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hidePivotFieldList="1"/>
  <bookViews>
    <workbookView windowWidth="12570" windowHeight="10500" tabRatio="850"/>
  </bookViews>
  <sheets>
    <sheet name="比较法" sheetId="1" r:id="rId1"/>
    <sheet name="成本（静态）" sheetId="5" r:id="rId2"/>
    <sheet name="系统读取表" sheetId="4" r:id="rId3"/>
    <sheet name="北街家园一区" sheetId="6" state="hidden" r:id="rId4"/>
    <sheet name="北街家园六区" sheetId="29" r:id="rId5"/>
    <sheet name="北街家园五区" sheetId="33" r:id="rId6"/>
    <sheet name="北街家园七区" sheetId="34" r:id="rId7"/>
    <sheet name="北街家园八区" sheetId="35" state="hidden" r:id="rId8"/>
    <sheet name="中指数据" sheetId="28" r:id="rId9"/>
    <sheet name="城研数据" sheetId="32" r:id="rId10"/>
    <sheet name="位置图（中指）" sheetId="3" r:id="rId11"/>
    <sheet name="房屋明细" sheetId="13" state="hidden" r:id="rId12"/>
    <sheet name="房源信息" sheetId="31" r:id="rId13"/>
    <sheet name="Sheet1" sheetId="36" r:id="rId14"/>
    <sheet name="1号楼" sheetId="17" state="hidden" r:id="rId15"/>
  </sheets>
  <externalReferences>
    <externalReference r:id="rId17"/>
    <externalReference r:id="rId18"/>
    <externalReference r:id="rId19"/>
    <externalReference r:id="rId20"/>
  </externalReferences>
  <definedNames>
    <definedName name="_xlnm._FilterDatabase" localSheetId="3" hidden="1">北街家园一区!$A$78:$I$119</definedName>
    <definedName name="_xlnm._FilterDatabase" localSheetId="4" hidden="1">北街家园六区!$A$78:$I$281</definedName>
    <definedName name="_xlnm._FilterDatabase" localSheetId="5" hidden="1">北街家园五区!$A$78:$I$130</definedName>
    <definedName name="_xlnm._FilterDatabase" localSheetId="6" hidden="1">北街家园七区!$A$78:$I$147</definedName>
    <definedName name="_xlnm._FilterDatabase" localSheetId="9" hidden="1">城研数据!$A$1:$E$77</definedName>
    <definedName name="_xlnm._FilterDatabase" localSheetId="11" hidden="1">房屋明细!$A$1:$L$1479</definedName>
    <definedName name="_xlnm._FilterDatabase" localSheetId="12" hidden="1">房源信息!$A$2:$W$663</definedName>
    <definedName name="_xlnm._FilterDatabase" localSheetId="14" hidden="1">'1号楼'!$A$1:$V$126</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7">#REF!</definedName>
    <definedName name="区域成熟度" localSheetId="4">#REF!</definedName>
    <definedName name="区域成熟度" localSheetId="6">#REF!</definedName>
    <definedName name="区域成熟度" localSheetId="5">#REF!</definedName>
    <definedName name="区域成熟度" localSheetId="3">#REF!</definedName>
    <definedName name="区域成熟度" localSheetId="1">#REF!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44525"/>
  <pivotCaches>
    <pivotCache cacheId="0" r:id="rId16"/>
  </pivotCaches>
</workbook>
</file>

<file path=xl/sharedStrings.xml><?xml version="1.0" encoding="utf-8"?>
<sst xmlns="http://schemas.openxmlformats.org/spreadsheetml/2006/main" count="16566" uniqueCount="2220">
  <si>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</si>
  <si>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</si>
  <si>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</si>
  <si>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</si>
  <si>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</si>
  <si>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</si>
  <si>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</si>
  <si>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</si>
  <si>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绿海家园</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</si>
  <si>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</si>
  <si>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</si>
  <si>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</si>
  <si>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</si>
  <si>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</si>
  <si>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</si>
  <si>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rFont val="仿宋_GB2312"/>
        <charset val="134"/>
      </rPr>
      <t>区域状况</t>
    </r>
  </si>
  <si>
    <t>居住区成熟度</t>
  </si>
  <si>
    <t>周边有北京湾、伊舍小镇等居住小区，居住小区规模较小，入住率一般，综合评价居住区成熟度较好</t>
  </si>
  <si>
    <r>
      <rPr>
        <sz val="10"/>
        <rFont val="仿宋_GB2312"/>
        <charset val="134"/>
      </rPr>
      <t>周边有</t>
    </r>
    <r>
      <rPr>
        <sz val="10"/>
        <rFont val="宋体"/>
        <charset val="134"/>
      </rPr>
      <t>珺璟家园</t>
    </r>
    <r>
      <rPr>
        <sz val="10"/>
        <rFont val="仿宋_GB2312"/>
        <charset val="134"/>
      </rPr>
      <t>、北环里小区、和平家园小区等居住小区，居住小区规模较大，入住率较高，综合评价居住区成熟度较好</t>
    </r>
  </si>
  <si>
    <t>周边有新悦家园、南环里小区、金隅万科城、润杰经典创新园等居住小区，居住小区规模较大，入住率较高，综合评价居住区成熟度较好</t>
  </si>
  <si>
    <t>较好</t>
  </si>
  <si>
    <t>周边有永安里小区、南环里小区、金隅万科城、润杰经典创新园等居住小区，居住小区规模较大，入住率较高，综合评价居住区成熟度较好</t>
  </si>
  <si>
    <t>交通条件</t>
  </si>
  <si>
    <t>周边有公交车站（绿海家园），停靠线路有昌36路支线，距京藏高速支线距离1.2公里，但距高速出入口约2公里，综合评价交通便捷度较好</t>
  </si>
  <si>
    <t>周边有公交车站（昌平西关环岛东、建明里小区），停靠线路有493路、872路、886路、昌35路、昌53路、昌70路等十余条公交线路，距地铁昌平线（昌平站）约1200米，综合评价交通便捷度较好</t>
  </si>
  <si>
    <t>周边有公交车站（南环中路、花样年华小区），停靠线路有345路、357路、559路、885路、昌1路、昌2路、昌67路等多条公交线路，距地铁昌平线（昌平站）约900米，综合评价交通便捷度较好</t>
  </si>
  <si>
    <t>商业设施</t>
  </si>
  <si>
    <t>周边有八达岭奥特莱斯、乐多港万达广场、华联生鲜超市等，商业设施较齐备</t>
  </si>
  <si>
    <t>周边有佳莲·时代广场、西关购物广场等，商业设施较齐备</t>
  </si>
  <si>
    <t>周边有悦荟万科、国泰百货等，商业设施较齐备</t>
  </si>
  <si>
    <t>一般</t>
  </si>
  <si>
    <t>自然环境</t>
  </si>
  <si>
    <r>
      <rPr>
        <sz val="10"/>
        <rFont val="仿宋_GB2312"/>
        <charset val="134"/>
      </rPr>
      <t>周边有辛店村公园、</t>
    </r>
    <r>
      <rPr>
        <sz val="10"/>
        <rFont val="宋体"/>
        <charset val="134"/>
      </rPr>
      <t>奤夿</t>
    </r>
    <r>
      <rPr>
        <sz val="10"/>
        <rFont val="仿宋_GB2312"/>
        <charset val="134"/>
      </rPr>
      <t>屯城市森林、北京劳动保障职业学院等，绿化面积较大，自然与人环境较好</t>
    </r>
  </si>
  <si>
    <t>周边有十三陵明皇蜡像宫、博览城等，绿化面积较大，自然与人环境较好</t>
  </si>
  <si>
    <t>周边有昌平公园、永安公园、昌平区体育馆等，绿化面积较大，自然与人环境较好</t>
  </si>
  <si>
    <t>公共配套</t>
  </si>
  <si>
    <r>
      <rPr>
        <sz val="10"/>
        <rFont val="仿宋_GB2312"/>
        <charset val="134"/>
      </rPr>
      <t>周边有昌平区城南街道旧县幼儿园、昌平区城南中心旧县小学、</t>
    </r>
    <r>
      <rPr>
        <sz val="10"/>
        <rFont val="宋体"/>
        <charset val="134"/>
      </rPr>
      <t>奤夿</t>
    </r>
    <r>
      <rPr>
        <sz val="10"/>
        <rFont val="仿宋_GB2312"/>
        <charset val="134"/>
      </rPr>
      <t>屯小学等教育设施；华联生活超市、春光商店等便民服务设施；公共配套设施状况一般</t>
    </r>
  </si>
  <si>
    <t>周边有昌平工业幼儿园、昌平区城关小学、昌平一中西关校区等教育设施；昌平区医院、北京皇城股骨头坏死专科医院等医疗设施；北京农村商业银行、中国工商银行等配套设施，公共配套设施状况一般</t>
  </si>
  <si>
    <t>区域内银行、超市、中小学校、餐饮、医院等公共配套设施较齐全</t>
  </si>
  <si>
    <t>楼层</t>
  </si>
  <si>
    <t>中楼层</t>
  </si>
  <si>
    <t>朝向</t>
  </si>
  <si>
    <t>南</t>
  </si>
  <si>
    <t>西</t>
  </si>
  <si>
    <t>南北</t>
  </si>
  <si>
    <r>
      <rPr>
        <sz val="11"/>
        <rFont val="仿宋_GB2312"/>
        <charset val="134"/>
      </rPr>
      <t>实物状况</t>
    </r>
  </si>
  <si>
    <t>物业服务</t>
  </si>
  <si>
    <t>有专业物业公司，物业服务保障较好</t>
  </si>
  <si>
    <t>主力户型为二居，住宅套型较好</t>
  </si>
  <si>
    <t>小区环境</t>
  </si>
  <si>
    <r>
      <rPr>
        <sz val="10"/>
        <rFont val="仿宋_GB2312"/>
        <charset val="134"/>
      </rPr>
      <t>绿化率约为</t>
    </r>
    <r>
      <rPr>
        <sz val="10"/>
        <rFont val="Arial"/>
        <charset val="134"/>
      </rPr>
      <t>30%</t>
    </r>
    <r>
      <rPr>
        <sz val="10"/>
        <rFont val="仿宋_GB2312"/>
        <charset val="134"/>
      </rPr>
      <t>，较好</t>
    </r>
  </si>
  <si>
    <r>
      <rPr>
        <sz val="10"/>
        <rFont val="宋体"/>
        <charset val="134"/>
      </rPr>
      <t>绿化率约为40</t>
    </r>
    <r>
      <rPr>
        <sz val="10"/>
        <rFont val="Arial"/>
        <charset val="134"/>
      </rPr>
      <t>%</t>
    </r>
    <r>
      <rPr>
        <sz val="10"/>
        <rFont val="宋体"/>
        <charset val="134"/>
      </rPr>
      <t>，好</t>
    </r>
  </si>
  <si>
    <r>
      <rPr>
        <sz val="10"/>
        <rFont val="仿宋_GB2312"/>
        <charset val="134"/>
      </rPr>
      <t>绿化率约为</t>
    </r>
    <r>
      <rPr>
        <sz val="10"/>
        <rFont val="Arial"/>
        <charset val="134"/>
      </rPr>
      <t>47%</t>
    </r>
    <r>
      <rPr>
        <sz val="10"/>
        <rFont val="仿宋_GB2312"/>
        <charset val="134"/>
      </rPr>
      <t>，好</t>
    </r>
  </si>
  <si>
    <r>
      <rPr>
        <sz val="10"/>
        <rFont val="仿宋_GB2312"/>
        <charset val="134"/>
      </rPr>
      <t>该小区装修为基本装修，未对居住产生不良影响，一般</t>
    </r>
  </si>
  <si>
    <r>
      <rPr>
        <sz val="10"/>
        <rFont val="宋体"/>
        <charset val="134"/>
      </rPr>
      <t>绿化率约为</t>
    </r>
    <r>
      <rPr>
        <sz val="10"/>
        <rFont val="Arial"/>
        <charset val="134"/>
      </rPr>
      <t>47%</t>
    </r>
    <r>
      <rPr>
        <sz val="10"/>
        <rFont val="宋体"/>
        <charset val="134"/>
      </rPr>
      <t>，好</t>
    </r>
  </si>
  <si>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</si>
  <si>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</si>
  <si>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</si>
  <si>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</si>
  <si>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</si>
  <si>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</si>
  <si>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r>
      <rPr>
        <sz val="10"/>
        <rFont val="仿宋_GB2312"/>
        <charset val="134"/>
      </rPr>
      <t>配备管理人员</t>
    </r>
  </si>
  <si>
    <t>户型</t>
  </si>
  <si>
    <t>主力户型为一居室，住宅套型较好</t>
  </si>
  <si>
    <t>主力户型为二居室，住宅套型较好</t>
  </si>
  <si>
    <t>最好</t>
  </si>
  <si>
    <t>建筑面积</t>
  </si>
  <si>
    <t>62.43平方米</t>
  </si>
  <si>
    <t>20-30平方米</t>
  </si>
  <si>
    <t>80-90平方米</t>
  </si>
  <si>
    <t>50以下</t>
  </si>
  <si>
    <t>50-60</t>
  </si>
  <si>
    <t>60-70</t>
  </si>
  <si>
    <t>70-80</t>
  </si>
  <si>
    <t>80-90</t>
  </si>
  <si>
    <t>采光、通风</t>
  </si>
  <si>
    <t>能保证较长时间的采光，通风较好，综合分析朝向、采光、通风状况较好</t>
  </si>
  <si>
    <t>能保证较长时间的采光，通风好，综合分析朝向、采光、通风状况一般</t>
  </si>
  <si>
    <t>能保证较长时间的采光，通风好，综合分析朝向、采光、通风状况好</t>
  </si>
  <si>
    <t>朝向较好，能保证较长时间的采光，通风较好，较好</t>
  </si>
  <si>
    <t>有无电梯</t>
  </si>
  <si>
    <t>有</t>
  </si>
  <si>
    <t>装修</t>
  </si>
  <si>
    <t>该小区装修为全装修，公共部分装修效果较好，与居住功能相适用，装修情况好</t>
  </si>
  <si>
    <r>
      <rPr>
        <sz val="10"/>
        <rFont val="仿宋_GB2312"/>
        <charset val="134"/>
      </rPr>
      <t>空间布局与居住功能适宜；休息、学习与活动空间影响不大，较好</t>
    </r>
  </si>
  <si>
    <t>设备</t>
  </si>
  <si>
    <t>卫生间配备热水器，无其他设备，程度较新；功能正常，质量有保证，一般</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</si>
  <si>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</si>
  <si>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</si>
  <si>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</si>
  <si>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</si>
  <si>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</si>
  <si>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</si>
  <si>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</si>
  <si>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</si>
  <si>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</si>
  <si>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</si>
  <si>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</si>
  <si>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</si>
  <si>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</si>
  <si>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序号</t>
  </si>
  <si>
    <t>项目</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</si>
  <si>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</si>
  <si>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</si>
  <si>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</si>
  <si>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789305085</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789305085÷60=13155085</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</si>
  <si>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</si>
  <si>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</si>
  <si>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</si>
  <si>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1.5×12×175401.13=3157220</t>
    </r>
    <r>
      <rPr>
        <sz val="10"/>
        <rFont val="宋体"/>
        <charset val="134"/>
      </rPr>
      <t>元。</t>
    </r>
  </si>
  <si>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</si>
  <si>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2367915</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</si>
  <si>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</si>
  <si>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2.38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 xml:space="preserve"> 2.38×175401.13×12=5009456</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</si>
  <si>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</si>
  <si>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</si>
  <si>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</si>
  <si>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2%</t>
    </r>
    <r>
      <rPr>
        <sz val="10"/>
        <color rgb="FF000000"/>
        <rFont val="宋体"/>
        <charset val="134"/>
      </rPr>
      <t>测算，即</t>
    </r>
    <r>
      <rPr>
        <sz val="10"/>
        <color rgb="FF000000"/>
        <rFont val="Arial"/>
        <charset val="134"/>
      </rPr>
      <t>90506983</t>
    </r>
    <r>
      <rPr>
        <sz val="10"/>
        <color rgb="FF000000"/>
        <rFont val="宋体"/>
        <charset val="134"/>
      </rPr>
      <t>×</t>
    </r>
    <r>
      <rPr>
        <sz val="10"/>
        <color rgb="FF000000"/>
        <rFont val="Arial"/>
        <charset val="134"/>
      </rPr>
      <t>2%=1810140</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</si>
  <si>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</si>
  <si>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t>无</t>
  </si>
  <si>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</si>
  <si>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13155085+10534591+1810140+0)×3%=764994</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</si>
  <si>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</si>
  <si>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</si>
  <si>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</si>
  <si>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</si>
  <si>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</si>
  <si>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</si>
  <si>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</si>
  <si>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</si>
  <si>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</si>
  <si>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</si>
  <si>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</si>
  <si>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</si>
  <si>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</si>
  <si>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</si>
  <si>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</si>
  <si>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</si>
  <si>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</si>
  <si>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</si>
  <si>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</si>
  <si>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</si>
  <si>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</si>
  <si>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</si>
  <si>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</si>
  <si>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</si>
  <si>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</si>
  <si>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</si>
  <si>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</si>
  <si>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</si>
  <si>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</si>
  <si>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</si>
  <si>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</si>
  <si>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</si>
  <si>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</si>
  <si>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sz val="11"/>
        <color theme="1"/>
        <rFont val="宋体"/>
        <charset val="134"/>
      </rPr>
      <t>中指数据</t>
    </r>
  </si>
  <si>
    <r>
      <rPr>
        <sz val="11"/>
        <rFont val="宋体"/>
        <charset val="134"/>
      </rPr>
      <t>小区名称</t>
    </r>
  </si>
  <si>
    <t>北街家园一区</t>
  </si>
  <si>
    <r>
      <rPr>
        <sz val="11"/>
        <rFont val="宋体"/>
        <charset val="134"/>
      </rPr>
      <t>时间</t>
    </r>
  </si>
  <si>
    <r>
      <rPr>
        <sz val="11"/>
        <rFont val="宋体"/>
        <charset val="134"/>
      </rPr>
      <t>样本数量</t>
    </r>
  </si>
  <si>
    <t>含物业费，含取暖费</t>
  </si>
  <si>
    <t>含物业费，不含取暖费</t>
  </si>
  <si>
    <r>
      <rPr>
        <sz val="11"/>
        <color theme="1"/>
        <rFont val="Arial"/>
        <charset val="134"/>
      </rPr>
      <t>2020</t>
    </r>
    <r>
      <rPr>
        <sz val="11"/>
        <color theme="1"/>
        <rFont val="宋体"/>
        <charset val="134"/>
      </rPr>
      <t>年三季度</t>
    </r>
  </si>
  <si>
    <t>——</t>
  </si>
  <si>
    <r>
      <rPr>
        <sz val="11"/>
        <color theme="1"/>
        <rFont val="宋体"/>
        <charset val="134"/>
      </rPr>
      <t>平均月租金</t>
    </r>
  </si>
  <si>
    <r>
      <rPr>
        <sz val="11"/>
        <color theme="1"/>
        <rFont val="宋体"/>
        <charset val="134"/>
      </rPr>
      <t>权重</t>
    </r>
  </si>
  <si>
    <r>
      <rPr>
        <sz val="11"/>
        <color theme="1"/>
        <rFont val="宋体"/>
        <charset val="134"/>
      </rPr>
      <t>结论</t>
    </r>
  </si>
  <si>
    <t>物业费</t>
  </si>
  <si>
    <t>供暖费</t>
  </si>
  <si>
    <r>
      <rPr>
        <sz val="11"/>
        <color theme="1"/>
        <rFont val="Arial"/>
        <charset val="134"/>
      </rPr>
      <t>2020</t>
    </r>
    <r>
      <rPr>
        <sz val="11"/>
        <color theme="1"/>
        <rFont val="宋体"/>
        <charset val="134"/>
      </rPr>
      <t>年四季度</t>
    </r>
  </si>
  <si>
    <r>
      <rPr>
        <sz val="11"/>
        <color theme="1"/>
        <rFont val="宋体"/>
        <charset val="134"/>
      </rPr>
      <t>中指</t>
    </r>
  </si>
  <si>
    <r>
      <rPr>
        <sz val="11"/>
        <color theme="1"/>
        <rFont val="宋体"/>
        <charset val="134"/>
      </rPr>
      <t>城研中心</t>
    </r>
  </si>
  <si>
    <r>
      <rPr>
        <sz val="11"/>
        <color theme="1"/>
        <rFont val="宋体"/>
        <charset val="134"/>
      </rPr>
      <t>市场数据</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</si>
  <si>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</si>
  <si>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</si>
  <si>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</si>
  <si>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rFont val="宋体"/>
        <charset val="134"/>
      </rPr>
      <t>平均月租金</t>
    </r>
  </si>
  <si>
    <r>
      <rPr>
        <sz val="11"/>
        <color theme="1"/>
        <rFont val="宋体"/>
        <charset val="134"/>
      </rPr>
      <t>城研中心提供数据</t>
    </r>
  </si>
  <si>
    <r>
      <rPr>
        <sz val="11"/>
        <color theme="1"/>
        <rFont val="宋体"/>
        <charset val="134"/>
      </rPr>
      <t>时间</t>
    </r>
  </si>
  <si>
    <r>
      <rPr>
        <sz val="11"/>
        <color theme="1"/>
        <rFont val="宋体"/>
        <charset val="134"/>
      </rPr>
      <t>样本数量</t>
    </r>
  </si>
  <si>
    <r>
      <rPr>
        <sz val="11"/>
        <color theme="1"/>
        <rFont val="宋体"/>
        <charset val="134"/>
      </rPr>
      <t>不含供暖费平均租金单价</t>
    </r>
  </si>
  <si>
    <r>
      <rPr>
        <sz val="11"/>
        <color theme="1"/>
        <rFont val="宋体"/>
        <charset val="134"/>
      </rPr>
      <t>市场调查数据</t>
    </r>
  </si>
  <si>
    <r>
      <rPr>
        <sz val="11"/>
        <color theme="1"/>
        <rFont val="Arial"/>
        <charset val="134"/>
      </rPr>
      <t>2021</t>
    </r>
    <r>
      <rPr>
        <sz val="11"/>
        <color theme="1"/>
        <rFont val="宋体"/>
        <charset val="134"/>
      </rPr>
      <t>年三季度</t>
    </r>
  </si>
  <si>
    <r>
      <rPr>
        <sz val="11"/>
        <color theme="1"/>
        <rFont val="Arial"/>
        <charset val="134"/>
      </rPr>
      <t>2021</t>
    </r>
    <r>
      <rPr>
        <sz val="11"/>
        <color theme="1"/>
        <rFont val="宋体"/>
        <charset val="134"/>
      </rPr>
      <t>年四季度</t>
    </r>
  </si>
  <si>
    <r>
      <rPr>
        <sz val="11"/>
        <color theme="1"/>
        <rFont val="Arial"/>
        <charset val="134"/>
      </rPr>
      <t>2022</t>
    </r>
    <r>
      <rPr>
        <sz val="11"/>
        <color theme="1"/>
        <rFont val="宋体"/>
        <charset val="134"/>
      </rPr>
      <t>年一季度</t>
    </r>
  </si>
  <si>
    <r>
      <rPr>
        <sz val="11"/>
        <color theme="1"/>
        <rFont val="Arial"/>
        <charset val="134"/>
      </rPr>
      <t>2022</t>
    </r>
    <r>
      <rPr>
        <sz val="11"/>
        <color theme="1"/>
        <rFont val="宋体"/>
        <charset val="134"/>
      </rPr>
      <t>年二季度</t>
    </r>
  </si>
  <si>
    <r>
      <rPr>
        <sz val="11"/>
        <color theme="1"/>
        <rFont val="Arial"/>
        <charset val="134"/>
      </rPr>
      <t>2022</t>
    </r>
    <r>
      <rPr>
        <sz val="11"/>
        <color theme="1"/>
        <rFont val="宋体"/>
        <charset val="134"/>
      </rPr>
      <t>年三季度（</t>
    </r>
    <r>
      <rPr>
        <sz val="11"/>
        <color theme="1"/>
        <rFont val="Arial"/>
        <charset val="134"/>
      </rPr>
      <t>7</t>
    </r>
    <r>
      <rPr>
        <sz val="11"/>
        <color theme="1"/>
        <rFont val="宋体"/>
        <charset val="134"/>
      </rPr>
      <t>月）</t>
    </r>
  </si>
  <si>
    <t>时间</t>
  </si>
  <si>
    <r>
      <rPr>
        <sz val="11"/>
        <color theme="1"/>
        <rFont val="宋体"/>
        <charset val="134"/>
      </rPr>
      <t>估价机构样本小区数据</t>
    </r>
  </si>
  <si>
    <t>样本数量</t>
  </si>
  <si>
    <t>租金平均单价（元/平方米·月）</t>
  </si>
  <si>
    <r>
      <rPr>
        <sz val="11"/>
        <color theme="1"/>
        <rFont val="Arial"/>
        <charset val="134"/>
      </rPr>
      <t>2019</t>
    </r>
    <r>
      <rPr>
        <sz val="11"/>
        <color theme="1"/>
        <rFont val="宋体"/>
        <charset val="134"/>
      </rPr>
      <t>年二季度（</t>
    </r>
    <r>
      <rPr>
        <sz val="11"/>
        <color theme="1"/>
        <rFont val="Arial"/>
        <charset val="134"/>
      </rPr>
      <t>6</t>
    </r>
    <r>
      <rPr>
        <sz val="11"/>
        <color theme="1"/>
        <rFont val="宋体"/>
        <charset val="134"/>
      </rPr>
      <t>月）</t>
    </r>
  </si>
  <si>
    <r>
      <rPr>
        <sz val="11"/>
        <color theme="1"/>
        <rFont val="Arial"/>
        <charset val="134"/>
      </rPr>
      <t>2019</t>
    </r>
    <r>
      <rPr>
        <sz val="11"/>
        <color theme="1"/>
        <rFont val="宋体"/>
        <charset val="134"/>
      </rPr>
      <t>年三季度</t>
    </r>
  </si>
  <si>
    <r>
      <rPr>
        <sz val="11"/>
        <color theme="1"/>
        <rFont val="Arial"/>
        <charset val="134"/>
      </rPr>
      <t>2019</t>
    </r>
    <r>
      <rPr>
        <sz val="11"/>
        <color theme="1"/>
        <rFont val="宋体"/>
        <charset val="134"/>
      </rPr>
      <t>年四季度</t>
    </r>
  </si>
  <si>
    <r>
      <rPr>
        <sz val="11"/>
        <color theme="1"/>
        <rFont val="Arial"/>
        <charset val="134"/>
      </rPr>
      <t>2020</t>
    </r>
    <r>
      <rPr>
        <sz val="11"/>
        <color theme="1"/>
        <rFont val="宋体"/>
        <charset val="134"/>
      </rPr>
      <t>年一季度</t>
    </r>
  </si>
  <si>
    <r>
      <rPr>
        <sz val="11"/>
        <color theme="1"/>
        <rFont val="Arial"/>
        <charset val="134"/>
      </rPr>
      <t>2020</t>
    </r>
    <r>
      <rPr>
        <sz val="11"/>
        <color theme="1"/>
        <rFont val="宋体"/>
        <charset val="134"/>
      </rPr>
      <t>年二季度（</t>
    </r>
    <r>
      <rPr>
        <sz val="11"/>
        <color theme="1"/>
        <rFont val="Arial"/>
        <charset val="134"/>
      </rPr>
      <t>4</t>
    </r>
    <r>
      <rPr>
        <sz val="11"/>
        <color theme="1"/>
        <rFont val="宋体"/>
        <charset val="134"/>
      </rPr>
      <t>、</t>
    </r>
    <r>
      <rPr>
        <sz val="11"/>
        <color theme="1"/>
        <rFont val="Arial"/>
        <charset val="134"/>
      </rPr>
      <t>5</t>
    </r>
    <r>
      <rPr>
        <sz val="11"/>
        <color theme="1"/>
        <rFont val="宋体"/>
        <charset val="134"/>
      </rPr>
      <t>月）</t>
    </r>
  </si>
  <si>
    <t>日期</t>
  </si>
  <si>
    <t>面积</t>
  </si>
  <si>
    <t>价格</t>
  </si>
  <si>
    <t>单价</t>
  </si>
  <si>
    <t>月均</t>
  </si>
  <si>
    <t>二室一厅一卫</t>
  </si>
  <si>
    <t>精装修</t>
  </si>
  <si>
    <t>中/18</t>
  </si>
  <si>
    <t>低/18</t>
  </si>
  <si>
    <t>三室一厅一卫</t>
  </si>
  <si>
    <t>普通装修</t>
  </si>
  <si>
    <t>中/6</t>
  </si>
  <si>
    <t>高/18</t>
  </si>
  <si>
    <t>东南</t>
  </si>
  <si>
    <t>高/6</t>
  </si>
  <si>
    <t>三室二厅一卫</t>
  </si>
  <si>
    <r>
      <rPr>
        <sz val="11"/>
        <color theme="1"/>
        <rFont val="宋体"/>
        <charset val="134"/>
      </rPr>
      <t>高</t>
    </r>
    <r>
      <rPr>
        <sz val="11"/>
        <color theme="1"/>
        <rFont val="Arial"/>
        <charset val="134"/>
      </rPr>
      <t>/9</t>
    </r>
  </si>
  <si>
    <r>
      <rPr>
        <sz val="11"/>
        <color theme="1"/>
        <rFont val="宋体"/>
        <charset val="134"/>
      </rPr>
      <t>中</t>
    </r>
    <r>
      <rPr>
        <sz val="11"/>
        <color theme="1"/>
        <rFont val="Arial"/>
        <charset val="134"/>
      </rPr>
      <t>/5</t>
    </r>
  </si>
  <si>
    <r>
      <rPr>
        <sz val="11"/>
        <color theme="1"/>
        <rFont val="宋体"/>
        <charset val="134"/>
      </rPr>
      <t>低</t>
    </r>
    <r>
      <rPr>
        <sz val="11"/>
        <color theme="1"/>
        <rFont val="Arial"/>
        <charset val="134"/>
      </rPr>
      <t>/5</t>
    </r>
  </si>
  <si>
    <r>
      <rPr>
        <sz val="11"/>
        <color theme="1"/>
        <rFont val="宋体"/>
        <charset val="134"/>
      </rPr>
      <t>低</t>
    </r>
    <r>
      <rPr>
        <sz val="11"/>
        <color theme="1"/>
        <rFont val="Arial"/>
        <charset val="134"/>
      </rPr>
      <t>/18</t>
    </r>
  </si>
  <si>
    <t>三室一厅二卫</t>
  </si>
  <si>
    <r>
      <rPr>
        <sz val="11"/>
        <color theme="1"/>
        <rFont val="宋体"/>
        <charset val="134"/>
      </rPr>
      <t>中</t>
    </r>
    <r>
      <rPr>
        <sz val="11"/>
        <color theme="1"/>
        <rFont val="Arial"/>
        <charset val="134"/>
      </rPr>
      <t>/14</t>
    </r>
  </si>
  <si>
    <r>
      <rPr>
        <sz val="11"/>
        <color theme="1"/>
        <rFont val="宋体"/>
        <charset val="134"/>
      </rPr>
      <t>高</t>
    </r>
    <r>
      <rPr>
        <sz val="11"/>
        <color theme="1"/>
        <rFont val="Arial"/>
        <charset val="134"/>
      </rPr>
      <t>/5</t>
    </r>
  </si>
  <si>
    <r>
      <rPr>
        <sz val="11"/>
        <color theme="1"/>
        <rFont val="宋体"/>
        <charset val="134"/>
      </rPr>
      <t>高</t>
    </r>
    <r>
      <rPr>
        <sz val="11"/>
        <color theme="1"/>
        <rFont val="Arial"/>
        <charset val="134"/>
      </rPr>
      <t>/18</t>
    </r>
  </si>
  <si>
    <t>二室二厅一卫</t>
  </si>
  <si>
    <t>低/14</t>
  </si>
  <si>
    <t>小区名称</t>
  </si>
  <si>
    <t>年度</t>
  </si>
  <si>
    <t>月度</t>
  </si>
  <si>
    <r>
      <rPr>
        <sz val="9"/>
        <color rgb="FF000000"/>
        <rFont val="Arial"/>
        <charset val="134"/>
      </rPr>
      <t>租金（元/</t>
    </r>
    <r>
      <rPr>
        <sz val="9"/>
        <color rgb="FF000000"/>
        <rFont val="华文细黑"/>
        <charset val="134"/>
      </rPr>
      <t>㎡</t>
    </r>
    <r>
      <rPr>
        <sz val="9"/>
        <color rgb="FF000000"/>
        <rFont val="Arial"/>
        <charset val="134"/>
      </rPr>
      <t>·</t>
    </r>
    <r>
      <rPr>
        <sz val="9"/>
        <color rgb="FF000000"/>
        <rFont val="华文细黑"/>
        <charset val="134"/>
      </rPr>
      <t>月）</t>
    </r>
  </si>
  <si>
    <t>西环里小区</t>
  </si>
  <si>
    <t>二居室</t>
  </si>
  <si>
    <r>
      <rPr>
        <sz val="11"/>
        <color theme="1"/>
        <rFont val="宋体"/>
        <charset val="134"/>
      </rPr>
      <t>中</t>
    </r>
    <r>
      <rPr>
        <sz val="11"/>
        <color theme="1"/>
        <rFont val="Arial"/>
        <charset val="134"/>
      </rPr>
      <t>/6</t>
    </r>
  </si>
  <si>
    <t>一居室</t>
  </si>
  <si>
    <r>
      <rPr>
        <sz val="11"/>
        <color theme="1"/>
        <rFont val="宋体"/>
        <charset val="134"/>
      </rPr>
      <t>低</t>
    </r>
    <r>
      <rPr>
        <sz val="11"/>
        <color theme="1"/>
        <rFont val="Arial"/>
        <charset val="134"/>
      </rPr>
      <t>/6</t>
    </r>
  </si>
  <si>
    <t>东西</t>
  </si>
  <si>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</si>
  <si>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/4</t>
    </r>
  </si>
  <si>
    <t>三居室</t>
  </si>
  <si>
    <t>南北东</t>
  </si>
  <si>
    <r>
      <rPr>
        <sz val="11"/>
        <color theme="1"/>
        <rFont val="Arial"/>
        <charset val="134"/>
      </rPr>
      <t>高</t>
    </r>
    <r>
      <rPr>
        <sz val="11"/>
        <color theme="1"/>
        <rFont val="Arial"/>
        <charset val="134"/>
      </rPr>
      <t>/6</t>
    </r>
  </si>
  <si>
    <r>
      <rPr>
        <sz val="11"/>
        <color theme="1"/>
        <rFont val="Arial"/>
        <charset val="134"/>
      </rPr>
      <t>低</t>
    </r>
    <r>
      <rPr>
        <sz val="11"/>
        <color theme="1"/>
        <rFont val="Arial"/>
        <charset val="134"/>
      </rPr>
      <t>/6</t>
    </r>
  </si>
  <si>
    <r>
      <rPr>
        <sz val="11"/>
        <color theme="1"/>
        <rFont val="Arial"/>
        <charset val="134"/>
      </rPr>
      <t>中</t>
    </r>
    <r>
      <rPr>
        <sz val="11"/>
        <color theme="1"/>
        <rFont val="Arial"/>
        <charset val="134"/>
      </rPr>
      <t>/5</t>
    </r>
  </si>
  <si>
    <t>西南</t>
  </si>
  <si>
    <t>低/6</t>
  </si>
  <si>
    <t>北街家园六区</t>
  </si>
  <si>
    <t>采暖</t>
  </si>
  <si>
    <t>物业</t>
  </si>
  <si>
    <t>中/20</t>
  </si>
  <si>
    <t>东</t>
  </si>
  <si>
    <r>
      <rPr>
        <sz val="11"/>
        <color theme="1"/>
        <rFont val="宋体"/>
        <charset val="134"/>
      </rPr>
      <t>中</t>
    </r>
    <r>
      <rPr>
        <sz val="11"/>
        <color theme="1"/>
        <rFont val="Arial"/>
        <charset val="134"/>
      </rPr>
      <t>/18</t>
    </r>
  </si>
  <si>
    <t>租金（元/㎡·月）</t>
  </si>
  <si>
    <t>永安里小区</t>
  </si>
  <si>
    <t>中/5</t>
  </si>
  <si>
    <r>
      <rPr>
        <sz val="11"/>
        <color theme="1"/>
        <rFont val="宋体"/>
        <charset val="134"/>
      </rPr>
      <t>高</t>
    </r>
    <r>
      <rPr>
        <sz val="11"/>
        <color theme="1"/>
        <rFont val="Arial"/>
        <charset val="134"/>
      </rPr>
      <t>/16</t>
    </r>
  </si>
  <si>
    <t>低/5</t>
  </si>
  <si>
    <r>
      <rPr>
        <sz val="11"/>
        <color theme="1"/>
        <rFont val="宋体"/>
        <charset val="134"/>
      </rPr>
      <t>中</t>
    </r>
    <r>
      <rPr>
        <sz val="11"/>
        <color theme="1"/>
        <rFont val="Arial"/>
        <charset val="134"/>
      </rPr>
      <t>/9</t>
    </r>
  </si>
  <si>
    <t>东西南</t>
  </si>
  <si>
    <r>
      <rPr>
        <sz val="11"/>
        <color theme="1"/>
        <rFont val="宋体"/>
        <charset val="134"/>
      </rPr>
      <t>中</t>
    </r>
    <r>
      <rPr>
        <sz val="11"/>
        <color theme="1"/>
        <rFont val="Arial"/>
        <charset val="134"/>
      </rPr>
      <t>/16</t>
    </r>
  </si>
  <si>
    <t>西北</t>
  </si>
  <si>
    <t>东北</t>
  </si>
  <si>
    <r>
      <rPr>
        <sz val="11"/>
        <color theme="1"/>
        <rFont val="宋体"/>
        <charset val="134"/>
      </rPr>
      <t>低</t>
    </r>
    <r>
      <rPr>
        <sz val="11"/>
        <color theme="1"/>
        <rFont val="Arial"/>
        <charset val="134"/>
      </rPr>
      <t>/20</t>
    </r>
  </si>
  <si>
    <r>
      <rPr>
        <sz val="11"/>
        <color theme="1"/>
        <rFont val="宋体"/>
        <charset val="134"/>
      </rPr>
      <t>低</t>
    </r>
    <r>
      <rPr>
        <sz val="11"/>
        <color theme="1"/>
        <rFont val="Arial"/>
        <charset val="134"/>
      </rPr>
      <t>/14</t>
    </r>
  </si>
  <si>
    <t>东西北</t>
  </si>
  <si>
    <r>
      <rPr>
        <sz val="11"/>
        <color theme="1"/>
        <rFont val="宋体"/>
        <charset val="134"/>
      </rPr>
      <t>中</t>
    </r>
    <r>
      <rPr>
        <sz val="11"/>
        <color theme="1"/>
        <rFont val="Arial"/>
        <charset val="134"/>
      </rPr>
      <t>/20</t>
    </r>
  </si>
  <si>
    <r>
      <rPr>
        <sz val="11"/>
        <color theme="1"/>
        <rFont val="宋体"/>
        <charset val="134"/>
      </rPr>
      <t>中</t>
    </r>
    <r>
      <rPr>
        <sz val="11"/>
        <color theme="1"/>
        <rFont val="Arial"/>
        <charset val="134"/>
      </rPr>
      <t>/21</t>
    </r>
  </si>
  <si>
    <r>
      <rPr>
        <sz val="11"/>
        <color theme="1"/>
        <rFont val="宋体"/>
        <charset val="134"/>
      </rPr>
      <t>低</t>
    </r>
    <r>
      <rPr>
        <sz val="11"/>
        <color theme="1"/>
        <rFont val="Arial"/>
        <charset val="134"/>
      </rPr>
      <t>/16</t>
    </r>
  </si>
  <si>
    <t>北街家园五区</t>
  </si>
  <si>
    <t>南北西</t>
  </si>
  <si>
    <t>低/16</t>
  </si>
  <si>
    <t>中/16</t>
  </si>
  <si>
    <t>中/17</t>
  </si>
  <si>
    <t>高/17</t>
  </si>
  <si>
    <t>简单装修</t>
  </si>
  <si>
    <t>低/17</t>
  </si>
  <si>
    <t>高/16</t>
  </si>
  <si>
    <t>北街家园七区</t>
  </si>
  <si>
    <r>
      <rPr>
        <sz val="11"/>
        <color theme="1"/>
        <rFont val="宋体"/>
        <charset val="134"/>
      </rPr>
      <t>中</t>
    </r>
    <r>
      <rPr>
        <sz val="11"/>
        <color theme="1"/>
        <rFont val="Arial"/>
        <charset val="134"/>
      </rPr>
      <t>/17</t>
    </r>
  </si>
  <si>
    <r>
      <rPr>
        <sz val="11"/>
        <color theme="1"/>
        <rFont val="宋体"/>
        <charset val="134"/>
      </rPr>
      <t>高</t>
    </r>
    <r>
      <rPr>
        <sz val="11"/>
        <color theme="1"/>
        <rFont val="Arial"/>
        <charset val="134"/>
      </rPr>
      <t>/17</t>
    </r>
  </si>
  <si>
    <r>
      <rPr>
        <sz val="11"/>
        <color theme="1"/>
        <rFont val="宋体"/>
        <charset val="134"/>
      </rPr>
      <t>低</t>
    </r>
    <r>
      <rPr>
        <sz val="11"/>
        <color theme="1"/>
        <rFont val="Arial"/>
        <charset val="134"/>
      </rPr>
      <t>/17</t>
    </r>
  </si>
  <si>
    <t>永安里</t>
  </si>
  <si>
    <t>小区</t>
  </si>
  <si>
    <t>平米租金(元/㎡·月)</t>
  </si>
  <si>
    <t>套均租金(元/套·月)</t>
  </si>
  <si>
    <t>参考售价(元/㎡)</t>
  </si>
  <si>
    <t>租售比</t>
  </si>
  <si>
    <t>北街家园六区&lt;回龙观&lt;昌平区</t>
  </si>
  <si>
    <t>1:816</t>
  </si>
  <si>
    <t>1:798</t>
  </si>
  <si>
    <t>1:830</t>
  </si>
  <si>
    <t>1:850</t>
  </si>
  <si>
    <t>1:822</t>
  </si>
  <si>
    <t>--</t>
  </si>
  <si>
    <t>1:889</t>
  </si>
  <si>
    <t>1:892</t>
  </si>
  <si>
    <t>1:820</t>
  </si>
  <si>
    <t>1:752</t>
  </si>
  <si>
    <t>北街家园八区&lt;回龙观&lt;昌平区</t>
  </si>
  <si>
    <t>1:771</t>
  </si>
  <si>
    <t>1:805</t>
  </si>
  <si>
    <t>1:806</t>
  </si>
  <si>
    <t>1:827</t>
  </si>
  <si>
    <t>1:788</t>
  </si>
  <si>
    <t>1:766</t>
  </si>
  <si>
    <t>1:839</t>
  </si>
  <si>
    <t>1:772</t>
  </si>
  <si>
    <t>1:770</t>
  </si>
  <si>
    <t>北街家园七区&lt;回龙观&lt;昌平区</t>
  </si>
  <si>
    <t>1:867</t>
  </si>
  <si>
    <t>1:812</t>
  </si>
  <si>
    <t>1:824</t>
  </si>
  <si>
    <t>1:754</t>
  </si>
  <si>
    <t>1:666</t>
  </si>
  <si>
    <t>1:785</t>
  </si>
  <si>
    <t>1:834</t>
  </si>
  <si>
    <t>北街家园一区&lt;回龙观&lt;昌平区</t>
  </si>
  <si>
    <t>1:919</t>
  </si>
  <si>
    <t>1:1032</t>
  </si>
  <si>
    <t>1:1017</t>
  </si>
  <si>
    <t>1:949</t>
  </si>
  <si>
    <t>1:895</t>
  </si>
  <si>
    <t>1:897</t>
  </si>
  <si>
    <t>1:880</t>
  </si>
  <si>
    <t>1:893</t>
  </si>
  <si>
    <t>1:908</t>
  </si>
  <si>
    <t>1:901</t>
  </si>
  <si>
    <t>北街家园五区&lt;回龙观&lt;昌平区</t>
  </si>
  <si>
    <t>1:1012</t>
  </si>
  <si>
    <t>1:980</t>
  </si>
  <si>
    <t>1:912</t>
  </si>
  <si>
    <t>1:898</t>
  </si>
  <si>
    <t>1:845</t>
  </si>
  <si>
    <t>1:762</t>
  </si>
  <si>
    <t>1:800</t>
  </si>
  <si>
    <t>区县</t>
  </si>
  <si>
    <t>监测整租租金</t>
  </si>
  <si>
    <t>年</t>
  </si>
  <si>
    <t>月份</t>
  </si>
  <si>
    <t>昌平区</t>
  </si>
  <si>
    <t>北街家园八区</t>
  </si>
  <si>
    <t>August</t>
  </si>
  <si>
    <t>September</t>
  </si>
  <si>
    <t>October</t>
  </si>
  <si>
    <t>November</t>
  </si>
  <si>
    <t>行标签</t>
  </si>
  <si>
    <t>计数项:监测整租租金</t>
  </si>
  <si>
    <t>平均值项:监测整租租金2</t>
  </si>
  <si>
    <t>December</t>
  </si>
  <si>
    <t>January</t>
  </si>
  <si>
    <t>北街家园二区</t>
  </si>
  <si>
    <t>February</t>
  </si>
  <si>
    <t>March</t>
  </si>
  <si>
    <t>April</t>
  </si>
  <si>
    <t>May</t>
  </si>
  <si>
    <t>June</t>
  </si>
  <si>
    <t>恒大城</t>
  </si>
  <si>
    <t>July</t>
  </si>
  <si>
    <t>顺沙路8号院一区</t>
  </si>
  <si>
    <t>兆丰家园</t>
  </si>
  <si>
    <t>(空白)</t>
  </si>
  <si>
    <t>总计</t>
  </si>
  <si>
    <t>房间号</t>
  </si>
  <si>
    <t>面积
（㎡）</t>
  </si>
  <si>
    <t>套型</t>
  </si>
  <si>
    <t>居室</t>
  </si>
  <si>
    <t>怡景名苑</t>
  </si>
  <si>
    <t>4-1-101</t>
  </si>
  <si>
    <t>B1反</t>
  </si>
  <si>
    <t>东西+南</t>
  </si>
  <si>
    <t>大</t>
  </si>
  <si>
    <t>4-1-102</t>
  </si>
  <si>
    <t>A1反</t>
  </si>
  <si>
    <t>小</t>
  </si>
  <si>
    <t>4-1-103</t>
  </si>
  <si>
    <t xml:space="preserve">A1 </t>
  </si>
  <si>
    <t>4-1-104</t>
  </si>
  <si>
    <t>4-1-105</t>
  </si>
  <si>
    <t>A、A反</t>
  </si>
  <si>
    <t>40.88-42.01</t>
  </si>
  <si>
    <t>1居室</t>
  </si>
  <si>
    <t>4-1-106</t>
  </si>
  <si>
    <t xml:space="preserve">B1 </t>
  </si>
  <si>
    <t>A1、A1反</t>
  </si>
  <si>
    <t>40.88-41.94</t>
  </si>
  <si>
    <t>4-1-201</t>
  </si>
  <si>
    <t>B、B反</t>
  </si>
  <si>
    <t>55.6-60.03</t>
  </si>
  <si>
    <t>2居室</t>
  </si>
  <si>
    <t>4-1-202</t>
  </si>
  <si>
    <t>B反</t>
  </si>
  <si>
    <t>56.67-59.96</t>
  </si>
  <si>
    <t>4-1-203</t>
  </si>
  <si>
    <t>B1、B1反</t>
  </si>
  <si>
    <t>58.71-59.31</t>
  </si>
  <si>
    <t>4-1-204</t>
  </si>
  <si>
    <t>56.08-56.19</t>
  </si>
  <si>
    <t>4-1-205</t>
  </si>
  <si>
    <t>B1、E</t>
  </si>
  <si>
    <t>50.19-59.79</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</si>
  <si>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</si>
  <si>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</si>
  <si>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</si>
  <si>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</si>
  <si>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</si>
  <si>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</si>
  <si>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</si>
  <si>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</si>
  <si>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</si>
  <si>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</si>
  <si>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</si>
  <si>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</si>
  <si>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</si>
  <si>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</si>
  <si>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</si>
  <si>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</si>
  <si>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</si>
  <si>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</si>
  <si>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</si>
  <si>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</si>
  <si>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</si>
  <si>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</si>
  <si>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</si>
  <si>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</si>
  <si>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</si>
  <si>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</si>
  <si>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</si>
  <si>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</si>
  <si>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</si>
  <si>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</si>
  <si>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</si>
  <si>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</si>
  <si>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</si>
  <si>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</si>
  <si>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</si>
  <si>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</si>
  <si>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</si>
  <si>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</si>
  <si>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</si>
  <si>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</si>
  <si>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</si>
  <si>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</si>
  <si>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</si>
  <si>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</si>
  <si>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</si>
  <si>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</si>
  <si>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</si>
  <si>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</si>
  <si>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</si>
  <si>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</si>
  <si>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</si>
  <si>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</si>
  <si>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</si>
  <si>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</si>
  <si>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</si>
  <si>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</si>
  <si>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</si>
  <si>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</si>
  <si>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</si>
  <si>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</si>
  <si>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</si>
  <si>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</si>
  <si>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</si>
  <si>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</si>
  <si>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</si>
  <si>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</si>
  <si>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</si>
  <si>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</si>
  <si>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</si>
  <si>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</si>
  <si>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</si>
  <si>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</si>
  <si>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</si>
  <si>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</si>
  <si>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</si>
  <si>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</si>
  <si>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</si>
  <si>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</si>
  <si>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</si>
  <si>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</si>
  <si>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</si>
  <si>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</si>
  <si>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</si>
  <si>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</si>
  <si>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</si>
  <si>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</si>
  <si>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</si>
  <si>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</si>
  <si>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</si>
  <si>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</si>
  <si>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</si>
  <si>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</si>
  <si>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</si>
  <si>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</si>
  <si>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</si>
  <si>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</si>
  <si>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</si>
  <si>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</si>
  <si>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</si>
  <si>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</si>
  <si>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</si>
  <si>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</si>
  <si>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</si>
  <si>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</si>
  <si>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</si>
  <si>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</si>
  <si>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</si>
  <si>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</si>
  <si>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</si>
  <si>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</si>
  <si>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</si>
  <si>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</si>
  <si>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</si>
  <si>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</si>
  <si>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</si>
  <si>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</si>
  <si>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</si>
  <si>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</si>
  <si>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</si>
  <si>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</si>
  <si>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</si>
  <si>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</si>
  <si>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</si>
  <si>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</si>
  <si>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</si>
  <si>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</si>
  <si>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</si>
  <si>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</si>
  <si>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</si>
  <si>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</si>
  <si>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</si>
  <si>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</si>
  <si>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</si>
  <si>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</si>
  <si>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</si>
  <si>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</si>
  <si>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</si>
  <si>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</si>
  <si>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</si>
  <si>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</si>
  <si>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</si>
  <si>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</si>
  <si>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</si>
  <si>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</si>
  <si>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</si>
  <si>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</si>
  <si>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</si>
  <si>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</si>
  <si>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</si>
  <si>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</si>
  <si>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</si>
  <si>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</si>
  <si>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</si>
  <si>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</si>
  <si>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</si>
  <si>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</si>
  <si>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</si>
  <si>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</si>
  <si>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</si>
  <si>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</si>
  <si>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</si>
  <si>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</si>
  <si>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</si>
  <si>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</si>
  <si>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</si>
  <si>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</si>
  <si>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</si>
  <si>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</si>
  <si>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</si>
  <si>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</si>
  <si>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东西+北</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</si>
  <si>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</si>
  <si>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</si>
  <si>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</si>
  <si>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</si>
  <si>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</si>
  <si>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</si>
  <si>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</si>
  <si>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</si>
  <si>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</si>
  <si>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</si>
  <si>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</si>
  <si>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</si>
  <si>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</si>
  <si>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</si>
  <si>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</si>
  <si>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</si>
  <si>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</si>
  <si>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</si>
  <si>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</si>
  <si>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</si>
  <si>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</si>
  <si>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</si>
  <si>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</si>
  <si>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</si>
  <si>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</si>
  <si>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</si>
  <si>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</si>
  <si>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</si>
  <si>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</si>
  <si>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</si>
  <si>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</si>
  <si>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</si>
  <si>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</si>
  <si>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</si>
  <si>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</si>
  <si>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</si>
  <si>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</si>
  <si>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</si>
  <si>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</si>
  <si>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</si>
  <si>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</si>
  <si>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</si>
  <si>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</si>
  <si>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</si>
  <si>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</si>
  <si>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</si>
  <si>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</si>
  <si>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</si>
  <si>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</si>
  <si>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</si>
  <si>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</si>
  <si>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</si>
  <si>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</si>
  <si>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</si>
  <si>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</si>
  <si>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</si>
  <si>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</si>
  <si>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</si>
  <si>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</si>
  <si>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</si>
  <si>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</si>
  <si>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</si>
  <si>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</si>
  <si>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A1</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</si>
  <si>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</si>
  <si>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</si>
  <si>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</si>
  <si>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</si>
  <si>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</si>
  <si>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</si>
  <si>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</si>
  <si>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</si>
  <si>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</si>
  <si>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</si>
  <si>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</si>
  <si>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</si>
  <si>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</si>
  <si>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</si>
  <si>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</si>
  <si>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</si>
  <si>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</si>
  <si>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</si>
  <si>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</si>
  <si>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</si>
  <si>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</si>
  <si>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</si>
  <si>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</si>
  <si>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</si>
  <si>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</si>
  <si>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</si>
  <si>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</si>
  <si>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</si>
  <si>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</si>
  <si>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</si>
  <si>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</si>
  <si>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</si>
  <si>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</si>
  <si>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</si>
  <si>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</si>
  <si>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</si>
  <si>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</si>
  <si>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</si>
  <si>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</si>
  <si>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</si>
  <si>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</si>
  <si>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</si>
  <si>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</si>
  <si>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</si>
  <si>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</si>
  <si>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</si>
  <si>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</si>
  <si>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</si>
  <si>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</si>
  <si>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</si>
  <si>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</si>
  <si>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</si>
  <si>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</si>
  <si>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</si>
  <si>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</si>
  <si>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</si>
  <si>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</si>
  <si>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</si>
  <si>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</si>
  <si>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</si>
  <si>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</si>
  <si>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</si>
  <si>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</si>
  <si>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</si>
  <si>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</si>
  <si>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</si>
  <si>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</si>
  <si>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</si>
  <si>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</si>
  <si>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</si>
  <si>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</si>
  <si>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</si>
  <si>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</si>
  <si>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</si>
  <si>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</si>
  <si>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</si>
  <si>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</si>
  <si>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</si>
  <si>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</si>
  <si>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</si>
  <si>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</si>
  <si>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</si>
  <si>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</si>
  <si>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</si>
  <si>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</si>
  <si>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</si>
  <si>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</si>
  <si>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</si>
  <si>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</si>
  <si>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</si>
  <si>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</si>
  <si>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</si>
  <si>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</si>
  <si>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</si>
  <si>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</si>
  <si>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</si>
  <si>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</si>
  <si>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</si>
  <si>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</si>
  <si>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</si>
  <si>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</si>
  <si>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</si>
  <si>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</si>
  <si>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</si>
  <si>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</si>
  <si>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</si>
  <si>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</si>
  <si>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4-3-102</t>
  </si>
  <si>
    <t>A</t>
  </si>
  <si>
    <t>4-3-103</t>
  </si>
  <si>
    <t>A反</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</si>
  <si>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</si>
  <si>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</si>
  <si>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</si>
  <si>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</si>
  <si>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</si>
  <si>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</si>
  <si>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</si>
  <si>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</si>
  <si>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</si>
  <si>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</si>
  <si>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</si>
  <si>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</si>
  <si>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</si>
  <si>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</si>
  <si>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</si>
  <si>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</si>
  <si>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</si>
  <si>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</si>
  <si>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</si>
  <si>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</si>
  <si>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</si>
  <si>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</si>
  <si>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</si>
  <si>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</si>
  <si>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</si>
  <si>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</si>
  <si>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</si>
  <si>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</si>
  <si>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</si>
  <si>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</si>
  <si>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</si>
  <si>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</si>
  <si>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</si>
  <si>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</si>
  <si>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</si>
  <si>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</si>
  <si>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</si>
  <si>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</si>
  <si>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</si>
  <si>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</si>
  <si>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</si>
  <si>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</si>
  <si>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</si>
  <si>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</si>
  <si>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</si>
  <si>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</si>
  <si>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</si>
  <si>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</si>
  <si>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</si>
  <si>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</si>
  <si>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</si>
  <si>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</si>
  <si>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</si>
  <si>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</si>
  <si>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</si>
  <si>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</si>
  <si>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</si>
  <si>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</si>
  <si>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</si>
  <si>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</si>
  <si>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</si>
  <si>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</si>
  <si>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</si>
  <si>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</si>
  <si>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</si>
  <si>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</si>
  <si>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</si>
  <si>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</si>
  <si>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</si>
  <si>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</si>
  <si>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</si>
  <si>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</si>
  <si>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</si>
  <si>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</si>
  <si>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</si>
  <si>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</si>
  <si>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</si>
  <si>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</si>
  <si>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</si>
  <si>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</si>
  <si>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</si>
  <si>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</si>
  <si>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</si>
  <si>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</si>
  <si>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</si>
  <si>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</si>
  <si>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</si>
  <si>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</si>
  <si>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</si>
  <si>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</si>
  <si>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</si>
  <si>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</si>
  <si>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</si>
  <si>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</si>
  <si>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</si>
  <si>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</si>
  <si>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</si>
  <si>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</si>
  <si>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</si>
  <si>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</si>
  <si>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</si>
  <si>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</si>
  <si>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</si>
  <si>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</si>
  <si>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</si>
  <si>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</si>
  <si>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</si>
  <si>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</si>
  <si>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</si>
  <si>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</si>
  <si>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</si>
  <si>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</si>
  <si>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</si>
  <si>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</si>
  <si>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</si>
  <si>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</si>
  <si>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</si>
  <si>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</si>
  <si>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</si>
  <si>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</si>
  <si>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</si>
  <si>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</si>
  <si>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</si>
  <si>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</si>
  <si>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</si>
  <si>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</si>
  <si>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</si>
  <si>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</si>
  <si>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</si>
  <si>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</si>
  <si>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</si>
  <si>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</si>
  <si>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</si>
  <si>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</si>
  <si>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</si>
  <si>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</si>
  <si>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</si>
  <si>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</si>
  <si>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</si>
  <si>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</si>
  <si>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</si>
  <si>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</si>
  <si>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</si>
  <si>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</si>
  <si>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</si>
  <si>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</si>
  <si>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</si>
  <si>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</si>
  <si>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</si>
  <si>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</si>
  <si>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</si>
  <si>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</si>
  <si>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</si>
  <si>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</si>
  <si>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</si>
  <si>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</si>
  <si>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</si>
  <si>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</si>
  <si>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</si>
  <si>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</si>
  <si>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</si>
  <si>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</si>
  <si>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</si>
  <si>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</si>
  <si>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</si>
  <si>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</si>
  <si>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</si>
  <si>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</si>
  <si>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</si>
  <si>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</si>
  <si>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</si>
  <si>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</si>
  <si>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</si>
  <si>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</si>
  <si>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</si>
  <si>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</si>
  <si>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</si>
  <si>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</si>
  <si>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</si>
  <si>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</si>
  <si>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</si>
  <si>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</si>
  <si>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</si>
  <si>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</si>
  <si>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</si>
  <si>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</si>
  <si>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</si>
  <si>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</si>
  <si>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</si>
  <si>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</si>
  <si>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</si>
  <si>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</si>
  <si>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</si>
  <si>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</si>
  <si>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</si>
  <si>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</si>
  <si>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</si>
  <si>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</si>
  <si>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</si>
  <si>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</si>
  <si>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</si>
  <si>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</si>
  <si>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</si>
  <si>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</si>
  <si>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</si>
  <si>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</si>
  <si>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</si>
  <si>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</si>
  <si>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</si>
  <si>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</si>
  <si>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</si>
  <si>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</si>
  <si>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</si>
  <si>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</si>
  <si>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</si>
  <si>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</si>
  <si>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</si>
  <si>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</si>
  <si>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</si>
  <si>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</si>
  <si>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</si>
  <si>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</si>
  <si>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</si>
  <si>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</si>
  <si>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</si>
  <si>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</si>
  <si>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</si>
  <si>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</si>
  <si>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</si>
  <si>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</si>
  <si>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</si>
  <si>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</si>
  <si>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</si>
  <si>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</si>
  <si>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</si>
  <si>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</si>
  <si>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</si>
  <si>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</si>
  <si>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</si>
  <si>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</si>
  <si>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</si>
  <si>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</si>
  <si>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</si>
  <si>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</si>
  <si>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</si>
  <si>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</si>
  <si>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</si>
  <si>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</si>
  <si>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</si>
  <si>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</si>
  <si>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</si>
  <si>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</si>
  <si>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</si>
  <si>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</si>
  <si>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</si>
  <si>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</si>
  <si>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</si>
  <si>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</si>
  <si>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</si>
  <si>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</si>
  <si>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</si>
  <si>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</si>
  <si>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</si>
  <si>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</si>
  <si>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</si>
  <si>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</si>
  <si>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</si>
  <si>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</si>
  <si>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</si>
  <si>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</si>
  <si>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</si>
  <si>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</si>
  <si>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</si>
  <si>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</si>
  <si>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</si>
  <si>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</si>
  <si>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</si>
  <si>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</si>
  <si>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</si>
  <si>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</si>
  <si>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</si>
  <si>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</si>
  <si>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</si>
  <si>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</si>
  <si>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</si>
  <si>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</si>
  <si>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</si>
  <si>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</si>
  <si>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</si>
  <si>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</si>
  <si>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</si>
  <si>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</si>
  <si>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</si>
  <si>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</si>
  <si>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</si>
  <si>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</si>
  <si>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</si>
  <si>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</si>
  <si>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</si>
  <si>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</si>
  <si>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</si>
  <si>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</si>
  <si>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</si>
  <si>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</si>
  <si>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</si>
  <si>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</si>
  <si>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</si>
  <si>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</si>
  <si>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</si>
  <si>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</si>
  <si>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</si>
  <si>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</si>
  <si>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</si>
  <si>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</si>
  <si>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</si>
  <si>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</si>
  <si>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</si>
  <si>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</si>
  <si>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</si>
  <si>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</si>
  <si>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</si>
  <si>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</si>
  <si>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</si>
  <si>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</si>
  <si>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</si>
  <si>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</si>
  <si>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</si>
  <si>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</si>
  <si>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</si>
  <si>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</si>
  <si>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</si>
  <si>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</si>
  <si>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</si>
  <si>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</si>
  <si>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</si>
  <si>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</si>
  <si>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</si>
  <si>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</si>
  <si>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</si>
  <si>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</si>
  <si>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</si>
  <si>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</si>
  <si>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</si>
  <si>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</si>
  <si>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</si>
  <si>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</si>
  <si>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</si>
  <si>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</si>
  <si>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</si>
  <si>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</si>
  <si>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</si>
  <si>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</si>
  <si>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</si>
  <si>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</si>
  <si>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</si>
  <si>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</si>
  <si>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</si>
  <si>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</si>
  <si>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</si>
  <si>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</si>
  <si>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</si>
  <si>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</si>
  <si>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</si>
  <si>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</si>
  <si>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</si>
  <si>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</si>
  <si>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</si>
  <si>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</si>
  <si>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</si>
  <si>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</si>
  <si>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</si>
  <si>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</si>
  <si>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</si>
  <si>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</si>
  <si>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</si>
  <si>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</si>
  <si>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</si>
  <si>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</si>
  <si>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</si>
  <si>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B</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</si>
  <si>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</si>
  <si>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</si>
  <si>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</si>
  <si>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</si>
  <si>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</si>
  <si>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</si>
  <si>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</si>
  <si>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</si>
  <si>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</si>
  <si>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</si>
  <si>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</si>
  <si>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</si>
  <si>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</si>
  <si>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</si>
  <si>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</si>
  <si>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</si>
  <si>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</si>
  <si>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</si>
  <si>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</si>
  <si>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</si>
  <si>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</si>
  <si>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</si>
  <si>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</si>
  <si>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</si>
  <si>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</si>
  <si>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</si>
  <si>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</si>
  <si>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</si>
  <si>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</si>
  <si>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</si>
  <si>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</si>
  <si>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</si>
  <si>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</si>
  <si>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</si>
  <si>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</si>
  <si>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</si>
  <si>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</si>
  <si>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</si>
  <si>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</si>
  <si>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</si>
  <si>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</si>
  <si>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</si>
  <si>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</si>
  <si>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</si>
  <si>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</si>
  <si>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</si>
  <si>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</si>
  <si>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</si>
  <si>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</si>
  <si>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</si>
  <si>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</si>
  <si>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</si>
  <si>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</si>
  <si>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</si>
  <si>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</si>
  <si>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</si>
  <si>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</si>
  <si>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</si>
  <si>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</si>
  <si>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</si>
  <si>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</si>
  <si>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</si>
  <si>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</si>
  <si>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</si>
  <si>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</si>
  <si>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</si>
  <si>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</si>
  <si>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</si>
  <si>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</si>
  <si>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</si>
  <si>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</si>
  <si>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</si>
  <si>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</si>
  <si>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</si>
  <si>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</si>
  <si>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</si>
  <si>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</si>
  <si>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</si>
  <si>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</si>
  <si>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</si>
  <si>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</si>
  <si>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</si>
  <si>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</si>
  <si>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</si>
  <si>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</si>
  <si>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</si>
  <si>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</si>
  <si>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</si>
  <si>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</si>
  <si>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</si>
  <si>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</si>
  <si>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</si>
  <si>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</si>
  <si>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</si>
  <si>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</si>
  <si>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</si>
  <si>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</si>
  <si>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</si>
  <si>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</si>
  <si>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</si>
  <si>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</si>
  <si>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</si>
  <si>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</si>
  <si>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</si>
  <si>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</si>
  <si>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</si>
  <si>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</si>
  <si>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</si>
  <si>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</si>
  <si>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</si>
  <si>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</si>
  <si>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</si>
  <si>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</si>
  <si>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</si>
  <si>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</si>
  <si>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</si>
  <si>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</si>
  <si>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</si>
  <si>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</si>
  <si>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</si>
  <si>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</si>
  <si>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</si>
  <si>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</si>
  <si>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</si>
  <si>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</si>
  <si>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</si>
  <si>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</si>
  <si>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</si>
  <si>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</si>
  <si>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</si>
  <si>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</si>
  <si>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</si>
  <si>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</si>
  <si>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</si>
  <si>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</si>
  <si>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</si>
  <si>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</si>
  <si>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</si>
  <si>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</si>
  <si>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</si>
  <si>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</si>
  <si>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</si>
  <si>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</si>
  <si>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</si>
  <si>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</si>
  <si>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</si>
  <si>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</si>
  <si>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</si>
  <si>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</si>
  <si>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</si>
  <si>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</si>
  <si>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</si>
  <si>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</si>
  <si>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</si>
  <si>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</si>
  <si>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</si>
  <si>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</si>
  <si>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</si>
  <si>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</si>
  <si>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</si>
  <si>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</si>
  <si>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</si>
  <si>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</si>
  <si>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</si>
  <si>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</si>
  <si>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</si>
  <si>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</si>
  <si>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</si>
  <si>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</si>
  <si>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</si>
  <si>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</si>
  <si>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</si>
  <si>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</si>
  <si>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</si>
  <si>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</si>
  <si>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</si>
  <si>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</si>
  <si>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</si>
  <si>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</si>
  <si>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</si>
  <si>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</si>
  <si>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</si>
  <si>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</si>
  <si>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</si>
  <si>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</si>
  <si>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</si>
  <si>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</si>
  <si>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</si>
  <si>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</si>
  <si>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</si>
  <si>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</si>
  <si>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</si>
  <si>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</si>
  <si>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</si>
  <si>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</si>
  <si>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</si>
  <si>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</si>
  <si>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</si>
  <si>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</si>
  <si>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</si>
  <si>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</si>
  <si>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</si>
  <si>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</si>
  <si>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</si>
  <si>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</si>
  <si>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</si>
  <si>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</si>
  <si>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</si>
  <si>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</si>
  <si>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</si>
  <si>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</si>
  <si>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</si>
  <si>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</si>
  <si>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</si>
  <si>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</si>
  <si>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</si>
  <si>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</si>
  <si>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</si>
  <si>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</si>
  <si>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</si>
  <si>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</si>
  <si>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</si>
  <si>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</si>
  <si>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</si>
  <si>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</si>
  <si>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</si>
  <si>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</si>
  <si>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</si>
  <si>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</si>
  <si>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</si>
  <si>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</si>
  <si>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</si>
  <si>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</si>
  <si>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</si>
  <si>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</si>
  <si>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</si>
  <si>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</si>
  <si>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</si>
  <si>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</si>
  <si>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</si>
  <si>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</si>
  <si>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</si>
  <si>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</si>
  <si>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</si>
  <si>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</si>
  <si>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</si>
  <si>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</si>
  <si>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</si>
  <si>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</si>
  <si>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</si>
  <si>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</si>
  <si>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</si>
  <si>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</si>
  <si>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</si>
  <si>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</si>
  <si>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</si>
  <si>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</si>
  <si>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</si>
  <si>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</si>
  <si>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</si>
  <si>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</si>
  <si>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</si>
  <si>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</si>
  <si>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</si>
  <si>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</si>
  <si>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</si>
  <si>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</si>
  <si>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</si>
  <si>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</si>
  <si>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</si>
  <si>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</si>
  <si>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</si>
  <si>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</si>
  <si>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</si>
  <si>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</si>
  <si>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</si>
  <si>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</si>
  <si>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</si>
  <si>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</si>
  <si>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</si>
  <si>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</si>
  <si>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</si>
  <si>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</si>
  <si>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</si>
  <si>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</si>
  <si>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</si>
  <si>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</si>
  <si>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</si>
  <si>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</si>
  <si>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</si>
  <si>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</si>
  <si>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</si>
  <si>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</si>
  <si>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</si>
  <si>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</si>
  <si>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</si>
  <si>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</si>
  <si>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</si>
  <si>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</si>
  <si>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</si>
  <si>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</si>
  <si>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</si>
  <si>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</si>
  <si>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</si>
  <si>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</si>
  <si>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</si>
  <si>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</si>
  <si>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</si>
  <si>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</si>
  <si>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</si>
  <si>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</si>
  <si>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</si>
  <si>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</si>
  <si>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</si>
  <si>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</si>
  <si>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</si>
  <si>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</si>
  <si>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</si>
  <si>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</si>
  <si>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</si>
  <si>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</si>
  <si>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</si>
  <si>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</si>
  <si>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</si>
  <si>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</si>
  <si>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</si>
  <si>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</si>
  <si>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</si>
  <si>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</si>
  <si>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</si>
  <si>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</si>
  <si>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</si>
  <si>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</si>
  <si>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</si>
  <si>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</si>
  <si>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</si>
  <si>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</si>
  <si>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</si>
  <si>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</si>
  <si>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</si>
  <si>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</si>
  <si>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</si>
  <si>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</si>
  <si>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</si>
  <si>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</si>
  <si>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</si>
  <si>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</si>
  <si>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</si>
  <si>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</si>
  <si>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</si>
  <si>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</si>
  <si>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</si>
  <si>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</si>
  <si>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</si>
  <si>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</si>
  <si>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</si>
  <si>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</si>
  <si>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</si>
  <si>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</si>
  <si>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</si>
  <si>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</si>
  <si>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</si>
  <si>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</si>
  <si>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</si>
  <si>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</si>
  <si>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</si>
  <si>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</si>
  <si>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</si>
  <si>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</si>
  <si>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</si>
  <si>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</si>
  <si>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</si>
  <si>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</si>
  <si>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</si>
  <si>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</si>
  <si>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</si>
  <si>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</si>
  <si>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</si>
  <si>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</si>
  <si>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</si>
  <si>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</si>
  <si>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</si>
  <si>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</si>
  <si>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</si>
  <si>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</si>
  <si>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</si>
  <si>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</si>
  <si>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</si>
  <si>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</si>
  <si>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</si>
  <si>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</si>
  <si>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</si>
  <si>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</si>
  <si>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</si>
  <si>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</si>
  <si>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</si>
  <si>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</si>
  <si>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</si>
  <si>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</si>
  <si>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</si>
  <si>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</si>
  <si>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</si>
  <si>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</si>
  <si>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</si>
  <si>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</si>
  <si>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</si>
  <si>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</si>
  <si>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</si>
  <si>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</si>
  <si>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</si>
  <si>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</si>
  <si>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</si>
  <si>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</si>
  <si>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</si>
  <si>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</si>
  <si>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</si>
  <si>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</si>
  <si>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</si>
  <si>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</si>
  <si>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</si>
  <si>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</si>
  <si>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</si>
  <si>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</si>
  <si>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</si>
  <si>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</si>
  <si>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</si>
  <si>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</si>
  <si>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</si>
  <si>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</si>
  <si>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</si>
  <si>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</si>
  <si>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</si>
  <si>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</si>
  <si>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</si>
  <si>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</si>
  <si>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</si>
  <si>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</si>
  <si>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</si>
  <si>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</si>
  <si>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</si>
  <si>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</si>
  <si>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</si>
  <si>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</si>
  <si>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</si>
  <si>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</si>
  <si>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</si>
  <si>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</si>
  <si>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</si>
  <si>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</si>
  <si>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</si>
  <si>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</si>
  <si>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</si>
  <si>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</si>
  <si>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</si>
  <si>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</si>
  <si>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</si>
  <si>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</si>
  <si>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</si>
  <si>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</si>
  <si>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</si>
  <si>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</si>
  <si>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</si>
  <si>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</si>
  <si>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</si>
  <si>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</si>
  <si>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</si>
  <si>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</si>
  <si>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</si>
  <si>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</si>
  <si>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</si>
  <si>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</si>
  <si>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</si>
  <si>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</si>
  <si>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</si>
  <si>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</si>
  <si>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</si>
  <si>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</si>
  <si>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</si>
  <si>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</si>
  <si>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</si>
  <si>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</si>
  <si>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</si>
  <si>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</si>
  <si>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</si>
  <si>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</si>
  <si>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</si>
  <si>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</si>
  <si>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</si>
  <si>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</si>
  <si>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</si>
  <si>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</si>
  <si>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</si>
  <si>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</si>
  <si>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</si>
  <si>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</si>
  <si>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</si>
  <si>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</si>
  <si>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</si>
  <si>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</si>
  <si>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</si>
  <si>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</si>
  <si>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</si>
  <si>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</si>
  <si>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</si>
  <si>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</si>
  <si>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</si>
  <si>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</si>
  <si>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</si>
  <si>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</si>
  <si>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</si>
  <si>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</si>
  <si>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</si>
  <si>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</si>
  <si>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</si>
  <si>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</si>
  <si>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</si>
  <si>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</si>
  <si>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</si>
  <si>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</si>
  <si>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</si>
  <si>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</si>
  <si>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</si>
  <si>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</si>
  <si>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</si>
  <si>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</si>
  <si>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</si>
  <si>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</si>
  <si>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</si>
  <si>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</si>
  <si>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</si>
  <si>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</si>
  <si>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</si>
  <si>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</si>
  <si>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</si>
  <si>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</si>
  <si>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</si>
  <si>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</si>
  <si>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</si>
  <si>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</si>
  <si>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</si>
  <si>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</si>
  <si>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</si>
  <si>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</si>
  <si>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</si>
  <si>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</si>
  <si>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</si>
  <si>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</si>
  <si>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</si>
  <si>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</si>
  <si>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</si>
  <si>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</si>
  <si>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</si>
  <si>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</si>
  <si>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</si>
  <si>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</si>
  <si>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</si>
  <si>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</si>
  <si>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</si>
  <si>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</si>
  <si>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</si>
  <si>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</si>
  <si>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</si>
  <si>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</si>
  <si>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</si>
  <si>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</si>
  <si>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</si>
  <si>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</si>
  <si>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</si>
  <si>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</si>
  <si>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</si>
  <si>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</si>
  <si>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</si>
  <si>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</si>
  <si>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</si>
  <si>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</si>
  <si>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</si>
  <si>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</si>
  <si>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</si>
  <si>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</si>
  <si>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</si>
  <si>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</si>
  <si>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</si>
  <si>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</si>
  <si>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</si>
  <si>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</si>
  <si>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</si>
  <si>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</si>
  <si>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</si>
  <si>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</si>
  <si>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</si>
  <si>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</si>
  <si>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</si>
  <si>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</si>
  <si>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</si>
  <si>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</si>
  <si>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</si>
  <si>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</si>
  <si>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</si>
  <si>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</si>
  <si>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</si>
  <si>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</si>
  <si>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</si>
  <si>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</si>
  <si>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</si>
  <si>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</si>
  <si>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</si>
  <si>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</si>
  <si>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</si>
  <si>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</si>
  <si>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</si>
  <si>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</si>
  <si>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</si>
  <si>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</si>
  <si>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</si>
  <si>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</si>
  <si>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</si>
  <si>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</si>
  <si>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</si>
  <si>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</si>
  <si>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</si>
  <si>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</si>
  <si>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</si>
  <si>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</si>
  <si>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</si>
  <si>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</si>
  <si>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</si>
  <si>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</si>
  <si>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</si>
  <si>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</si>
  <si>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</si>
  <si>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</si>
  <si>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</si>
  <si>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</si>
  <si>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</si>
  <si>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</si>
  <si>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</si>
  <si>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</si>
  <si>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</si>
  <si>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</si>
  <si>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</si>
  <si>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</si>
  <si>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</si>
  <si>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</si>
  <si>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</si>
  <si>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</si>
  <si>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</si>
  <si>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</si>
  <si>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</si>
  <si>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</si>
  <si>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</si>
  <si>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</si>
  <si>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</si>
  <si>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</si>
  <si>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</si>
  <si>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</si>
  <si>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</si>
  <si>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</si>
  <si>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</si>
  <si>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</si>
  <si>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</si>
  <si>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</si>
  <si>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</si>
  <si>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</si>
  <si>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</si>
  <si>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</si>
  <si>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</si>
  <si>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</si>
  <si>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</si>
  <si>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</si>
  <si>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</si>
  <si>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</si>
  <si>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</si>
  <si>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</si>
  <si>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</si>
  <si>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</si>
  <si>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</si>
  <si>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</si>
  <si>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</si>
  <si>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</si>
  <si>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</si>
  <si>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</si>
  <si>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</si>
  <si>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</si>
  <si>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</si>
  <si>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</si>
  <si>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</si>
  <si>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</si>
  <si>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</si>
  <si>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</si>
  <si>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</si>
  <si>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</si>
  <si>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</si>
  <si>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</si>
  <si>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</si>
  <si>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</si>
  <si>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</si>
  <si>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</si>
  <si>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</si>
  <si>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</si>
  <si>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</si>
  <si>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</si>
  <si>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</si>
  <si>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</si>
  <si>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</si>
  <si>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</si>
  <si>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</si>
  <si>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</si>
  <si>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</si>
  <si>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</si>
  <si>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</si>
  <si>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</si>
  <si>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</si>
  <si>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</si>
  <si>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</si>
  <si>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</si>
  <si>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</si>
  <si>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</si>
  <si>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</si>
  <si>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</si>
  <si>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</si>
  <si>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</si>
  <si>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</si>
  <si>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</si>
  <si>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</si>
  <si>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</si>
  <si>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</si>
  <si>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</si>
  <si>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</si>
  <si>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</si>
  <si>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</si>
  <si>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</si>
  <si>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</si>
  <si>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</si>
  <si>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</si>
  <si>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</si>
  <si>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</si>
  <si>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</si>
  <si>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</si>
  <si>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</si>
  <si>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</si>
  <si>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</si>
  <si>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</si>
  <si>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</si>
  <si>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</si>
  <si>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</si>
  <si>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</si>
  <si>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</si>
  <si>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</si>
  <si>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</si>
  <si>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金河嘉苑一期公租房房源表</t>
  </si>
  <si>
    <r>
      <rPr>
        <sz val="11"/>
        <color rgb="FFFF0000"/>
        <rFont val="Arial"/>
        <charset val="134"/>
      </rPr>
      <t>序号</t>
    </r>
    <r>
      <rPr>
        <sz val="11"/>
        <color theme="1"/>
        <rFont val="Arial"/>
        <charset val="134"/>
      </rPr>
      <t xml:space="preserve"> </t>
    </r>
  </si>
  <si>
    <r>
      <rPr>
        <sz val="11"/>
        <color rgb="FFFF0000"/>
        <rFont val="宋体"/>
        <charset val="134"/>
      </rPr>
      <t>项目名称</t>
    </r>
  </si>
  <si>
    <t>测绘报告楼号</t>
  </si>
  <si>
    <t>规证楼号</t>
  </si>
  <si>
    <r>
      <rPr>
        <sz val="11"/>
        <color rgb="FFFF0000"/>
        <rFont val="宋体"/>
        <charset val="134"/>
      </rPr>
      <t>单元</t>
    </r>
  </si>
  <si>
    <r>
      <rPr>
        <sz val="11"/>
        <color rgb="FFFF0000"/>
        <rFont val="宋体"/>
        <charset val="134"/>
      </rPr>
      <t>总楼层</t>
    </r>
  </si>
  <si>
    <r>
      <rPr>
        <sz val="11"/>
        <color rgb="FFFF0000"/>
        <rFont val="宋体"/>
        <charset val="134"/>
      </rPr>
      <t>所在楼层</t>
    </r>
  </si>
  <si>
    <r>
      <rPr>
        <sz val="11"/>
        <color rgb="FFFF0000"/>
        <rFont val="宋体"/>
        <charset val="134"/>
      </rPr>
      <t>房号</t>
    </r>
  </si>
  <si>
    <r>
      <rPr>
        <sz val="11"/>
        <color rgb="FFFF0000"/>
        <rFont val="宋体"/>
        <charset val="134"/>
      </rPr>
      <t>建筑面积</t>
    </r>
  </si>
  <si>
    <r>
      <rPr>
        <sz val="11"/>
        <color rgb="FFFF0000"/>
        <rFont val="宋体"/>
        <charset val="134"/>
      </rPr>
      <t>套型</t>
    </r>
  </si>
  <si>
    <r>
      <rPr>
        <sz val="11"/>
        <color rgb="FFFF0000"/>
        <rFont val="宋体"/>
        <charset val="134"/>
      </rPr>
      <t>朝向</t>
    </r>
  </si>
  <si>
    <r>
      <rPr>
        <sz val="11"/>
        <color rgb="FFFF0000"/>
        <rFont val="宋体"/>
        <charset val="134"/>
      </rPr>
      <t>户型代码</t>
    </r>
  </si>
  <si>
    <r>
      <rPr>
        <sz val="11"/>
        <color theme="1"/>
        <rFont val="宋体"/>
        <charset val="134"/>
      </rPr>
      <t>金河嘉苑</t>
    </r>
  </si>
  <si>
    <t>一居</t>
  </si>
  <si>
    <t>套数（套）</t>
  </si>
  <si>
    <t>百分比</t>
  </si>
  <si>
    <t>合计</t>
  </si>
  <si>
    <t>二居</t>
  </si>
  <si>
    <t>所属区</t>
  </si>
  <si>
    <t>所属街道</t>
  </si>
  <si>
    <t>行政坐落地址</t>
  </si>
  <si>
    <t>楼号</t>
  </si>
  <si>
    <t>单元</t>
  </si>
  <si>
    <t>总楼层</t>
  </si>
  <si>
    <t>所在楼层</t>
  </si>
  <si>
    <t>房号</t>
  </si>
  <si>
    <t>产权比例（个人：代持机构）</t>
  </si>
  <si>
    <t>套内面积</t>
  </si>
  <si>
    <t>户型代码</t>
  </si>
  <si>
    <t>销售状态</t>
  </si>
  <si>
    <t>网签合同编号</t>
  </si>
  <si>
    <t>签约时间</t>
  </si>
  <si>
    <t>购房人姓名</t>
  </si>
  <si>
    <t>共同共有人姓名</t>
  </si>
  <si>
    <t>交房时间</t>
  </si>
  <si>
    <t>城南街道</t>
  </si>
  <si>
    <t>昌平区绿海家园</t>
  </si>
  <si>
    <r>
      <rPr>
        <sz val="9"/>
        <color theme="1"/>
        <rFont val="宋体"/>
        <charset val="134"/>
        <scheme val="minor"/>
      </rPr>
      <t>50：50</t>
    </r>
  </si>
  <si>
    <t>D1反</t>
  </si>
  <si>
    <t>未销售</t>
  </si>
  <si>
    <t>D1</t>
  </si>
  <si>
    <t>已销售</t>
  </si>
  <si>
    <t>GY2119497</t>
  </si>
  <si>
    <t>白艳龙</t>
  </si>
  <si>
    <t>GY2119506</t>
  </si>
  <si>
    <t>贾春旭</t>
  </si>
  <si>
    <t>周刚</t>
  </si>
  <si>
    <t>C3</t>
  </si>
  <si>
    <t>GY2119517</t>
  </si>
  <si>
    <t>杨灵雨</t>
  </si>
  <si>
    <t>樊晶</t>
  </si>
  <si>
    <t>GY2119522</t>
  </si>
  <si>
    <t>武男</t>
  </si>
  <si>
    <t>GY2119528</t>
  </si>
  <si>
    <t>宗明辉</t>
  </si>
  <si>
    <t>张洁</t>
  </si>
  <si>
    <t>GY2119536</t>
  </si>
  <si>
    <t>余忠晟</t>
  </si>
  <si>
    <t>荣美静</t>
  </si>
  <si>
    <t>GY2119539</t>
  </si>
  <si>
    <t>李雅菁</t>
  </si>
  <si>
    <t>江艇</t>
  </si>
  <si>
    <t>GY2119541</t>
  </si>
  <si>
    <t>耿文童</t>
  </si>
  <si>
    <t>李欣</t>
  </si>
  <si>
    <t>GY2119543</t>
  </si>
  <si>
    <t>刘昊</t>
  </si>
  <si>
    <t>杜晶晶</t>
  </si>
  <si>
    <t>GY2119547</t>
  </si>
  <si>
    <t>李红霞</t>
  </si>
  <si>
    <t>王玉轻</t>
  </si>
  <si>
    <t>GY2119550</t>
  </si>
  <si>
    <t>郑伟龙</t>
  </si>
  <si>
    <t>陈思施</t>
  </si>
  <si>
    <t>GY2119555</t>
  </si>
  <si>
    <t>王素珍</t>
  </si>
  <si>
    <t>GY2119556</t>
  </si>
  <si>
    <t>李靖源</t>
  </si>
  <si>
    <t>曹腾英</t>
  </si>
  <si>
    <t>GY2119558</t>
  </si>
  <si>
    <t>艾子君</t>
  </si>
  <si>
    <t>GY2119564</t>
  </si>
  <si>
    <t>付兴民</t>
  </si>
  <si>
    <t>程建岭</t>
  </si>
  <si>
    <t>GY2119567</t>
  </si>
  <si>
    <t>王茜</t>
  </si>
  <si>
    <t>安龙</t>
  </si>
  <si>
    <t>GY2119560</t>
  </si>
  <si>
    <t>韦文彬</t>
  </si>
  <si>
    <t>雷艳</t>
  </si>
  <si>
    <t>GY2120173</t>
  </si>
  <si>
    <t>吕先庆</t>
  </si>
  <si>
    <t>李元珍</t>
  </si>
  <si>
    <t>GY2119569</t>
  </si>
  <si>
    <t>曹晨</t>
  </si>
  <si>
    <t>李鹏</t>
  </si>
  <si>
    <t>GY2119571</t>
  </si>
  <si>
    <t>郭强伟</t>
  </si>
  <si>
    <t>刘甜甜</t>
  </si>
  <si>
    <t>GY2119573</t>
  </si>
  <si>
    <t>周超峰</t>
  </si>
  <si>
    <t>谢小艳</t>
  </si>
  <si>
    <t>GY2119576</t>
  </si>
  <si>
    <t>马宇</t>
  </si>
  <si>
    <t>GY2119579</t>
  </si>
  <si>
    <t>武哲</t>
  </si>
  <si>
    <t>魏晓营</t>
  </si>
  <si>
    <t>GY2119582</t>
  </si>
  <si>
    <t>陈谦</t>
  </si>
  <si>
    <t>崔凤霞</t>
  </si>
  <si>
    <t>GY2119588</t>
  </si>
  <si>
    <t>于巧丽</t>
  </si>
  <si>
    <t>贾智勤</t>
  </si>
  <si>
    <t>GY2119589</t>
  </si>
  <si>
    <t>卢颖</t>
  </si>
  <si>
    <t>GY2119178</t>
  </si>
  <si>
    <t>呼妍</t>
  </si>
  <si>
    <t>赵升乐</t>
  </si>
  <si>
    <t>GY2120172</t>
  </si>
  <si>
    <t>罗凌之</t>
  </si>
  <si>
    <t>GY2120171</t>
  </si>
  <si>
    <t>郭贵芬</t>
  </si>
  <si>
    <t>刘永刚</t>
  </si>
  <si>
    <t>GY2119594</t>
  </si>
  <si>
    <t>张文韬</t>
  </si>
  <si>
    <t>王穆超</t>
  </si>
  <si>
    <t>GY2119596</t>
  </si>
  <si>
    <t>任怡</t>
  </si>
  <si>
    <t>康景阔</t>
  </si>
  <si>
    <t>GY2119599</t>
  </si>
  <si>
    <t>张硕</t>
  </si>
  <si>
    <t>GY2119603</t>
  </si>
  <si>
    <t>赵淼</t>
  </si>
  <si>
    <t>芦毅</t>
  </si>
  <si>
    <t>GY2119608</t>
  </si>
  <si>
    <t>张哲</t>
  </si>
  <si>
    <t>王邓江</t>
  </si>
  <si>
    <t>GY2119613</t>
  </si>
  <si>
    <t>刘焱</t>
  </si>
  <si>
    <t>GY2119615</t>
  </si>
  <si>
    <t>王寅</t>
  </si>
  <si>
    <t>毛瑞</t>
  </si>
  <si>
    <t>GY2119618</t>
  </si>
  <si>
    <t>徐鹏</t>
  </si>
  <si>
    <t>GY2121138</t>
  </si>
  <si>
    <t>傅佳</t>
  </si>
  <si>
    <t>曹晓静</t>
  </si>
  <si>
    <t>GY2119621</t>
  </si>
  <si>
    <t>钟奕</t>
  </si>
  <si>
    <t>GY2119624</t>
  </si>
  <si>
    <t>黄伟</t>
  </si>
  <si>
    <t>C4反</t>
  </si>
  <si>
    <t>GY2119632</t>
  </si>
  <si>
    <t>赵宇捷</t>
  </si>
  <si>
    <t>GY2119503</t>
  </si>
  <si>
    <t>宁梓君</t>
  </si>
  <si>
    <t>GY2119510</t>
  </si>
  <si>
    <t>杨喆</t>
  </si>
  <si>
    <t>李静</t>
  </si>
  <si>
    <t>C2</t>
  </si>
  <si>
    <t>GY2119512</t>
  </si>
  <si>
    <t>刘涛勇</t>
  </si>
  <si>
    <t>刘娜</t>
  </si>
  <si>
    <t>GY2119498</t>
  </si>
  <si>
    <t>王立</t>
  </si>
  <si>
    <t>田晶晶</t>
  </si>
  <si>
    <t>GY2119515</t>
  </si>
  <si>
    <t>尹怀东</t>
  </si>
  <si>
    <t>GY2119516</t>
  </si>
  <si>
    <t>关云鹏</t>
  </si>
  <si>
    <t>GY2119520</t>
  </si>
  <si>
    <t>尹超</t>
  </si>
  <si>
    <t>吕颖楠</t>
  </si>
  <si>
    <t>GY2119525</t>
  </si>
  <si>
    <t>王蕾</t>
  </si>
  <si>
    <t>张波</t>
  </si>
  <si>
    <t>GY2119526</t>
  </si>
  <si>
    <t>万立新</t>
  </si>
  <si>
    <t>鱼涛</t>
  </si>
  <si>
    <t>GY2119529</t>
  </si>
  <si>
    <t>刘淼</t>
  </si>
  <si>
    <t>方彬超</t>
  </si>
  <si>
    <t>GY2119532</t>
  </si>
  <si>
    <t>黄红超</t>
  </si>
  <si>
    <t>辛秀敏</t>
  </si>
  <si>
    <t>GY2119534</t>
  </si>
  <si>
    <t>于赓</t>
  </si>
  <si>
    <t>王正一</t>
  </si>
  <si>
    <t>GY2119247</t>
  </si>
  <si>
    <t>王东</t>
  </si>
  <si>
    <t>卢柯戎</t>
  </si>
  <si>
    <t>GY2119566</t>
  </si>
  <si>
    <t>李卫伟</t>
  </si>
  <si>
    <t>鲁春荣</t>
  </si>
  <si>
    <t>GY2119568</t>
  </si>
  <si>
    <t>齐白莹</t>
  </si>
  <si>
    <t>GY2119570</t>
  </si>
  <si>
    <t>顾青</t>
  </si>
  <si>
    <t>许向欣</t>
  </si>
  <si>
    <t>C3反</t>
  </si>
  <si>
    <t>GY2119572</t>
  </si>
  <si>
    <t>张欣</t>
  </si>
  <si>
    <t>邵雨淇</t>
  </si>
  <si>
    <t>GY2119574</t>
  </si>
  <si>
    <t>段茜</t>
  </si>
  <si>
    <t>苑广友</t>
  </si>
  <si>
    <t>GY2119207</t>
  </si>
  <si>
    <t>姜航</t>
  </si>
  <si>
    <t>GY2119587</t>
  </si>
  <si>
    <t>李群辉</t>
  </si>
  <si>
    <t>谢凌云</t>
  </si>
  <si>
    <t>GY2119592</t>
  </si>
  <si>
    <t>刘云鹏</t>
  </si>
  <si>
    <t>付雪梅</t>
  </si>
  <si>
    <t>GY2119597</t>
  </si>
  <si>
    <t>杨智</t>
  </si>
  <si>
    <t>郑春艳</t>
  </si>
  <si>
    <t>GY2119602</t>
  </si>
  <si>
    <t>谢莹</t>
  </si>
  <si>
    <t>张寒</t>
  </si>
  <si>
    <t>GY2119501</t>
  </si>
  <si>
    <t>陈洋</t>
  </si>
  <si>
    <t>GY2119504</t>
  </si>
  <si>
    <t>鲍文</t>
  </si>
  <si>
    <t>马明月</t>
  </si>
  <si>
    <t>GY2119514</t>
  </si>
  <si>
    <t>董顺美</t>
  </si>
  <si>
    <t>薛艳江</t>
  </si>
  <si>
    <t>GY2121148</t>
  </si>
  <si>
    <t>乐洪华</t>
  </si>
  <si>
    <t>陈金娣</t>
  </si>
  <si>
    <t>GY2119518</t>
  </si>
  <si>
    <t>赵晴</t>
  </si>
  <si>
    <t>GY2119521</t>
  </si>
  <si>
    <t>何宛宛</t>
  </si>
  <si>
    <t>阳勇</t>
  </si>
  <si>
    <t>GY2119523</t>
  </si>
  <si>
    <t>马立</t>
  </si>
  <si>
    <t>陈卫</t>
  </si>
  <si>
    <t>GY2119527</t>
  </si>
  <si>
    <t>刘洋</t>
  </si>
  <si>
    <t>杨源</t>
  </si>
  <si>
    <t>GY2119530</t>
  </si>
  <si>
    <t>张栋栋</t>
  </si>
  <si>
    <t>段文君</t>
  </si>
  <si>
    <t>GY2119533</t>
  </si>
  <si>
    <t>徐文子</t>
  </si>
  <si>
    <t>张媛媛</t>
  </si>
  <si>
    <t>GY2119535</t>
  </si>
  <si>
    <t>王晓慧</t>
  </si>
  <si>
    <t>GY2119540</t>
  </si>
  <si>
    <t>高瑞功</t>
  </si>
  <si>
    <t>GY2119542</t>
  </si>
  <si>
    <t>邱钰胜</t>
  </si>
  <si>
    <t>GY2119549</t>
  </si>
  <si>
    <t>邢辰</t>
  </si>
  <si>
    <t>高杨</t>
  </si>
  <si>
    <t>GY2119552</t>
  </si>
  <si>
    <t>张磊</t>
  </si>
  <si>
    <t>王紫煊</t>
  </si>
  <si>
    <t>GY2119554</t>
  </si>
  <si>
    <t>彭鹏</t>
  </si>
  <si>
    <t>李慧</t>
  </si>
  <si>
    <t>D</t>
  </si>
  <si>
    <t>GY2119557</t>
  </si>
  <si>
    <t>王鑫愉</t>
  </si>
  <si>
    <t>D反</t>
  </si>
  <si>
    <t>GY2119559</t>
  </si>
  <si>
    <t>郭祥华</t>
  </si>
  <si>
    <t>GY2119562</t>
  </si>
  <si>
    <t>李则书</t>
  </si>
  <si>
    <t>GY2119565</t>
  </si>
  <si>
    <t>贾宁</t>
  </si>
  <si>
    <t>李丹</t>
  </si>
  <si>
    <t>GY2119507</t>
  </si>
  <si>
    <t>韩峰</t>
  </si>
  <si>
    <t>李玉敏</t>
  </si>
  <si>
    <t>C1反</t>
  </si>
  <si>
    <t>GY2119513</t>
  </si>
  <si>
    <t>黄珊珊</t>
  </si>
  <si>
    <t>谷亚然</t>
  </si>
  <si>
    <t>GY2119531</t>
  </si>
  <si>
    <t>邓瑾娜</t>
  </si>
  <si>
    <t>张永利</t>
  </si>
  <si>
    <t>GY2119538</t>
  </si>
  <si>
    <t>杨俊</t>
  </si>
  <si>
    <t>C</t>
  </si>
  <si>
    <t>GY2119548</t>
  </si>
  <si>
    <t>孟瑶</t>
  </si>
  <si>
    <t>刘杰</t>
  </si>
  <si>
    <t>GY2119551</t>
  </si>
  <si>
    <t>倪辰</t>
  </si>
  <si>
    <t>周秀珊</t>
  </si>
  <si>
    <t>GY2119620</t>
  </si>
  <si>
    <t>胡曦</t>
  </si>
  <si>
    <t>刘岩枫</t>
  </si>
  <si>
    <t>GY2119633</t>
  </si>
  <si>
    <t>金凌云</t>
  </si>
  <si>
    <t>喻珊珊</t>
  </si>
  <si>
    <t>C反</t>
  </si>
  <si>
    <t>GY2121188</t>
  </si>
  <si>
    <t>张芝英</t>
  </si>
  <si>
    <t>赵宝平</t>
  </si>
  <si>
    <t>GY2119640</t>
  </si>
  <si>
    <t>冯俊廷</t>
  </si>
  <si>
    <t>GY2119645</t>
  </si>
  <si>
    <t>刘玉明</t>
  </si>
  <si>
    <t>王想云</t>
  </si>
  <si>
    <t>GY2119650</t>
  </si>
  <si>
    <t>任昊</t>
  </si>
  <si>
    <t>GY2119655</t>
  </si>
  <si>
    <t>李真</t>
  </si>
  <si>
    <t>陈超</t>
  </si>
  <si>
    <t>三居</t>
  </si>
  <si>
    <t>GY2121193</t>
  </si>
  <si>
    <t>张骅</t>
  </si>
  <si>
    <t>刘暄煦</t>
  </si>
  <si>
    <t>GY2119659</t>
  </si>
  <si>
    <t>张皓</t>
  </si>
  <si>
    <t>马艳丽</t>
  </si>
  <si>
    <t>GY2119665</t>
  </si>
  <si>
    <t>李旭</t>
  </si>
  <si>
    <t>王媛</t>
  </si>
  <si>
    <t>GY2119674</t>
  </si>
  <si>
    <t>吕小波</t>
  </si>
  <si>
    <t>GY2119679</t>
  </si>
  <si>
    <t>桑有财</t>
  </si>
  <si>
    <t>蒋雪超</t>
  </si>
  <si>
    <t>GY2119693</t>
  </si>
  <si>
    <t>杨大志</t>
  </si>
  <si>
    <t>赵真</t>
  </si>
  <si>
    <t>GY2119698</t>
  </si>
  <si>
    <t>方琳</t>
  </si>
  <si>
    <t>黄文浩</t>
  </si>
  <si>
    <t>GY2119703</t>
  </si>
  <si>
    <t>白俊松</t>
  </si>
  <si>
    <t>杨亚娟</t>
  </si>
  <si>
    <t>GY2119707</t>
  </si>
  <si>
    <t>詹迪</t>
  </si>
  <si>
    <t>钟泽辰</t>
  </si>
  <si>
    <t>GY2119712</t>
  </si>
  <si>
    <t>李双一</t>
  </si>
  <si>
    <t>吴亚婷</t>
  </si>
  <si>
    <t>GY2119718</t>
  </si>
  <si>
    <t>包春娟</t>
  </si>
  <si>
    <t>王磊</t>
  </si>
  <si>
    <t>GY2119727</t>
  </si>
  <si>
    <t>律普一</t>
  </si>
  <si>
    <t>郑萍</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</si>
</sst>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0804]#,##0;\-#,##0"/>
    <numFmt numFmtId="177" formatCode="0.00_ "/>
    <numFmt numFmtId="178" formatCode="yyyy&quot;年&quot;m&quot;月&quot;;@"/>
    <numFmt numFmtId="179" formatCode="0_ "/>
    <numFmt numFmtId="180" formatCode="yyyy&quot;年&quot;m&quot;月&quot;d&quot;日&quot;;@"/>
    <numFmt numFmtId="181" formatCode="0.0%"/>
  </numFmts>
  <fonts count="55">
    <font>
      <sz val="11"/>
      <color theme="1"/>
      <name val="宋体"/>
      <charset val="134"/>
      <scheme val="minor"/>
    </font>
    <font>
      <sz val="11"/>
      <color rgb="FFFF0000"/>
      <name val="宋体"/>
      <charset val="134"/>
      <scheme val="minor"/>
    </font>
    <font>
      <sz val="9"/>
      <color theme="1"/>
      <name val="宋体"/>
      <charset val="134"/>
      <scheme val="minor"/>
    </font>
    <font>
      <sz val="9"/>
      <name val="宋体"/>
      <charset val="134"/>
    </font>
    <font>
      <sz val="9"/>
      <color indexed="8"/>
      <name val="宋体"/>
      <charset val="134"/>
    </font>
    <font>
      <sz val="11"/>
      <name val="宋体"/>
      <charset val="134"/>
      <scheme val="minor"/>
    </font>
    <font>
      <b/>
      <sz val="16"/>
      <color theme="1"/>
      <name val="宋体"/>
      <charset val="134"/>
    </font>
    <font>
      <sz val="11"/>
      <color rgb="FFFF0000"/>
      <name val="Arial"/>
      <charset val="134"/>
    </font>
    <font>
      <sz val="11"/>
      <color rgb="FFFF0000"/>
      <name val="宋体"/>
      <charset val="134"/>
    </font>
    <font>
      <sz val="11"/>
      <color theme="1"/>
      <name val="Arial"/>
      <charset val="134"/>
    </font>
    <font>
      <sz val="11"/>
      <name val="Arial"/>
      <charset val="134"/>
    </font>
    <font>
      <sz val="11"/>
      <color rgb="FF000000"/>
      <name val="Arial"/>
      <charset val="204"/>
    </font>
    <font>
      <sz val="11"/>
      <name val="宋体"/>
      <charset val="134"/>
    </font>
    <font>
      <b/>
      <sz val="11"/>
      <color indexed="8"/>
      <name val="微软雅黑"/>
      <charset val="134"/>
    </font>
    <font>
      <sz val="11"/>
      <color indexed="8"/>
      <name val="微软雅黑"/>
      <charset val="134"/>
    </font>
    <font>
      <sz val="10"/>
      <name val="Arial"/>
      <charset val="134"/>
    </font>
    <font>
      <sz val="12"/>
      <color theme="1"/>
      <name val="宋体"/>
      <charset val="134"/>
      <scheme val="minor"/>
    </font>
    <font>
      <sz val="12"/>
      <color rgb="FFFF0000"/>
      <name val="宋体"/>
      <charset val="134"/>
      <scheme val="minor"/>
    </font>
    <font>
      <sz val="11"/>
      <color theme="1"/>
      <name val="宋体"/>
      <charset val="134"/>
    </font>
    <font>
      <sz val="9"/>
      <color rgb="FF000000"/>
      <name val="华文细黑"/>
      <charset val="134"/>
    </font>
    <font>
      <sz val="9"/>
      <color theme="1"/>
      <name val="华文细黑"/>
      <charset val="134"/>
    </font>
    <font>
      <sz val="9"/>
      <color rgb="FF000000"/>
      <name val="Arial"/>
      <charset val="134"/>
    </font>
    <font>
      <sz val="9"/>
      <color rgb="FF000000"/>
      <name val="宋体"/>
      <charset val="134"/>
    </font>
    <font>
      <sz val="11"/>
      <color rgb="FF666666"/>
      <name val="微软雅黑"/>
      <charset val="134"/>
    </font>
    <font>
      <sz val="10.5"/>
      <color theme="1"/>
      <name val="Arial"/>
      <charset val="134"/>
    </font>
    <font>
      <sz val="10"/>
      <color rgb="FF000000"/>
      <name val="宋体"/>
      <charset val="134"/>
    </font>
    <font>
      <sz val="10"/>
      <color rgb="FF000000"/>
      <name val="Arial"/>
      <charset val="134"/>
    </font>
    <font>
      <sz val="10"/>
      <color rgb="FFFF0000"/>
      <name val="宋体"/>
      <charset val="134"/>
    </font>
    <font>
      <b/>
      <sz val="10.5"/>
      <name val="宋体"/>
      <charset val="134"/>
    </font>
    <font>
      <sz val="10"/>
      <name val="仿宋_GB2312"/>
      <charset val="134"/>
    </font>
    <font>
      <sz val="10"/>
      <name val="宋体"/>
      <charset val="134"/>
    </font>
    <font>
      <sz val="10"/>
      <color rgb="FFFF0000"/>
      <name val="Arial"/>
      <charset val="134"/>
    </font>
    <font>
      <sz val="11"/>
      <color indexed="8"/>
      <name val="宋体"/>
      <charset val="134"/>
    </font>
    <font>
      <sz val="1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134"/>
    </font>
    <font>
      <sz val="11"/>
      <name val="仿宋_GB2312"/>
      <charset val="134"/>
    </font>
  </fonts>
  <fills count="3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79989013336588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0">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2" fillId="0" borderId="0">
      <alignment vertical="center"/>
    </xf>
    <xf numFmtId="0" fontId="33" fillId="0" borderId="0">
      <alignment vertical="center"/>
    </xf>
    <xf numFmtId="0" fontId="34" fillId="8" borderId="0" applyNumberFormat="0" applyBorder="0" applyAlignment="0" applyProtection="0">
      <alignment vertical="center"/>
    </xf>
    <xf numFmtId="0" fontId="35" fillId="9" borderId="17" applyNumberFormat="0" applyAlignment="0" applyProtection="0">
      <alignment vertical="center"/>
    </xf>
    <xf numFmtId="0" fontId="32" fillId="0" borderId="0">
      <alignment vertical="center"/>
    </xf>
    <xf numFmtId="41" fontId="0" fillId="0" borderId="0" applyFont="0" applyFill="0" applyBorder="0" applyAlignment="0" applyProtection="0">
      <alignment vertical="center"/>
    </xf>
    <xf numFmtId="0" fontId="34" fillId="10" borderId="0" applyNumberFormat="0" applyBorder="0" applyAlignment="0" applyProtection="0">
      <alignment vertical="center"/>
    </xf>
    <xf numFmtId="0" fontId="36" fillId="11" borderId="0" applyNumberFormat="0" applyBorder="0" applyAlignment="0" applyProtection="0">
      <alignment vertical="center"/>
    </xf>
    <xf numFmtId="43" fontId="0" fillId="0" borderId="0" applyFont="0" applyFill="0" applyBorder="0" applyAlignment="0" applyProtection="0">
      <alignment vertical="center"/>
    </xf>
    <xf numFmtId="0" fontId="32" fillId="0" borderId="0">
      <alignment vertical="center"/>
    </xf>
    <xf numFmtId="0" fontId="32" fillId="0" borderId="0">
      <alignment vertical="center"/>
    </xf>
    <xf numFmtId="0" fontId="37" fillId="12"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13" borderId="18" applyNumberFormat="0" applyFont="0" applyAlignment="0" applyProtection="0">
      <alignment vertical="center"/>
    </xf>
    <xf numFmtId="0" fontId="32" fillId="0" borderId="0">
      <alignment vertical="center"/>
    </xf>
    <xf numFmtId="0" fontId="37" fillId="14"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2" fillId="0" borderId="0">
      <alignment vertical="center"/>
    </xf>
    <xf numFmtId="0" fontId="32" fillId="0" borderId="0">
      <alignment vertical="center"/>
    </xf>
    <xf numFmtId="0" fontId="43" fillId="0" borderId="0" applyNumberFormat="0" applyFill="0" applyBorder="0" applyAlignment="0" applyProtection="0">
      <alignment vertical="center"/>
    </xf>
    <xf numFmtId="0" fontId="44" fillId="0" borderId="19" applyNumberFormat="0" applyFill="0" applyAlignment="0" applyProtection="0">
      <alignment vertical="center"/>
    </xf>
    <xf numFmtId="0" fontId="45" fillId="0" borderId="19" applyNumberFormat="0" applyFill="0" applyAlignment="0" applyProtection="0">
      <alignment vertical="center"/>
    </xf>
    <xf numFmtId="0" fontId="37" fillId="15" borderId="0" applyNumberFormat="0" applyBorder="0" applyAlignment="0" applyProtection="0">
      <alignment vertical="center"/>
    </xf>
    <xf numFmtId="0" fontId="40" fillId="0" borderId="20" applyNumberFormat="0" applyFill="0" applyAlignment="0" applyProtection="0">
      <alignment vertical="center"/>
    </xf>
    <xf numFmtId="0" fontId="37" fillId="16" borderId="0" applyNumberFormat="0" applyBorder="0" applyAlignment="0" applyProtection="0">
      <alignment vertical="center"/>
    </xf>
    <xf numFmtId="0" fontId="46" fillId="17" borderId="21" applyNumberFormat="0" applyAlignment="0" applyProtection="0">
      <alignment vertical="center"/>
    </xf>
    <xf numFmtId="0" fontId="47" fillId="17" borderId="17" applyNumberFormat="0" applyAlignment="0" applyProtection="0">
      <alignment vertical="center"/>
    </xf>
    <xf numFmtId="0" fontId="33" fillId="0" borderId="0">
      <alignment vertical="center"/>
    </xf>
    <xf numFmtId="0" fontId="33" fillId="0" borderId="0">
      <alignment vertical="center"/>
    </xf>
    <xf numFmtId="0" fontId="48" fillId="18" borderId="22" applyNumberFormat="0" applyAlignment="0" applyProtection="0">
      <alignment vertical="center"/>
    </xf>
    <xf numFmtId="0" fontId="34" fillId="19" borderId="0" applyNumberFormat="0" applyBorder="0" applyAlignment="0" applyProtection="0">
      <alignment vertical="center"/>
    </xf>
    <xf numFmtId="0" fontId="37" fillId="20" borderId="0" applyNumberFormat="0" applyBorder="0" applyAlignment="0" applyProtection="0">
      <alignment vertical="center"/>
    </xf>
    <xf numFmtId="0" fontId="49" fillId="0" borderId="23" applyNumberFormat="0" applyFill="0" applyAlignment="0" applyProtection="0">
      <alignment vertical="center"/>
    </xf>
    <xf numFmtId="0" fontId="50" fillId="0" borderId="24" applyNumberFormat="0" applyFill="0" applyAlignment="0" applyProtection="0">
      <alignment vertical="center"/>
    </xf>
    <xf numFmtId="0" fontId="51" fillId="21" borderId="0" applyNumberFormat="0" applyBorder="0" applyAlignment="0" applyProtection="0">
      <alignment vertical="center"/>
    </xf>
    <xf numFmtId="0" fontId="32" fillId="0" borderId="0">
      <alignment vertical="center"/>
    </xf>
    <xf numFmtId="0" fontId="32" fillId="0" borderId="0">
      <alignment vertical="center"/>
    </xf>
    <xf numFmtId="0" fontId="52" fillId="22" borderId="0" applyNumberFormat="0" applyBorder="0" applyAlignment="0" applyProtection="0">
      <alignment vertical="center"/>
    </xf>
    <xf numFmtId="0" fontId="34" fillId="23" borderId="0" applyNumberFormat="0" applyBorder="0" applyAlignment="0" applyProtection="0">
      <alignment vertical="center"/>
    </xf>
    <xf numFmtId="0" fontId="32" fillId="0" borderId="0">
      <alignment vertical="center"/>
    </xf>
    <xf numFmtId="0" fontId="37"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7" fillId="29" borderId="0" applyNumberFormat="0" applyBorder="0" applyAlignment="0" applyProtection="0">
      <alignment vertical="center"/>
    </xf>
    <xf numFmtId="0" fontId="37"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7" fillId="33" borderId="0" applyNumberFormat="0" applyBorder="0" applyAlignment="0" applyProtection="0">
      <alignment vertical="center"/>
    </xf>
    <xf numFmtId="0" fontId="34" fillId="34" borderId="0" applyNumberFormat="0" applyBorder="0" applyAlignment="0" applyProtection="0">
      <alignment vertical="center"/>
    </xf>
    <xf numFmtId="0" fontId="37" fillId="35" borderId="0" applyNumberFormat="0" applyBorder="0" applyAlignment="0" applyProtection="0">
      <alignment vertical="center"/>
    </xf>
    <xf numFmtId="0" fontId="37" fillId="36"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4" fillId="37" borderId="0" applyNumberFormat="0" applyBorder="0" applyAlignment="0" applyProtection="0">
      <alignment vertical="center"/>
    </xf>
    <xf numFmtId="0" fontId="37" fillId="38"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alignment vertical="center"/>
    </xf>
    <xf numFmtId="0" fontId="33" fillId="0" borderId="0">
      <alignment vertical="center"/>
    </xf>
    <xf numFmtId="0" fontId="32" fillId="0" borderId="0">
      <alignment vertical="center"/>
    </xf>
    <xf numFmtId="0" fontId="32" fillId="0" borderId="0" applyNumberFormat="0" applyFont="0" applyFill="0" applyBorder="0" applyAlignment="0" applyProtection="0">
      <alignment vertical="center"/>
    </xf>
    <xf numFmtId="0" fontId="15" fillId="0" borderId="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15" fillId="0" borderId="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2" fillId="0" borderId="0">
      <alignment vertical="center"/>
    </xf>
    <xf numFmtId="0" fontId="0"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15"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53"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cellStyleXfs>
  <cellXfs count="181">
    <xf numFmtId="0" fontId="0" fillId="0" borderId="0" xfId="0"/>
    <xf numFmtId="0" fontId="0" fillId="0" borderId="0" xfId="0" applyFill="1" applyAlignment="1">
      <alignment vertical="center"/>
    </xf>
    <xf numFmtId="0" fontId="1" fillId="0" borderId="1" xfId="0" applyFont="1" applyFill="1" applyBorder="1" applyAlignment="1">
      <alignment horizontal="center" vertical="center" wrapText="1"/>
    </xf>
    <xf numFmtId="0" fontId="2" fillId="0" borderId="2" xfId="0" applyFont="1" applyFill="1" applyBorder="1" applyAlignment="1">
      <alignment vertical="center"/>
    </xf>
    <xf numFmtId="176" fontId="3" fillId="0" borderId="2" xfId="89" applyNumberFormat="1" applyFont="1" applyFill="1" applyBorder="1" applyAlignment="1" applyProtection="1">
      <alignment horizontal="center" vertical="center" wrapText="1"/>
    </xf>
    <xf numFmtId="0" fontId="3" fillId="0" borderId="2" xfId="89" applyNumberFormat="1" applyFont="1" applyFill="1" applyBorder="1" applyAlignment="1" applyProtection="1">
      <alignment horizontal="center" vertical="center" wrapText="1"/>
    </xf>
    <xf numFmtId="49" fontId="2" fillId="0" borderId="2" xfId="0" applyNumberFormat="1" applyFont="1" applyFill="1" applyBorder="1" applyAlignment="1">
      <alignment vertical="center"/>
    </xf>
    <xf numFmtId="176" fontId="3" fillId="0" borderId="2" xfId="0" applyNumberFormat="1" applyFont="1" applyFill="1" applyBorder="1" applyAlignment="1">
      <alignment horizontal="center" vertical="center" shrinkToFit="1"/>
    </xf>
    <xf numFmtId="176" fontId="4" fillId="0" borderId="2" xfId="0" applyNumberFormat="1" applyFont="1" applyFill="1" applyBorder="1" applyAlignment="1">
      <alignment horizontal="center" vertical="center" shrinkToFit="1"/>
    </xf>
    <xf numFmtId="177" fontId="3" fillId="0" borderId="2" xfId="0" applyNumberFormat="1" applyFont="1" applyFill="1" applyBorder="1" applyAlignment="1">
      <alignment horizontal="center" vertical="center" shrinkToFit="1"/>
    </xf>
    <xf numFmtId="177" fontId="4" fillId="0" borderId="2" xfId="0" applyNumberFormat="1"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14"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wrapText="1"/>
    </xf>
    <xf numFmtId="49" fontId="3" fillId="0" borderId="2" xfId="89" applyNumberFormat="1" applyFont="1" applyFill="1" applyBorder="1" applyAlignment="1" applyProtection="1">
      <alignment horizontal="center" vertical="center" wrapText="1"/>
    </xf>
    <xf numFmtId="176" fontId="2" fillId="0" borderId="2" xfId="0" applyNumberFormat="1" applyFont="1" applyFill="1" applyBorder="1" applyAlignment="1">
      <alignment vertical="center"/>
    </xf>
    <xf numFmtId="0" fontId="0" fillId="2" borderId="0" xfId="0" applyFill="1" applyAlignment="1">
      <alignment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176" fontId="10" fillId="0" borderId="2" xfId="89" applyNumberFormat="1" applyFont="1" applyFill="1" applyBorder="1" applyAlignment="1" applyProtection="1">
      <alignment horizontal="center" vertical="center" wrapText="1"/>
    </xf>
    <xf numFmtId="0" fontId="10" fillId="0" borderId="2" xfId="89" applyNumberFormat="1" applyFont="1" applyFill="1" applyBorder="1" applyAlignment="1" applyProtection="1">
      <alignment horizontal="center" vertical="center" wrapText="1"/>
    </xf>
    <xf numFmtId="0" fontId="6" fillId="0" borderId="5" xfId="0" applyFont="1" applyFill="1" applyBorder="1" applyAlignment="1">
      <alignment horizontal="center" vertical="center"/>
    </xf>
    <xf numFmtId="0" fontId="6" fillId="0" borderId="2" xfId="0" applyFont="1" applyFill="1" applyBorder="1" applyAlignment="1">
      <alignment vertical="center"/>
    </xf>
    <xf numFmtId="0" fontId="11" fillId="0" borderId="2" xfId="0" applyFont="1" applyFill="1" applyBorder="1" applyAlignment="1">
      <alignment horizontal="center" vertical="top"/>
    </xf>
    <xf numFmtId="176" fontId="12" fillId="0" borderId="2" xfId="89" applyNumberFormat="1" applyFont="1" applyFill="1" applyBorder="1" applyAlignment="1" applyProtection="1">
      <alignment horizontal="center" vertical="center" wrapText="1"/>
    </xf>
    <xf numFmtId="49" fontId="10" fillId="0" borderId="2" xfId="0" applyNumberFormat="1" applyFont="1" applyFill="1" applyBorder="1" applyAlignment="1">
      <alignment horizontal="center" vertical="center"/>
    </xf>
    <xf numFmtId="176" fontId="12" fillId="3" borderId="2" xfId="89" applyNumberFormat="1" applyFont="1" applyFill="1" applyBorder="1" applyAlignment="1" applyProtection="1">
      <alignment horizontal="center" vertical="center" wrapText="1"/>
    </xf>
    <xf numFmtId="0" fontId="0" fillId="0" borderId="2" xfId="0" applyBorder="1"/>
    <xf numFmtId="9" fontId="0" fillId="0" borderId="2" xfId="0" applyNumberFormat="1" applyBorder="1"/>
    <xf numFmtId="10" fontId="0" fillId="0" borderId="2" xfId="0" applyNumberFormat="1" applyBorder="1"/>
    <xf numFmtId="176" fontId="10" fillId="3" borderId="2" xfId="89" applyNumberFormat="1" applyFont="1" applyFill="1" applyBorder="1" applyAlignment="1" applyProtection="1">
      <alignment horizontal="center" vertical="center" wrapText="1"/>
    </xf>
    <xf numFmtId="0" fontId="9" fillId="2" borderId="2" xfId="0" applyFont="1" applyFill="1" applyBorder="1" applyAlignment="1">
      <alignment horizontal="center" vertical="center"/>
    </xf>
    <xf numFmtId="176" fontId="10" fillId="2" borderId="2" xfId="89" applyNumberFormat="1" applyFont="1" applyFill="1" applyBorder="1" applyAlignment="1" applyProtection="1">
      <alignment horizontal="center" vertical="center" wrapText="1"/>
    </xf>
    <xf numFmtId="0" fontId="11" fillId="2" borderId="2" xfId="0" applyFont="1" applyFill="1" applyBorder="1" applyAlignment="1">
      <alignment horizontal="center" vertical="top"/>
    </xf>
    <xf numFmtId="176" fontId="12" fillId="2" borderId="2" xfId="89" applyNumberFormat="1" applyFont="1" applyFill="1" applyBorder="1" applyAlignment="1" applyProtection="1">
      <alignment horizontal="center" vertical="center" wrapText="1"/>
    </xf>
    <xf numFmtId="49" fontId="10" fillId="2" borderId="2" xfId="0" applyNumberFormat="1" applyFont="1" applyFill="1" applyBorder="1" applyAlignment="1">
      <alignment horizontal="center" vertical="center"/>
    </xf>
    <xf numFmtId="0" fontId="0" fillId="2" borderId="0" xfId="0" applyFill="1"/>
    <xf numFmtId="0" fontId="9" fillId="3" borderId="0" xfId="0" applyFont="1" applyFill="1" applyAlignment="1">
      <alignment horizontal="center" vertical="center"/>
    </xf>
    <xf numFmtId="0" fontId="10" fillId="2" borderId="2" xfId="89" applyNumberFormat="1" applyFont="1" applyFill="1" applyBorder="1" applyAlignment="1" applyProtection="1">
      <alignment horizontal="center" vertical="center" wrapText="1"/>
    </xf>
    <xf numFmtId="0" fontId="0" fillId="0" borderId="0" xfId="89">
      <alignment vertical="center"/>
    </xf>
    <xf numFmtId="49" fontId="13" fillId="0" borderId="2" xfId="89" applyNumberFormat="1" applyFont="1" applyFill="1" applyBorder="1" applyAlignment="1">
      <alignment horizontal="center" vertical="center" wrapText="1"/>
    </xf>
    <xf numFmtId="49" fontId="13" fillId="0" borderId="6" xfId="89" applyNumberFormat="1" applyFont="1" applyFill="1" applyBorder="1" applyAlignment="1">
      <alignment horizontal="center" vertical="center" wrapText="1"/>
    </xf>
    <xf numFmtId="49" fontId="13" fillId="0" borderId="7" xfId="89" applyNumberFormat="1" applyFont="1" applyFill="1" applyBorder="1" applyAlignment="1">
      <alignment horizontal="center" vertical="center" wrapText="1"/>
    </xf>
    <xf numFmtId="49" fontId="13" fillId="0" borderId="8" xfId="89" applyNumberFormat="1" applyFont="1" applyFill="1" applyBorder="1" applyAlignment="1">
      <alignment horizontal="center" vertical="center" wrapText="1"/>
    </xf>
    <xf numFmtId="49" fontId="14" fillId="0" borderId="9" xfId="89" applyNumberFormat="1" applyFont="1" applyFill="1" applyBorder="1" applyAlignment="1">
      <alignment horizontal="center" vertical="center" wrapText="1"/>
    </xf>
    <xf numFmtId="0" fontId="14" fillId="0" borderId="10" xfId="89" applyNumberFormat="1" applyFont="1" applyFill="1" applyBorder="1" applyAlignment="1">
      <alignment horizontal="center" vertical="center" wrapText="1"/>
    </xf>
    <xf numFmtId="0" fontId="14" fillId="0" borderId="11" xfId="92" applyNumberFormat="1" applyFont="1" applyFill="1" applyBorder="1" applyAlignment="1">
      <alignment horizontal="center"/>
    </xf>
    <xf numFmtId="0" fontId="14" fillId="0" borderId="2" xfId="92" applyNumberFormat="1" applyFont="1" applyFill="1" applyBorder="1" applyAlignment="1">
      <alignment horizontal="center"/>
    </xf>
    <xf numFmtId="0" fontId="14" fillId="0" borderId="8" xfId="89" applyNumberFormat="1" applyFont="1" applyFill="1" applyBorder="1" applyAlignment="1">
      <alignment horizontal="center" vertical="center" wrapText="1"/>
    </xf>
    <xf numFmtId="0" fontId="14" fillId="0" borderId="6" xfId="89" applyNumberFormat="1" applyFont="1" applyFill="1" applyBorder="1" applyAlignment="1">
      <alignment horizontal="center" vertical="center" wrapText="1"/>
    </xf>
    <xf numFmtId="0" fontId="14" fillId="0" borderId="11" xfId="92" applyNumberFormat="1" applyFont="1" applyFill="1" applyBorder="1" applyAlignment="1">
      <alignment horizontal="center" vertical="center"/>
    </xf>
    <xf numFmtId="0" fontId="14" fillId="0" borderId="2" xfId="92" applyNumberFormat="1" applyFont="1" applyFill="1" applyBorder="1" applyAlignment="1">
      <alignment horizontal="center" vertical="center"/>
    </xf>
    <xf numFmtId="0" fontId="0" fillId="0" borderId="0" xfId="0" applyAlignment="1">
      <alignment horizontal="left"/>
    </xf>
    <xf numFmtId="0" fontId="15" fillId="0" borderId="2" xfId="89" applyFont="1" applyFill="1" applyBorder="1" applyAlignment="1">
      <alignment horizontal="center" vertical="center"/>
    </xf>
    <xf numFmtId="0" fontId="0" fillId="0" borderId="0" xfId="0" applyNumberFormat="1"/>
    <xf numFmtId="0" fontId="16" fillId="0" borderId="0" xfId="0" applyNumberFormat="1" applyFont="1" applyFill="1" applyAlignment="1">
      <alignment horizontal="center" vertical="center" wrapText="1"/>
    </xf>
    <xf numFmtId="0" fontId="16" fillId="2" borderId="0" xfId="0" applyNumberFormat="1" applyFont="1" applyFill="1" applyAlignment="1">
      <alignment horizontal="center" vertical="center" wrapText="1"/>
    </xf>
    <xf numFmtId="0" fontId="0" fillId="0" borderId="0" xfId="0" applyAlignment="1">
      <alignment horizontal="center" vertical="center" wrapText="1"/>
    </xf>
    <xf numFmtId="0" fontId="16" fillId="0" borderId="2" xfId="0" applyNumberFormat="1" applyFont="1" applyFill="1" applyBorder="1" applyAlignment="1">
      <alignment horizontal="center" vertical="center" wrapText="1"/>
    </xf>
    <xf numFmtId="14" fontId="16" fillId="0" borderId="2" xfId="0" applyNumberFormat="1" applyFont="1" applyFill="1" applyBorder="1" applyAlignment="1">
      <alignment horizontal="center" vertical="center" wrapText="1"/>
    </xf>
    <xf numFmtId="0" fontId="16" fillId="2" borderId="2"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2" borderId="0" xfId="0" applyFill="1" applyAlignment="1">
      <alignment horizontal="center" vertical="center" wrapText="1"/>
    </xf>
    <xf numFmtId="0" fontId="0" fillId="0" borderId="0" xfId="0" applyFill="1" applyAlignment="1">
      <alignment horizontal="center" vertical="center" wrapText="1"/>
    </xf>
    <xf numFmtId="0" fontId="9" fillId="0" borderId="0" xfId="89" applyFont="1" applyAlignment="1">
      <alignment horizontal="center" vertical="center"/>
    </xf>
    <xf numFmtId="0" fontId="9" fillId="0" borderId="0" xfId="89" applyFont="1">
      <alignment vertical="center"/>
    </xf>
    <xf numFmtId="0" fontId="9" fillId="0" borderId="0" xfId="89" applyFont="1" applyAlignment="1">
      <alignment horizontal="left" vertical="center"/>
    </xf>
    <xf numFmtId="177" fontId="9" fillId="0" borderId="0" xfId="89" applyNumberFormat="1" applyFont="1">
      <alignment vertical="center"/>
    </xf>
    <xf numFmtId="0" fontId="10" fillId="0" borderId="2" xfId="89" applyFont="1" applyFill="1" applyBorder="1" applyAlignment="1">
      <alignment horizontal="center" vertical="center"/>
    </xf>
    <xf numFmtId="0" fontId="12" fillId="2" borderId="2" xfId="89" applyFont="1" applyFill="1" applyBorder="1" applyAlignment="1">
      <alignment horizontal="center" vertical="center"/>
    </xf>
    <xf numFmtId="0" fontId="10" fillId="2" borderId="2" xfId="89" applyFont="1" applyFill="1" applyBorder="1" applyAlignment="1">
      <alignment horizontal="center" vertical="center"/>
    </xf>
    <xf numFmtId="0" fontId="10" fillId="0" borderId="0" xfId="89" applyFont="1" applyFill="1" applyBorder="1" applyAlignment="1">
      <alignment horizontal="center" vertical="center"/>
    </xf>
    <xf numFmtId="0" fontId="9" fillId="0" borderId="2" xfId="89" applyFont="1" applyBorder="1" applyAlignment="1">
      <alignment horizontal="center" vertical="center"/>
    </xf>
    <xf numFmtId="0" fontId="10" fillId="0" borderId="2" xfId="89" applyFont="1" applyBorder="1" applyAlignment="1">
      <alignment horizontal="center" vertical="center"/>
    </xf>
    <xf numFmtId="0" fontId="18" fillId="0" borderId="2" xfId="89" applyNumberFormat="1" applyFont="1" applyBorder="1" applyAlignment="1">
      <alignment horizontal="center" vertical="center"/>
    </xf>
    <xf numFmtId="0" fontId="9" fillId="0" borderId="1" xfId="89" applyFont="1" applyBorder="1" applyAlignment="1">
      <alignment horizontal="center" vertical="center"/>
    </xf>
    <xf numFmtId="178" fontId="9" fillId="0" borderId="2" xfId="89" applyNumberFormat="1" applyFont="1" applyBorder="1" applyAlignment="1">
      <alignment horizontal="center" vertical="center"/>
    </xf>
    <xf numFmtId="177" fontId="9" fillId="0" borderId="2" xfId="89" applyNumberFormat="1" applyFont="1" applyBorder="1" applyAlignment="1">
      <alignment horizontal="center" vertical="center"/>
    </xf>
    <xf numFmtId="0" fontId="9" fillId="0" borderId="12" xfId="89" applyFont="1" applyBorder="1" applyAlignment="1">
      <alignment horizontal="center" vertical="center"/>
    </xf>
    <xf numFmtId="0" fontId="9" fillId="0" borderId="5" xfId="89" applyFont="1" applyBorder="1">
      <alignment vertical="center"/>
    </xf>
    <xf numFmtId="0" fontId="9" fillId="0" borderId="13" xfId="89" applyFont="1" applyBorder="1">
      <alignment vertical="center"/>
    </xf>
    <xf numFmtId="0" fontId="9" fillId="0" borderId="14" xfId="89" applyFont="1" applyBorder="1" applyAlignment="1">
      <alignment vertical="center"/>
    </xf>
    <xf numFmtId="0" fontId="10" fillId="0" borderId="3" xfId="89" applyFont="1" applyBorder="1" applyAlignment="1">
      <alignment horizontal="center" vertical="center"/>
    </xf>
    <xf numFmtId="0" fontId="10" fillId="0" borderId="4" xfId="89" applyFont="1" applyBorder="1" applyAlignment="1">
      <alignment horizontal="center" vertical="center"/>
    </xf>
    <xf numFmtId="0" fontId="10" fillId="0" borderId="5" xfId="89" applyFont="1" applyBorder="1" applyAlignment="1">
      <alignment horizontal="center" vertical="center"/>
    </xf>
    <xf numFmtId="0" fontId="9" fillId="0" borderId="0" xfId="89" applyNumberFormat="1" applyFont="1" applyAlignment="1">
      <alignment horizontal="center" vertical="center"/>
    </xf>
    <xf numFmtId="0" fontId="9" fillId="0" borderId="0" xfId="89" applyFont="1" applyBorder="1" applyAlignment="1">
      <alignment horizontal="center" vertical="center"/>
    </xf>
    <xf numFmtId="0" fontId="9" fillId="0" borderId="2" xfId="89" applyNumberFormat="1" applyFont="1" applyBorder="1" applyAlignment="1">
      <alignment horizontal="center" vertical="center"/>
    </xf>
    <xf numFmtId="0" fontId="18" fillId="0" borderId="2" xfId="89" applyFont="1" applyBorder="1" applyAlignment="1">
      <alignment horizontal="center" vertical="center"/>
    </xf>
    <xf numFmtId="0" fontId="15" fillId="0" borderId="1" xfId="89" applyFont="1" applyFill="1" applyBorder="1" applyAlignment="1">
      <alignment horizontal="center" vertical="center"/>
    </xf>
    <xf numFmtId="0" fontId="9" fillId="0" borderId="1" xfId="89" applyNumberFormat="1" applyFont="1" applyBorder="1" applyAlignment="1">
      <alignment horizontal="center" vertical="center"/>
    </xf>
    <xf numFmtId="0" fontId="15" fillId="0" borderId="12" xfId="89" applyFont="1" applyFill="1" applyBorder="1" applyAlignment="1">
      <alignment horizontal="center" vertical="center"/>
    </xf>
    <xf numFmtId="0" fontId="9" fillId="0" borderId="12" xfId="89" applyNumberFormat="1" applyFont="1" applyBorder="1" applyAlignment="1">
      <alignment horizontal="center" vertical="center"/>
    </xf>
    <xf numFmtId="0" fontId="15" fillId="0" borderId="14" xfId="89" applyFont="1" applyFill="1" applyBorder="1" applyAlignment="1">
      <alignment horizontal="center" vertical="center"/>
    </xf>
    <xf numFmtId="0" fontId="9" fillId="0" borderId="3" xfId="89" applyFont="1" applyBorder="1" applyAlignment="1">
      <alignment horizontal="center" vertical="center"/>
    </xf>
    <xf numFmtId="0" fontId="9" fillId="0" borderId="4" xfId="89" applyFont="1" applyBorder="1" applyAlignment="1">
      <alignment horizontal="center" vertical="center"/>
    </xf>
    <xf numFmtId="0" fontId="9" fillId="0" borderId="5" xfId="89" applyFont="1" applyBorder="1" applyAlignment="1">
      <alignment horizontal="center" vertical="center"/>
    </xf>
    <xf numFmtId="0" fontId="18" fillId="0" borderId="0" xfId="89" applyFont="1" applyBorder="1" applyAlignment="1">
      <alignment horizontal="center" vertical="center"/>
    </xf>
    <xf numFmtId="0" fontId="15" fillId="0" borderId="2" xfId="89" applyFont="1" applyFill="1" applyBorder="1" applyAlignment="1">
      <alignment horizontal="center"/>
    </xf>
    <xf numFmtId="177" fontId="9" fillId="0" borderId="0" xfId="89" applyNumberFormat="1" applyFont="1" applyBorder="1" applyAlignment="1">
      <alignment horizontal="center" vertical="center"/>
    </xf>
    <xf numFmtId="0" fontId="9" fillId="0" borderId="2" xfId="89" applyFont="1" applyBorder="1">
      <alignment vertical="center"/>
    </xf>
    <xf numFmtId="0" fontId="9" fillId="4" borderId="2" xfId="89" applyFont="1" applyFill="1" applyBorder="1">
      <alignment vertical="center"/>
    </xf>
    <xf numFmtId="0" fontId="18" fillId="0" borderId="0" xfId="89" applyFont="1">
      <alignment vertical="center"/>
    </xf>
    <xf numFmtId="0" fontId="18" fillId="0" borderId="0" xfId="89" applyFont="1" applyAlignment="1">
      <alignment horizontal="left" vertical="center"/>
    </xf>
    <xf numFmtId="177" fontId="9" fillId="0" borderId="2" xfId="89" applyNumberFormat="1" applyFont="1" applyBorder="1">
      <alignment vertical="center"/>
    </xf>
    <xf numFmtId="0" fontId="9" fillId="0" borderId="3" xfId="89" applyFont="1" applyBorder="1">
      <alignment vertical="center"/>
    </xf>
    <xf numFmtId="177" fontId="9" fillId="4" borderId="5" xfId="89" applyNumberFormat="1" applyFont="1" applyFill="1" applyBorder="1" applyAlignment="1">
      <alignment horizontal="center" vertical="center"/>
    </xf>
    <xf numFmtId="177" fontId="9" fillId="0" borderId="14" xfId="89" applyNumberFormat="1" applyFont="1" applyBorder="1">
      <alignment vertical="center"/>
    </xf>
    <xf numFmtId="0" fontId="18" fillId="0" borderId="0" xfId="89" applyFont="1" applyAlignment="1">
      <alignment horizontal="center" vertical="center"/>
    </xf>
    <xf numFmtId="14" fontId="9" fillId="0" borderId="2" xfId="89" applyNumberFormat="1" applyFont="1" applyBorder="1" applyAlignment="1">
      <alignment horizontal="center" vertical="center"/>
    </xf>
    <xf numFmtId="14" fontId="9" fillId="0" borderId="0" xfId="89" applyNumberFormat="1" applyFont="1" applyAlignment="1">
      <alignment horizontal="center" vertical="center"/>
    </xf>
    <xf numFmtId="0" fontId="19" fillId="0" borderId="2" xfId="0" applyFont="1" applyBorder="1" applyAlignment="1">
      <alignment horizontal="center" wrapText="1"/>
    </xf>
    <xf numFmtId="177" fontId="19" fillId="0" borderId="2" xfId="0" applyNumberFormat="1" applyFont="1" applyBorder="1" applyAlignment="1">
      <alignment horizontal="center" wrapText="1"/>
    </xf>
    <xf numFmtId="0" fontId="18" fillId="0" borderId="2" xfId="89" applyFont="1" applyBorder="1">
      <alignment vertical="center"/>
    </xf>
    <xf numFmtId="177" fontId="20" fillId="0" borderId="2" xfId="0" applyNumberFormat="1" applyFont="1" applyBorder="1" applyAlignment="1">
      <alignment horizontal="center" wrapText="1"/>
    </xf>
    <xf numFmtId="177" fontId="15" fillId="0" borderId="2" xfId="89" applyNumberFormat="1" applyFont="1" applyFill="1" applyBorder="1" applyAlignment="1">
      <alignment horizontal="center" vertical="center"/>
    </xf>
    <xf numFmtId="0" fontId="18" fillId="0" borderId="0" xfId="89" applyNumberFormat="1" applyFont="1" applyAlignment="1">
      <alignment horizontal="center" vertical="center"/>
    </xf>
    <xf numFmtId="0" fontId="21" fillId="0" borderId="2" xfId="0" applyFont="1" applyBorder="1" applyAlignment="1">
      <alignment horizontal="center" wrapText="1"/>
    </xf>
    <xf numFmtId="0" fontId="22" fillId="0" borderId="2" xfId="0" applyFont="1" applyBorder="1" applyAlignment="1">
      <alignment horizontal="center" wrapText="1"/>
    </xf>
    <xf numFmtId="177" fontId="21" fillId="0" borderId="2" xfId="0" applyNumberFormat="1" applyFont="1" applyBorder="1" applyAlignment="1">
      <alignment horizontal="center" wrapText="1"/>
    </xf>
    <xf numFmtId="0" fontId="9" fillId="0" borderId="0" xfId="89" applyFont="1" applyAlignment="1">
      <alignment vertical="center"/>
    </xf>
    <xf numFmtId="0" fontId="23" fillId="5" borderId="2" xfId="138" applyFont="1" applyFill="1" applyBorder="1" applyAlignment="1">
      <alignment horizontal="center" vertical="center" wrapText="1"/>
    </xf>
    <xf numFmtId="0" fontId="24" fillId="0" borderId="0" xfId="89" applyFont="1">
      <alignment vertical="center"/>
    </xf>
    <xf numFmtId="0" fontId="23" fillId="0" borderId="0" xfId="138" applyFont="1" applyBorder="1" applyAlignment="1">
      <alignment horizontal="left" vertical="center" wrapText="1"/>
    </xf>
    <xf numFmtId="0" fontId="0" fillId="0" borderId="0" xfId="138" applyBorder="1"/>
    <xf numFmtId="14" fontId="23" fillId="5" borderId="2" xfId="138" applyNumberFormat="1" applyFont="1" applyFill="1" applyBorder="1" applyAlignment="1">
      <alignment horizontal="center" vertical="center" wrapText="1"/>
    </xf>
    <xf numFmtId="0" fontId="23" fillId="6" borderId="2" xfId="138" applyFont="1" applyFill="1" applyBorder="1" applyAlignment="1" applyProtection="1">
      <alignment horizontal="center" vertical="center" wrapText="1"/>
      <protection locked="0"/>
    </xf>
    <xf numFmtId="0" fontId="0" fillId="5" borderId="2" xfId="138" applyFill="1" applyBorder="1" applyAlignment="1">
      <alignment vertical="center"/>
    </xf>
    <xf numFmtId="0" fontId="23" fillId="5" borderId="1" xfId="138" applyFont="1" applyFill="1" applyBorder="1" applyAlignment="1">
      <alignment horizontal="center" vertical="center" wrapText="1"/>
    </xf>
    <xf numFmtId="0" fontId="0" fillId="2" borderId="2" xfId="138" applyFont="1" applyFill="1" applyBorder="1" applyProtection="1">
      <protection locked="0"/>
    </xf>
    <xf numFmtId="0" fontId="0" fillId="5" borderId="2" xfId="138" applyFont="1" applyFill="1" applyBorder="1"/>
    <xf numFmtId="0" fontId="0" fillId="0" borderId="2" xfId="138" applyBorder="1" applyProtection="1">
      <protection locked="0"/>
    </xf>
    <xf numFmtId="0" fontId="23" fillId="0" borderId="2" xfId="138" applyFont="1" applyBorder="1" applyAlignment="1" applyProtection="1">
      <alignment horizontal="left" vertical="center" wrapText="1"/>
      <protection locked="0"/>
    </xf>
    <xf numFmtId="0" fontId="25" fillId="0" borderId="2" xfId="0" applyFont="1" applyBorder="1" applyAlignment="1">
      <alignment horizontal="center" vertical="center" wrapText="1"/>
    </xf>
    <xf numFmtId="0" fontId="26" fillId="0" borderId="2" xfId="0" applyFont="1" applyBorder="1" applyAlignment="1">
      <alignment horizontal="center" vertical="center" wrapText="1"/>
    </xf>
    <xf numFmtId="177" fontId="26" fillId="0" borderId="2" xfId="0" applyNumberFormat="1" applyFont="1" applyBorder="1" applyAlignment="1">
      <alignment horizontal="center" vertical="center" wrapText="1"/>
    </xf>
    <xf numFmtId="0" fontId="25" fillId="0" borderId="2" xfId="0" applyFont="1" applyBorder="1" applyAlignment="1">
      <alignment vertical="center" wrapText="1"/>
    </xf>
    <xf numFmtId="179" fontId="0" fillId="0" borderId="0" xfId="89" applyNumberFormat="1">
      <alignment vertical="center"/>
    </xf>
    <xf numFmtId="0" fontId="26" fillId="0" borderId="2" xfId="0" applyFont="1" applyBorder="1" applyAlignment="1">
      <alignment vertical="center" wrapText="1"/>
    </xf>
    <xf numFmtId="177" fontId="26" fillId="2" borderId="2" xfId="0" applyNumberFormat="1" applyFont="1" applyFill="1" applyBorder="1" applyAlignment="1">
      <alignment horizontal="center" vertical="center" wrapText="1"/>
    </xf>
    <xf numFmtId="0" fontId="0" fillId="7" borderId="0" xfId="89" applyFill="1">
      <alignment vertical="center"/>
    </xf>
    <xf numFmtId="177" fontId="0" fillId="0" borderId="0" xfId="89" applyNumberFormat="1">
      <alignment vertical="center"/>
    </xf>
    <xf numFmtId="10" fontId="0" fillId="0" borderId="0" xfId="89" applyNumberFormat="1">
      <alignment vertical="center"/>
    </xf>
    <xf numFmtId="0" fontId="26" fillId="2" borderId="2" xfId="0" applyFont="1" applyFill="1" applyBorder="1" applyAlignment="1">
      <alignment horizontal="center" vertical="center" wrapText="1"/>
    </xf>
    <xf numFmtId="0" fontId="27" fillId="0" borderId="2" xfId="0" applyFont="1" applyBorder="1" applyAlignment="1">
      <alignment vertical="center" wrapText="1"/>
    </xf>
    <xf numFmtId="0" fontId="0" fillId="0" borderId="0" xfId="89" applyBorder="1">
      <alignment vertical="center"/>
    </xf>
    <xf numFmtId="0" fontId="25" fillId="0" borderId="0" xfId="0" applyFont="1" applyBorder="1" applyAlignment="1">
      <alignment vertical="center" wrapText="1"/>
    </xf>
    <xf numFmtId="0" fontId="5" fillId="0" borderId="0" xfId="0" applyFont="1" applyFill="1"/>
    <xf numFmtId="0" fontId="28" fillId="0" borderId="0" xfId="0" applyFont="1" applyFill="1" applyBorder="1" applyAlignment="1">
      <alignment horizontal="center"/>
    </xf>
    <xf numFmtId="0" fontId="15" fillId="0" borderId="3" xfId="103" applyFont="1" applyFill="1" applyBorder="1" applyAlignment="1">
      <alignment horizontal="center" vertical="center" wrapText="1"/>
    </xf>
    <xf numFmtId="0" fontId="15" fillId="0" borderId="5" xfId="103" applyFont="1" applyFill="1" applyBorder="1" applyAlignment="1">
      <alignment horizontal="center" vertical="center" wrapText="1"/>
    </xf>
    <xf numFmtId="0" fontId="15" fillId="0" borderId="2" xfId="103" applyFont="1" applyFill="1" applyBorder="1" applyAlignment="1">
      <alignment horizontal="center" vertical="center" wrapText="1"/>
    </xf>
    <xf numFmtId="0" fontId="29" fillId="0" borderId="3" xfId="103" applyFont="1" applyFill="1" applyBorder="1" applyAlignment="1">
      <alignment horizontal="center" vertical="center" wrapText="1"/>
    </xf>
    <xf numFmtId="0" fontId="30" fillId="0" borderId="3" xfId="103" applyFont="1" applyFill="1" applyBorder="1" applyAlignment="1">
      <alignment horizontal="center" vertical="center" wrapText="1"/>
    </xf>
    <xf numFmtId="177" fontId="15" fillId="0" borderId="3" xfId="103" applyNumberFormat="1" applyFont="1" applyFill="1" applyBorder="1" applyAlignment="1">
      <alignment horizontal="center" vertical="center" wrapText="1"/>
    </xf>
    <xf numFmtId="177" fontId="15" fillId="0" borderId="5" xfId="103" applyNumberFormat="1" applyFont="1" applyFill="1" applyBorder="1" applyAlignment="1">
      <alignment horizontal="center" vertical="center" wrapText="1"/>
    </xf>
    <xf numFmtId="180" fontId="15" fillId="0" borderId="2" xfId="103" applyNumberFormat="1" applyFont="1" applyFill="1" applyBorder="1" applyAlignment="1">
      <alignment horizontal="center" vertical="center" wrapText="1"/>
    </xf>
    <xf numFmtId="0" fontId="15" fillId="0" borderId="2" xfId="103" applyFont="1" applyFill="1" applyBorder="1" applyAlignment="1">
      <alignment horizontal="center" vertical="center"/>
    </xf>
    <xf numFmtId="0" fontId="10" fillId="0" borderId="15" xfId="0" applyFont="1" applyFill="1" applyBorder="1" applyAlignment="1">
      <alignment horizontal="center" vertical="center"/>
    </xf>
    <xf numFmtId="0" fontId="29" fillId="0" borderId="2" xfId="103" applyFont="1" applyFill="1" applyBorder="1" applyAlignment="1">
      <alignment horizontal="center" vertical="center" wrapText="1"/>
    </xf>
    <xf numFmtId="0" fontId="10" fillId="0" borderId="16" xfId="0" applyFont="1" applyFill="1" applyBorder="1" applyAlignment="1">
      <alignment horizontal="center" vertical="center"/>
    </xf>
    <xf numFmtId="0" fontId="31" fillId="0" borderId="2" xfId="103" applyFont="1" applyFill="1" applyBorder="1" applyAlignment="1">
      <alignment horizontal="center" vertical="center" wrapText="1"/>
    </xf>
    <xf numFmtId="0" fontId="30" fillId="0" borderId="2" xfId="103" applyFont="1" applyFill="1" applyBorder="1" applyAlignment="1">
      <alignment horizontal="center" vertical="center" wrapText="1"/>
    </xf>
    <xf numFmtId="181" fontId="29" fillId="0" borderId="2" xfId="103" applyNumberFormat="1" applyFont="1" applyFill="1" applyBorder="1" applyAlignment="1">
      <alignment horizontal="center" vertical="center" wrapText="1"/>
    </xf>
    <xf numFmtId="0" fontId="10" fillId="0" borderId="16" xfId="0" applyFont="1" applyFill="1" applyBorder="1" applyAlignment="1">
      <alignment vertical="center"/>
    </xf>
    <xf numFmtId="0" fontId="15" fillId="0" borderId="2" xfId="103" applyFont="1" applyFill="1" applyBorder="1" applyAlignment="1">
      <alignment vertical="center" wrapText="1"/>
    </xf>
    <xf numFmtId="177" fontId="15" fillId="0" borderId="2" xfId="103" applyNumberFormat="1" applyFont="1" applyFill="1" applyBorder="1" applyAlignment="1">
      <alignment horizontal="center" vertical="center" wrapText="1"/>
    </xf>
    <xf numFmtId="4" fontId="15" fillId="0" borderId="2" xfId="103" applyNumberFormat="1" applyFont="1" applyFill="1" applyBorder="1" applyAlignment="1">
      <alignment horizontal="center" vertical="center" wrapText="1"/>
    </xf>
    <xf numFmtId="0" fontId="15" fillId="0" borderId="0" xfId="103" applyFont="1" applyFill="1" applyBorder="1" applyAlignment="1">
      <alignment horizontal="left"/>
    </xf>
    <xf numFmtId="0" fontId="5" fillId="0" borderId="0" xfId="0" applyFont="1" applyFill="1" applyAlignment="1">
      <alignment vertical="center"/>
    </xf>
    <xf numFmtId="177" fontId="5" fillId="0" borderId="0" xfId="0" applyNumberFormat="1" applyFont="1" applyFill="1" applyAlignment="1">
      <alignment vertical="center"/>
    </xf>
    <xf numFmtId="181" fontId="15" fillId="0" borderId="2" xfId="103" applyNumberFormat="1" applyFont="1" applyFill="1" applyBorder="1" applyAlignment="1">
      <alignment horizontal="center" vertical="center" wrapText="1"/>
    </xf>
    <xf numFmtId="0" fontId="1" fillId="0" borderId="0" xfId="0" applyFont="1" applyFill="1"/>
    <xf numFmtId="4" fontId="15" fillId="0" borderId="3" xfId="103" applyNumberFormat="1" applyFont="1" applyFill="1" applyBorder="1" applyAlignment="1">
      <alignment horizontal="center" vertical="center" wrapText="1"/>
    </xf>
    <xf numFmtId="4" fontId="15" fillId="0" borderId="5" xfId="103" applyNumberFormat="1" applyFont="1" applyFill="1" applyBorder="1" applyAlignment="1">
      <alignment horizontal="center" vertical="center" wrapText="1"/>
    </xf>
    <xf numFmtId="0" fontId="10" fillId="0" borderId="0" xfId="0" applyFont="1" applyFill="1" applyAlignment="1">
      <alignment vertical="center"/>
    </xf>
  </cellXfs>
  <cellStyles count="140">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0" xfId="60"/>
    <cellStyle name="常规 16 2" xfId="61"/>
    <cellStyle name="常规 21 2"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2 10 2" xfId="70"/>
    <cellStyle name="常规 14" xfId="71"/>
    <cellStyle name="常规 2 10 2 2" xfId="72"/>
    <cellStyle name="常规 14 2" xfId="73"/>
    <cellStyle name="常规 20" xfId="74"/>
    <cellStyle name="常规 15" xfId="75"/>
    <cellStyle name="常规 22" xfId="76"/>
    <cellStyle name="常规 17" xfId="77"/>
    <cellStyle name="常规 55" xfId="78"/>
    <cellStyle name="常规 22 2" xfId="79"/>
    <cellStyle name="常规 17 2" xfId="80"/>
    <cellStyle name="常规 23" xfId="81"/>
    <cellStyle name="常规 18" xfId="82"/>
    <cellStyle name="常规 23 2" xfId="83"/>
    <cellStyle name="常规 18 2" xfId="84"/>
    <cellStyle name="常规 24" xfId="85"/>
    <cellStyle name="常规 19" xfId="86"/>
    <cellStyle name="常规 24 2" xfId="87"/>
    <cellStyle name="常规 19 2" xfId="88"/>
    <cellStyle name="常规 2" xfId="89"/>
    <cellStyle name="常规 2 2" xfId="90"/>
    <cellStyle name="常规 2 3" xfId="91"/>
    <cellStyle name="常规 2 34" xfId="92"/>
    <cellStyle name="常规 2 4" xfId="93"/>
    <cellStyle name="常规 30" xfId="94"/>
    <cellStyle name="常规 25" xfId="95"/>
    <cellStyle name="常规 25 2" xfId="96"/>
    <cellStyle name="常规 32" xfId="97"/>
    <cellStyle name="常规 27" xfId="98"/>
    <cellStyle name="常规 33" xfId="99"/>
    <cellStyle name="常规 28" xfId="100"/>
    <cellStyle name="常规 34" xfId="101"/>
    <cellStyle name="常规 29" xfId="102"/>
    <cellStyle name="常规 3" xfId="103"/>
    <cellStyle name="常规 3 2" xfId="104"/>
    <cellStyle name="常规 3 3" xfId="105"/>
    <cellStyle name="常规 3 4" xfId="106"/>
    <cellStyle name="常规 40" xfId="107"/>
    <cellStyle name="常规 35" xfId="108"/>
    <cellStyle name="常规 41" xfId="109"/>
    <cellStyle name="常规 36" xfId="110"/>
    <cellStyle name="常规 42" xfId="111"/>
    <cellStyle name="常规 37" xfId="112"/>
    <cellStyle name="常规 43" xfId="113"/>
    <cellStyle name="常规 38" xfId="114"/>
    <cellStyle name="常规 4" xfId="115"/>
    <cellStyle name="常规 4 2" xfId="116"/>
    <cellStyle name="常规 4 3" xfId="117"/>
    <cellStyle name="常规 40 2" xfId="118"/>
    <cellStyle name="常规 45" xfId="119"/>
    <cellStyle name="常规 51" xfId="120"/>
    <cellStyle name="常规 46" xfId="121"/>
    <cellStyle name="常规 52" xfId="122"/>
    <cellStyle name="常规 47" xfId="123"/>
    <cellStyle name="常规 48" xfId="124"/>
    <cellStyle name="常规 5" xfId="125"/>
    <cellStyle name="常规 5 3" xfId="126"/>
    <cellStyle name="常规 51 2" xfId="127"/>
    <cellStyle name="常规 51 3" xfId="128"/>
    <cellStyle name="常规 52 2" xfId="129"/>
    <cellStyle name="常规 59" xfId="130"/>
    <cellStyle name="常规 6 2" xfId="131"/>
    <cellStyle name="常规 7" xfId="132"/>
    <cellStyle name="常规 70" xfId="133"/>
    <cellStyle name="常规 70 2" xfId="134"/>
    <cellStyle name="常规 8" xfId="135"/>
    <cellStyle name="常规 88" xfId="136"/>
    <cellStyle name="常规 89" xfId="137"/>
    <cellStyle name="常规 9" xfId="138"/>
    <cellStyle name="常规 9 2" xfId="139"/>
  </cellStyles>
  <dxfs count="2">
    <dxf>
      <font>
        <color rgb="FF9C0006"/>
      </font>
      <fill>
        <patternFill patternType="solid">
          <bgColor rgb="FFFFC7CE"/>
        </patternFill>
      </fill>
    </dxf>
    <dxf>
      <fill>
        <patternFill patternType="solid">
          <bgColor rgb="FFFFFF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externalLink" Target="externalLinks/externalLink4.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pivotCacheDefinition" Target="pivotCache/pivotCacheDefinition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314960</xdr:colOff>
      <xdr:row>43</xdr:row>
      <xdr:rowOff>139065</xdr:rowOff>
    </xdr:from>
    <xdr:to>
      <xdr:col>13</xdr:col>
      <xdr:colOff>524510</xdr:colOff>
      <xdr:row>86</xdr:row>
      <xdr:rowOff>139064</xdr:rowOff>
    </xdr:to>
    <xdr:pic>
      <xdr:nvPicPr>
        <xdr:cNvPr id="2" name="图片 1"/>
        <xdr:cNvPicPr>
          <a:picLocks noChangeAspect="1"/>
        </xdr:cNvPicPr>
      </xdr:nvPicPr>
      <xdr:blipFill>
        <a:blip r:embed="rId1"/>
        <a:stretch>
          <a:fillRect/>
        </a:stretch>
      </xdr:blipFill>
      <xdr:spPr>
        <a:xfrm>
          <a:off x="1000760" y="14348460"/>
          <a:ext cx="9391650" cy="73717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525780</xdr:colOff>
      <xdr:row>13</xdr:row>
      <xdr:rowOff>0</xdr:rowOff>
    </xdr:from>
    <xdr:to>
      <xdr:col>18</xdr:col>
      <xdr:colOff>563880</xdr:colOff>
      <xdr:row>38</xdr:row>
      <xdr:rowOff>76200</xdr:rowOff>
    </xdr:to>
    <xdr:pic>
      <xdr:nvPicPr>
        <xdr:cNvPr id="3" name="图片 2"/>
        <xdr:cNvPicPr>
          <a:picLocks noChangeAspect="1"/>
        </xdr:cNvPicPr>
      </xdr:nvPicPr>
      <xdr:blipFill>
        <a:blip r:embed="rId1"/>
        <a:stretch>
          <a:fillRect/>
        </a:stretch>
      </xdr:blipFill>
      <xdr:spPr>
        <a:xfrm>
          <a:off x="11031855" y="2352675"/>
          <a:ext cx="8020050" cy="46005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402590</xdr:colOff>
      <xdr:row>10</xdr:row>
      <xdr:rowOff>122555</xdr:rowOff>
    </xdr:from>
    <xdr:to>
      <xdr:col>19</xdr:col>
      <xdr:colOff>583565</xdr:colOff>
      <xdr:row>36</xdr:row>
      <xdr:rowOff>103505</xdr:rowOff>
    </xdr:to>
    <xdr:pic>
      <xdr:nvPicPr>
        <xdr:cNvPr id="2" name="图片 1"/>
        <xdr:cNvPicPr>
          <a:picLocks noChangeAspect="1"/>
        </xdr:cNvPicPr>
      </xdr:nvPicPr>
      <xdr:blipFill>
        <a:blip r:embed="rId1"/>
        <a:stretch>
          <a:fillRect/>
        </a:stretch>
      </xdr:blipFill>
      <xdr:spPr>
        <a:xfrm>
          <a:off x="10908665" y="1932305"/>
          <a:ext cx="8753475" cy="4686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14</xdr:row>
      <xdr:rowOff>0</xdr:rowOff>
    </xdr:from>
    <xdr:to>
      <xdr:col>20</xdr:col>
      <xdr:colOff>133350</xdr:colOff>
      <xdr:row>38</xdr:row>
      <xdr:rowOff>123825</xdr:rowOff>
    </xdr:to>
    <xdr:pic>
      <xdr:nvPicPr>
        <xdr:cNvPr id="4" name="图片 3"/>
        <xdr:cNvPicPr>
          <a:picLocks noChangeAspect="1"/>
        </xdr:cNvPicPr>
      </xdr:nvPicPr>
      <xdr:blipFill>
        <a:blip r:embed="rId1"/>
        <a:stretch>
          <a:fillRect/>
        </a:stretch>
      </xdr:blipFill>
      <xdr:spPr>
        <a:xfrm>
          <a:off x="11372850" y="2533650"/>
          <a:ext cx="8620125" cy="446722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431165</xdr:colOff>
      <xdr:row>13</xdr:row>
      <xdr:rowOff>71755</xdr:rowOff>
    </xdr:from>
    <xdr:to>
      <xdr:col>18</xdr:col>
      <xdr:colOff>583565</xdr:colOff>
      <xdr:row>39</xdr:row>
      <xdr:rowOff>62230</xdr:rowOff>
    </xdr:to>
    <xdr:pic>
      <xdr:nvPicPr>
        <xdr:cNvPr id="4" name="图片 3"/>
        <xdr:cNvPicPr>
          <a:picLocks noChangeAspect="1"/>
        </xdr:cNvPicPr>
      </xdr:nvPicPr>
      <xdr:blipFill>
        <a:blip r:embed="rId1"/>
        <a:stretch>
          <a:fillRect/>
        </a:stretch>
      </xdr:blipFill>
      <xdr:spPr>
        <a:xfrm>
          <a:off x="10937240" y="2424430"/>
          <a:ext cx="8039100" cy="46958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828675</xdr:colOff>
      <xdr:row>11</xdr:row>
      <xdr:rowOff>38100</xdr:rowOff>
    </xdr:from>
    <xdr:to>
      <xdr:col>19</xdr:col>
      <xdr:colOff>714375</xdr:colOff>
      <xdr:row>39</xdr:row>
      <xdr:rowOff>9525</xdr:rowOff>
    </xdr:to>
    <xdr:pic>
      <xdr:nvPicPr>
        <xdr:cNvPr id="2" name="图片 1"/>
        <xdr:cNvPicPr>
          <a:picLocks noChangeAspect="1"/>
        </xdr:cNvPicPr>
      </xdr:nvPicPr>
      <xdr:blipFill>
        <a:blip r:embed="rId1"/>
        <a:stretch>
          <a:fillRect/>
        </a:stretch>
      </xdr:blipFill>
      <xdr:spPr>
        <a:xfrm>
          <a:off x="11334750" y="2028825"/>
          <a:ext cx="8458200" cy="5038725"/>
        </a:xfrm>
        <a:prstGeom prst="rect">
          <a:avLst/>
        </a:prstGeom>
        <a:noFill/>
        <a:ln w="9525">
          <a:noFill/>
        </a:ln>
      </xdr:spPr>
    </xdr:pic>
    <xdr:clientData/>
  </xdr:twoCellAnchor>
  <xdr:twoCellAnchor editAs="oneCell">
    <xdr:from>
      <xdr:col>7</xdr:col>
      <xdr:colOff>321098</xdr:colOff>
      <xdr:row>9</xdr:row>
      <xdr:rowOff>102659</xdr:rowOff>
    </xdr:from>
    <xdr:to>
      <xdr:col>21</xdr:col>
      <xdr:colOff>163618</xdr:colOff>
      <xdr:row>32</xdr:row>
      <xdr:rowOff>164889</xdr:rowOff>
    </xdr:to>
    <xdr:pic>
      <xdr:nvPicPr>
        <xdr:cNvPr id="3" name="图片 2"/>
        <xdr:cNvPicPr>
          <a:picLocks noChangeAspect="1"/>
        </xdr:cNvPicPr>
      </xdr:nvPicPr>
      <xdr:blipFill>
        <a:blip r:embed="rId2"/>
        <a:stretch>
          <a:fillRect/>
        </a:stretch>
      </xdr:blipFill>
      <xdr:spPr>
        <a:xfrm>
          <a:off x="10826750" y="1731010"/>
          <a:ext cx="10062845" cy="42246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287020</xdr:colOff>
      <xdr:row>1</xdr:row>
      <xdr:rowOff>47625</xdr:rowOff>
    </xdr:from>
    <xdr:to>
      <xdr:col>12</xdr:col>
      <xdr:colOff>58420</xdr:colOff>
      <xdr:row>41</xdr:row>
      <xdr:rowOff>133350</xdr:rowOff>
    </xdr:to>
    <xdr:pic>
      <xdr:nvPicPr>
        <xdr:cNvPr id="4" name="图片 3"/>
        <xdr:cNvPicPr>
          <a:picLocks noChangeAspect="1"/>
        </xdr:cNvPicPr>
      </xdr:nvPicPr>
      <xdr:blipFill>
        <a:blip r:embed="rId1"/>
        <a:stretch>
          <a:fillRect/>
        </a:stretch>
      </xdr:blipFill>
      <xdr:spPr>
        <a:xfrm>
          <a:off x="287020" y="219075"/>
          <a:ext cx="8001000" cy="694372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200025</xdr:colOff>
      <xdr:row>13</xdr:row>
      <xdr:rowOff>161925</xdr:rowOff>
    </xdr:from>
    <xdr:to>
      <xdr:col>17</xdr:col>
      <xdr:colOff>437413</xdr:colOff>
      <xdr:row>41</xdr:row>
      <xdr:rowOff>28074</xdr:rowOff>
    </xdr:to>
    <xdr:pic>
      <xdr:nvPicPr>
        <xdr:cNvPr id="3" name="图片 2"/>
        <xdr:cNvPicPr>
          <a:picLocks noChangeAspect="1"/>
        </xdr:cNvPicPr>
      </xdr:nvPicPr>
      <xdr:blipFill>
        <a:blip r:embed="rId1"/>
        <a:stretch>
          <a:fillRect/>
        </a:stretch>
      </xdr:blipFill>
      <xdr:spPr>
        <a:xfrm>
          <a:off x="6800850" y="2057400"/>
          <a:ext cx="5894705" cy="4009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5105;&#30340;&#25991;&#26723;\Downloads\&#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AppData\Roaming\Microsoft\Excel\&#27979;&#31639;-&#24120;&#30021;20200805-093803-&#24120;&#30021;20200806-101009(1)%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36793;&#36828;\2021\2021.8\&#25253;&#21578;\&#20849;&#26377;&#20135;&#26435;&#25151;\&#36807;&#31243;\&#32511;&#28023;&#38468;&#20214;4.&#20849;&#26377;&#20135;&#26435;&#20303;&#25151;&#25151;&#28304;&#20449;&#24687;&#37319;&#38598;&#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房源信息"/>
      <sheetName val="Sheet1"/>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4" refreshedVersion="4" minRefreshableVersion="3" refreshedDate="44798.5868447917" refreshedBy="chengy" recordCount="77">
  <cacheSource type="worksheet">
    <worksheetSource ref="A1:C1048576" sheet="城研数据"/>
  </cacheSource>
  <cacheFields count="3">
    <cacheField name="区县" numFmtId="0"/>
    <cacheField name="小区名称" numFmtId="0">
      <sharedItems containsBlank="1" count="10">
        <s v="北街家园八区"/>
        <s v="北街家园二区"/>
        <s v="北街家园六区"/>
        <s v="北街家园七区"/>
        <s v="北街家园五区"/>
        <s v="北街家园一区"/>
        <s v="恒大城"/>
        <s v="顺沙路8号院一区"/>
        <s v="兆丰家园"/>
        <m/>
      </sharedItems>
    </cacheField>
    <cacheField name="监测整租租金" numFmtId="0"/>
  </cacheFields>
</pivotCacheDefinition>
</file>

<file path=xl/pivotCache/pivotCacheRecords1.xml><?xml version="1.0" encoding="utf-8"?>
<pivotCacheRecords xmlns="http://schemas.openxmlformats.org/spreadsheetml/2006/main" xmlns:r="http://schemas.openxmlformats.org/officeDocument/2006/relationships" count="77">
  <r>
    <s v="昌平区"/>
    <x v="0"/>
    <n v="70.503210732522803"/>
  </r>
  <r>
    <s v="昌平区"/>
    <x v="0"/>
    <n v="74.390569084107597"/>
  </r>
  <r>
    <s v="昌平区"/>
    <x v="0"/>
    <n v="71.6217634285466"/>
  </r>
  <r>
    <s v="昌平区"/>
    <x v="0"/>
    <n v="80.259706448491599"/>
  </r>
  <r>
    <s v="昌平区"/>
    <x v="0"/>
    <n v="82.673864128903901"/>
  </r>
  <r>
    <s v="昌平区"/>
    <x v="0"/>
    <n v="65.601118712040005"/>
  </r>
  <r>
    <s v="昌平区"/>
    <x v="0"/>
    <n v="85.134800110004093"/>
  </r>
  <r>
    <s v="昌平区"/>
    <x v="0"/>
    <n v="77.983188050651705"/>
  </r>
  <r>
    <s v="昌平区"/>
    <x v="0"/>
    <n v="73.493674281301196"/>
  </r>
  <r>
    <s v="昌平区"/>
    <x v="0"/>
    <n v="69.359557749104596"/>
  </r>
  <r>
    <s v="昌平区"/>
    <x v="0"/>
    <n v="74.958060327451093"/>
  </r>
  <r>
    <s v="昌平区"/>
    <x v="0"/>
    <n v="64.152537459940405"/>
  </r>
  <r>
    <s v="昌平区"/>
    <x v="1"/>
    <n v="49.512731845331601"/>
  </r>
  <r>
    <s v="昌平区"/>
    <x v="1"/>
    <n v="52.580331061343699"/>
  </r>
  <r>
    <s v="昌平区"/>
    <x v="1"/>
    <n v="42.338160218509501"/>
  </r>
  <r>
    <s v="昌平区"/>
    <x v="2"/>
    <n v="62.424306066015603"/>
  </r>
  <r>
    <s v="昌平区"/>
    <x v="2"/>
    <n v="56.299260075555999"/>
  </r>
  <r>
    <s v="昌平区"/>
    <x v="2"/>
    <n v="58.662105330832198"/>
  </r>
  <r>
    <s v="昌平区"/>
    <x v="2"/>
    <n v="62.056089510517801"/>
  </r>
  <r>
    <s v="昌平区"/>
    <x v="2"/>
    <n v="62.234489411363398"/>
  </r>
  <r>
    <s v="昌平区"/>
    <x v="2"/>
    <n v="61.299216547990902"/>
  </r>
  <r>
    <s v="昌平区"/>
    <x v="2"/>
    <n v="57.950175091443"/>
  </r>
  <r>
    <s v="昌平区"/>
    <x v="2"/>
    <n v="60.4862665875592"/>
  </r>
  <r>
    <s v="昌平区"/>
    <x v="2"/>
    <n v="64.890629391604406"/>
  </r>
  <r>
    <s v="昌平区"/>
    <x v="2"/>
    <n v="61.260783323244702"/>
  </r>
  <r>
    <s v="昌平区"/>
    <x v="2"/>
    <n v="65.470892862850604"/>
  </r>
  <r>
    <s v="昌平区"/>
    <x v="2"/>
    <n v="63.702005458625699"/>
  </r>
  <r>
    <s v="昌平区"/>
    <x v="3"/>
    <n v="52.032777847746502"/>
  </r>
  <r>
    <s v="昌平区"/>
    <x v="3"/>
    <n v="55.6355886440886"/>
  </r>
  <r>
    <s v="昌平区"/>
    <x v="3"/>
    <n v="52.067637702996798"/>
  </r>
  <r>
    <s v="昌平区"/>
    <x v="3"/>
    <n v="57.150223444482599"/>
  </r>
  <r>
    <s v="昌平区"/>
    <x v="3"/>
    <n v="52.941523962242101"/>
  </r>
  <r>
    <s v="昌平区"/>
    <x v="3"/>
    <n v="63.575578208922501"/>
  </r>
  <r>
    <s v="昌平区"/>
    <x v="3"/>
    <n v="46.184043413000801"/>
  </r>
  <r>
    <s v="昌平区"/>
    <x v="3"/>
    <n v="57.011732958450096"/>
  </r>
  <r>
    <s v="昌平区"/>
    <x v="3"/>
    <n v="53.099027907088001"/>
  </r>
  <r>
    <s v="昌平区"/>
    <x v="3"/>
    <n v="51.8436701710527"/>
  </r>
  <r>
    <s v="昌平区"/>
    <x v="3"/>
    <n v="59.510891849494001"/>
  </r>
  <r>
    <s v="昌平区"/>
    <x v="3"/>
    <n v="54.571764866238901"/>
  </r>
  <r>
    <s v="昌平区"/>
    <x v="4"/>
    <n v="55.788108889480903"/>
  </r>
  <r>
    <s v="昌平区"/>
    <x v="4"/>
    <n v="58.7467195916416"/>
  </r>
  <r>
    <s v="昌平区"/>
    <x v="4"/>
    <n v="65.556636644509197"/>
  </r>
  <r>
    <s v="昌平区"/>
    <x v="4"/>
    <n v="55.3818951708081"/>
  </r>
  <r>
    <s v="昌平区"/>
    <x v="4"/>
    <n v="50.544704524728097"/>
  </r>
  <r>
    <s v="昌平区"/>
    <x v="4"/>
    <n v="60.675028829082599"/>
  </r>
  <r>
    <s v="昌平区"/>
    <x v="4"/>
    <n v="55.788652422198197"/>
  </r>
  <r>
    <s v="昌平区"/>
    <x v="4"/>
    <n v="61.666936959268398"/>
  </r>
  <r>
    <s v="昌平区"/>
    <x v="4"/>
    <n v="53.628935608518702"/>
  </r>
  <r>
    <s v="昌平区"/>
    <x v="4"/>
    <n v="60.966892035437397"/>
  </r>
  <r>
    <s v="昌平区"/>
    <x v="4"/>
    <n v="60.504560369151399"/>
  </r>
  <r>
    <s v="昌平区"/>
    <x v="4"/>
    <n v="57.154653769021998"/>
  </r>
  <r>
    <s v="昌平区"/>
    <x v="5"/>
    <n v="52.727272727272698"/>
  </r>
  <r>
    <s v="昌平区"/>
    <x v="5"/>
    <n v="50.657776982667698"/>
  </r>
  <r>
    <s v="昌平区"/>
    <x v="5"/>
    <n v="51.478378641554997"/>
  </r>
  <r>
    <s v="昌平区"/>
    <x v="5"/>
    <n v="55.576916644878203"/>
  </r>
  <r>
    <s v="昌平区"/>
    <x v="5"/>
    <n v="60"/>
  </r>
  <r>
    <s v="昌平区"/>
    <x v="5"/>
    <n v="47.402897405241198"/>
  </r>
  <r>
    <s v="昌平区"/>
    <x v="5"/>
    <n v="77.315597711570803"/>
  </r>
  <r>
    <s v="昌平区"/>
    <x v="5"/>
    <n v="58.480366758931901"/>
  </r>
  <r>
    <s v="昌平区"/>
    <x v="5"/>
    <n v="57.6533171520203"/>
  </r>
  <r>
    <s v="昌平区"/>
    <x v="5"/>
    <n v="59.6442480824578"/>
  </r>
  <r>
    <s v="昌平区"/>
    <x v="5"/>
    <n v="65.2510506525105"/>
  </r>
  <r>
    <s v="昌平区"/>
    <x v="5"/>
    <n v="60.043668122270702"/>
  </r>
  <r>
    <s v="昌平区"/>
    <x v="6"/>
    <n v="89.080460247133999"/>
  </r>
  <r>
    <s v="昌平区"/>
    <x v="7"/>
    <n v="55.294117647058798"/>
  </r>
  <r>
    <s v="昌平区"/>
    <x v="7"/>
    <n v="58.823529411764703"/>
  </r>
  <r>
    <s v="昌平区"/>
    <x v="7"/>
    <n v="61.113761030288501"/>
  </r>
  <r>
    <s v="昌平区"/>
    <x v="8"/>
    <n v="62.461905212634903"/>
  </r>
  <r>
    <s v="昌平区"/>
    <x v="8"/>
    <n v="54.206662902315003"/>
  </r>
  <r>
    <s v="昌平区"/>
    <x v="8"/>
    <n v="57.072196328355297"/>
  </r>
  <r>
    <s v="昌平区"/>
    <x v="8"/>
    <n v="57.169603156029503"/>
  </r>
  <r>
    <s v="昌平区"/>
    <x v="8"/>
    <n v="48.837209302325498"/>
  </r>
  <r>
    <s v="昌平区"/>
    <x v="8"/>
    <n v="59.459459459459403"/>
  </r>
  <r>
    <s v="昌平区"/>
    <x v="8"/>
    <n v="74.012820231169499"/>
  </r>
  <r>
    <s v="昌平区"/>
    <x v="8"/>
    <n v="52.380952380952301"/>
  </r>
  <r>
    <s v="昌平区"/>
    <x v="8"/>
    <n v="84.468156493238695"/>
  </r>
  <r>
    <m/>
    <x v="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4" minRefreshableVersion="3" createdVersion="4" useAutoFormatting="1" indent="0" outline="1" outlineData="1" showDrill="1" multipleFieldFilters="0">
  <location ref="H5:J16" firstHeaderRow="0" firstDataRow="1" firstDataCol="1"/>
  <pivotFields count="3">
    <pivotField showAll="0"/>
    <pivotField axis="axisRow" showAll="0">
      <items count="11">
        <item x="0"/>
        <item x="1"/>
        <item x="2"/>
        <item x="3"/>
        <item x="4"/>
        <item x="5"/>
        <item x="6"/>
        <item x="7"/>
        <item x="8"/>
        <item x="9"/>
        <item t="default"/>
      </items>
    </pivotField>
    <pivotField dataField="1" showAll="0"/>
  </pivotFields>
  <rowFields count="1">
    <field x="1"/>
  </rowFields>
  <rowItems count="11">
    <i>
      <x/>
    </i>
    <i>
      <x v="1"/>
    </i>
    <i>
      <x v="2"/>
    </i>
    <i>
      <x v="3"/>
    </i>
    <i>
      <x v="4"/>
    </i>
    <i>
      <x v="5"/>
    </i>
    <i>
      <x v="6"/>
    </i>
    <i>
      <x v="7"/>
    </i>
    <i>
      <x v="8"/>
    </i>
    <i>
      <x v="9"/>
    </i>
    <i t="grand">
      <x/>
    </i>
  </rowItems>
  <colFields count="1">
    <field x="-2"/>
  </colFields>
  <colItems count="2">
    <i>
      <x/>
    </i>
    <i i="1">
      <x v="1"/>
    </i>
  </colItems>
  <dataFields count="2">
    <dataField name="计数项:监测整租租金" fld="2" subtotal="count" baseField="1" baseItem="0"/>
    <dataField name="平均值项:监测整租租金2" fld="2" subtotal="average" baseField="1" baseItem="0"/>
  </dataFields>
  <pivotTableStyleInfo name="PivotStyleMedium9"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42"/>
  <sheetViews>
    <sheetView tabSelected="1" zoomScale="90" zoomScaleNormal="90" topLeftCell="C15" workbookViewId="0">
      <selection activeCell="C36" sqref="C36"/>
    </sheetView>
  </sheetViews>
  <sheetFormatPr defaultColWidth="9" defaultRowHeight="13.5"/>
  <cols>
    <col min="1" max="2" width="9" style="152"/>
    <col min="3" max="3" width="17.625" style="152" customWidth="1"/>
    <col min="4" max="4" width="5" style="152" customWidth="1"/>
    <col min="5" max="5" width="17.625" style="152" customWidth="1"/>
    <col min="6" max="6" width="9" style="152" customWidth="1"/>
    <col min="7" max="7" width="17.625" style="152" customWidth="1"/>
    <col min="8" max="8" width="9" style="152" customWidth="1"/>
    <col min="9" max="10" width="9" style="152" hidden="1" customWidth="1"/>
    <col min="11" max="11" width="17.625" style="152" customWidth="1"/>
    <col min="12" max="13" width="9" style="152"/>
    <col min="14" max="14" width="12.625" style="152"/>
    <col min="15" max="16384" width="9" style="152"/>
  </cols>
  <sheetData>
    <row r="1" spans="1:12">
      <c r="A1" s="153" t="s">
        <v>0</v>
      </c>
      <c r="B1" s="153"/>
      <c r="C1" s="153"/>
      <c r="D1" s="153"/>
      <c r="E1" s="153"/>
      <c r="F1" s="153"/>
      <c r="G1" s="153"/>
      <c r="H1" s="153"/>
      <c r="I1" s="153"/>
      <c r="J1" s="153"/>
      <c r="K1" s="153"/>
      <c r="L1" s="153"/>
    </row>
    <row r="2" spans="1:12">
      <c r="A2" s="153"/>
      <c r="B2" s="153"/>
      <c r="C2" s="153"/>
      <c r="D2" s="153"/>
      <c r="E2" s="153"/>
      <c r="F2" s="153"/>
      <c r="G2" s="153"/>
      <c r="H2" s="153"/>
      <c r="I2" s="153"/>
      <c r="J2" s="153"/>
      <c r="K2" s="153"/>
      <c r="L2" s="153"/>
    </row>
    <row r="3" spans="1:12">
      <c r="A3" s="154" t="s">
        <v>1</v>
      </c>
      <c r="B3" s="155"/>
      <c r="C3" s="156" t="s">
        <v>2</v>
      </c>
      <c r="D3" s="156"/>
      <c r="E3" s="156" t="s">
        <v>3</v>
      </c>
      <c r="F3" s="156"/>
      <c r="G3" s="156" t="s">
        <v>4</v>
      </c>
      <c r="H3" s="156"/>
      <c r="I3" s="154" t="s">
        <v>5</v>
      </c>
      <c r="J3" s="155"/>
      <c r="K3" s="154" t="s">
        <v>6</v>
      </c>
      <c r="L3" s="155"/>
    </row>
    <row r="4" spans="1:12">
      <c r="A4" s="156" t="s">
        <v>7</v>
      </c>
      <c r="B4" s="156"/>
      <c r="C4" s="157" t="s">
        <v>8</v>
      </c>
      <c r="D4" s="155"/>
      <c r="E4" s="158" t="str">
        <f>北街家园六区!C2</f>
        <v>北街家园六区</v>
      </c>
      <c r="F4" s="155"/>
      <c r="G4" s="158" t="str">
        <f>北街家园五区!C2</f>
        <v>北街家园五区</v>
      </c>
      <c r="H4" s="155"/>
      <c r="I4" s="154" t="str">
        <f>[2]清枫华景园数据!C2</f>
        <v>清枫华景园</v>
      </c>
      <c r="J4" s="155"/>
      <c r="K4" s="158" t="str">
        <f>北街家园七区!C2</f>
        <v>北街家园七区</v>
      </c>
      <c r="L4" s="155"/>
    </row>
    <row r="5" spans="1:12">
      <c r="A5" s="156" t="s">
        <v>9</v>
      </c>
      <c r="B5" s="156"/>
      <c r="C5" s="154" t="s">
        <v>10</v>
      </c>
      <c r="D5" s="155"/>
      <c r="E5" s="159">
        <f>北街家园六区!K7</f>
        <v>63.0052222222222</v>
      </c>
      <c r="F5" s="160"/>
      <c r="G5" s="159">
        <f>北街家园五区!K7</f>
        <v>53.04</v>
      </c>
      <c r="H5" s="160"/>
      <c r="I5" s="159">
        <f>[2]清枫华景园数据!I6</f>
        <v>97.111735724259</v>
      </c>
      <c r="J5" s="160"/>
      <c r="K5" s="159">
        <f>北街家园七区!K7</f>
        <v>53.8948333333333</v>
      </c>
      <c r="L5" s="160"/>
    </row>
    <row r="6" ht="24.75" spans="1:12">
      <c r="A6" s="156" t="s">
        <v>11</v>
      </c>
      <c r="B6" s="156"/>
      <c r="C6" s="161" t="s">
        <v>12</v>
      </c>
      <c r="D6" s="162">
        <v>100</v>
      </c>
      <c r="E6" s="161" t="s">
        <v>12</v>
      </c>
      <c r="F6" s="162">
        <v>100</v>
      </c>
      <c r="G6" s="161" t="s">
        <v>12</v>
      </c>
      <c r="H6" s="162">
        <v>100</v>
      </c>
      <c r="I6" s="161" t="s">
        <v>12</v>
      </c>
      <c r="J6" s="162">
        <v>100</v>
      </c>
      <c r="K6" s="161" t="s">
        <v>12</v>
      </c>
      <c r="L6" s="162">
        <v>100</v>
      </c>
    </row>
    <row r="7" spans="1:12">
      <c r="A7" s="156" t="s">
        <v>13</v>
      </c>
      <c r="B7" s="156"/>
      <c r="C7" s="156" t="s">
        <v>14</v>
      </c>
      <c r="D7" s="156">
        <v>100</v>
      </c>
      <c r="E7" s="156" t="s">
        <v>14</v>
      </c>
      <c r="F7" s="156">
        <v>100</v>
      </c>
      <c r="G7" s="156" t="s">
        <v>14</v>
      </c>
      <c r="H7" s="156">
        <f>IF(G7=C7,100,"请调整")</f>
        <v>100</v>
      </c>
      <c r="I7" s="156" t="s">
        <v>14</v>
      </c>
      <c r="J7" s="156">
        <f>IF(I7=C7,100,"请调整")</f>
        <v>100</v>
      </c>
      <c r="K7" s="156" t="s">
        <v>14</v>
      </c>
      <c r="L7" s="156">
        <f>IF(K7=G7,100,"请调整")</f>
        <v>100</v>
      </c>
    </row>
    <row r="8" ht="84" spans="1:12">
      <c r="A8" s="163" t="s">
        <v>15</v>
      </c>
      <c r="B8" s="164" t="s">
        <v>16</v>
      </c>
      <c r="C8" s="164" t="s">
        <v>17</v>
      </c>
      <c r="D8" s="156">
        <v>100</v>
      </c>
      <c r="E8" s="164" t="s">
        <v>18</v>
      </c>
      <c r="F8" s="156">
        <v>100</v>
      </c>
      <c r="G8" s="164" t="s">
        <v>19</v>
      </c>
      <c r="H8" s="156">
        <f>F8</f>
        <v>100</v>
      </c>
      <c r="I8" s="164" t="s">
        <v>20</v>
      </c>
      <c r="J8" s="156">
        <v>100</v>
      </c>
      <c r="K8" s="164" t="s">
        <v>21</v>
      </c>
      <c r="L8" s="156">
        <f>F8</f>
        <v>100</v>
      </c>
    </row>
    <row r="9" ht="108" spans="1:12">
      <c r="A9" s="165"/>
      <c r="B9" s="164" t="s">
        <v>22</v>
      </c>
      <c r="C9" s="164" t="s">
        <v>23</v>
      </c>
      <c r="D9" s="156">
        <v>100</v>
      </c>
      <c r="E9" s="164" t="s">
        <v>24</v>
      </c>
      <c r="F9" s="156">
        <v>100</v>
      </c>
      <c r="G9" s="164" t="s">
        <v>25</v>
      </c>
      <c r="H9" s="156">
        <f>F9</f>
        <v>100</v>
      </c>
      <c r="I9" s="164" t="s">
        <v>20</v>
      </c>
      <c r="J9" s="156">
        <v>100</v>
      </c>
      <c r="K9" s="164" t="s">
        <v>25</v>
      </c>
      <c r="L9" s="156">
        <f>F9</f>
        <v>100</v>
      </c>
    </row>
    <row r="10" ht="48" spans="1:12">
      <c r="A10" s="165"/>
      <c r="B10" s="164" t="s">
        <v>26</v>
      </c>
      <c r="C10" s="164" t="s">
        <v>27</v>
      </c>
      <c r="D10" s="156">
        <v>100</v>
      </c>
      <c r="E10" s="164" t="s">
        <v>28</v>
      </c>
      <c r="F10" s="156">
        <v>100</v>
      </c>
      <c r="G10" s="164" t="s">
        <v>29</v>
      </c>
      <c r="H10" s="156">
        <v>100</v>
      </c>
      <c r="I10" s="164" t="s">
        <v>30</v>
      </c>
      <c r="J10" s="156">
        <v>100</v>
      </c>
      <c r="K10" s="164" t="s">
        <v>29</v>
      </c>
      <c r="L10" s="156">
        <v>100</v>
      </c>
    </row>
    <row r="11" ht="60" spans="1:12">
      <c r="A11" s="165"/>
      <c r="B11" s="164" t="s">
        <v>31</v>
      </c>
      <c r="C11" s="164" t="s">
        <v>32</v>
      </c>
      <c r="D11" s="156">
        <v>100</v>
      </c>
      <c r="E11" s="164" t="s">
        <v>33</v>
      </c>
      <c r="F11" s="156">
        <v>100</v>
      </c>
      <c r="G11" s="164" t="s">
        <v>34</v>
      </c>
      <c r="H11" s="156">
        <v>100</v>
      </c>
      <c r="I11" s="164" t="s">
        <v>30</v>
      </c>
      <c r="J11" s="156">
        <v>100</v>
      </c>
      <c r="K11" s="164" t="s">
        <v>34</v>
      </c>
      <c r="L11" s="156">
        <v>100</v>
      </c>
    </row>
    <row r="12" ht="150" customHeight="1" spans="1:12">
      <c r="A12" s="165"/>
      <c r="B12" s="164" t="s">
        <v>35</v>
      </c>
      <c r="C12" s="164" t="s">
        <v>36</v>
      </c>
      <c r="D12" s="156">
        <v>100</v>
      </c>
      <c r="E12" s="164" t="s">
        <v>37</v>
      </c>
      <c r="F12" s="156">
        <v>100</v>
      </c>
      <c r="G12" s="164" t="s">
        <v>37</v>
      </c>
      <c r="H12" s="156">
        <f>F12</f>
        <v>100</v>
      </c>
      <c r="I12" s="164" t="s">
        <v>38</v>
      </c>
      <c r="J12" s="156">
        <v>100</v>
      </c>
      <c r="K12" s="164" t="s">
        <v>37</v>
      </c>
      <c r="L12" s="156">
        <f>F12</f>
        <v>100</v>
      </c>
    </row>
    <row r="13" spans="1:12">
      <c r="A13" s="165"/>
      <c r="B13" s="164" t="s">
        <v>39</v>
      </c>
      <c r="C13" s="164" t="s">
        <v>40</v>
      </c>
      <c r="D13" s="156">
        <v>100</v>
      </c>
      <c r="E13" s="164" t="s">
        <v>40</v>
      </c>
      <c r="F13" s="156">
        <v>100</v>
      </c>
      <c r="G13" s="164" t="s">
        <v>40</v>
      </c>
      <c r="H13" s="156">
        <v>100</v>
      </c>
      <c r="I13" s="164" t="s">
        <v>40</v>
      </c>
      <c r="J13" s="156">
        <v>100</v>
      </c>
      <c r="K13" s="164" t="s">
        <v>40</v>
      </c>
      <c r="L13" s="156">
        <v>100</v>
      </c>
    </row>
    <row r="14" spans="1:12">
      <c r="A14" s="165"/>
      <c r="B14" s="164" t="s">
        <v>41</v>
      </c>
      <c r="C14" s="164" t="s">
        <v>42</v>
      </c>
      <c r="D14" s="156">
        <v>100</v>
      </c>
      <c r="E14" s="164" t="s">
        <v>43</v>
      </c>
      <c r="F14" s="166">
        <v>98</v>
      </c>
      <c r="G14" s="164" t="s">
        <v>44</v>
      </c>
      <c r="H14" s="166">
        <v>101</v>
      </c>
      <c r="I14" s="156"/>
      <c r="J14" s="156"/>
      <c r="K14" s="164" t="s">
        <v>44</v>
      </c>
      <c r="L14" s="166">
        <v>101</v>
      </c>
    </row>
    <row r="15" ht="36" spans="1:12">
      <c r="A15" s="163" t="s">
        <v>45</v>
      </c>
      <c r="B15" s="164" t="s">
        <v>46</v>
      </c>
      <c r="C15" s="164" t="s">
        <v>47</v>
      </c>
      <c r="D15" s="156">
        <v>100</v>
      </c>
      <c r="E15" s="164" t="s">
        <v>47</v>
      </c>
      <c r="F15" s="156">
        <v>100</v>
      </c>
      <c r="G15" s="164" t="str">
        <f>C15</f>
        <v>有专业物业公司，物业服务保障较好</v>
      </c>
      <c r="H15" s="156">
        <v>100</v>
      </c>
      <c r="I15" s="164" t="s">
        <v>48</v>
      </c>
      <c r="J15" s="156">
        <v>100</v>
      </c>
      <c r="K15" s="164" t="str">
        <f>C15</f>
        <v>有专业物业公司，物业服务保障较好</v>
      </c>
      <c r="L15" s="156">
        <v>100</v>
      </c>
    </row>
    <row r="16" ht="27.75" customHeight="1" spans="1:12">
      <c r="A16" s="165"/>
      <c r="B16" s="164" t="s">
        <v>49</v>
      </c>
      <c r="C16" s="156" t="s">
        <v>50</v>
      </c>
      <c r="D16" s="156">
        <v>100</v>
      </c>
      <c r="E16" s="167" t="s">
        <v>51</v>
      </c>
      <c r="F16" s="166">
        <v>101</v>
      </c>
      <c r="G16" s="164" t="s">
        <v>52</v>
      </c>
      <c r="H16" s="166">
        <v>101</v>
      </c>
      <c r="I16" s="156" t="s">
        <v>53</v>
      </c>
      <c r="J16" s="156">
        <v>98</v>
      </c>
      <c r="K16" s="167" t="s">
        <v>54</v>
      </c>
      <c r="L16" s="166">
        <v>101</v>
      </c>
    </row>
    <row r="17" ht="27.75" customHeight="1" spans="1:12">
      <c r="A17" s="165"/>
      <c r="B17" s="156" t="s">
        <v>55</v>
      </c>
      <c r="C17" s="164" t="s">
        <v>56</v>
      </c>
      <c r="D17" s="156">
        <v>100</v>
      </c>
      <c r="E17" s="156" t="s">
        <v>57</v>
      </c>
      <c r="F17" s="156">
        <v>100</v>
      </c>
      <c r="G17" s="156" t="s">
        <v>57</v>
      </c>
      <c r="H17" s="156">
        <v>100</v>
      </c>
      <c r="I17" s="156" t="s">
        <v>58</v>
      </c>
      <c r="J17" s="156">
        <v>100</v>
      </c>
      <c r="K17" s="156" t="s">
        <v>57</v>
      </c>
      <c r="L17" s="156">
        <v>100</v>
      </c>
    </row>
    <row r="18" ht="24" spans="1:12">
      <c r="A18" s="165"/>
      <c r="B18" s="164" t="s">
        <v>59</v>
      </c>
      <c r="C18" s="168" t="s">
        <v>60</v>
      </c>
      <c r="D18" s="156">
        <v>100</v>
      </c>
      <c r="E18" s="168" t="str">
        <f>C18</f>
        <v>配备管理人员，数量充足，居住管理较好</v>
      </c>
      <c r="F18" s="166">
        <v>99</v>
      </c>
      <c r="G18" s="168" t="str">
        <f>C18</f>
        <v>配备管理人员，数量充足，居住管理较好</v>
      </c>
      <c r="H18" s="166">
        <v>99</v>
      </c>
      <c r="I18" s="176" t="s">
        <v>61</v>
      </c>
      <c r="J18" s="156">
        <v>100</v>
      </c>
      <c r="K18" s="168" t="str">
        <f>C18</f>
        <v>配备管理人员，数量充足，居住管理较好</v>
      </c>
      <c r="L18" s="166">
        <v>99</v>
      </c>
    </row>
    <row r="19" ht="24" spans="1:15">
      <c r="A19" s="165"/>
      <c r="B19" s="164" t="s">
        <v>62</v>
      </c>
      <c r="C19" s="164" t="s">
        <v>63</v>
      </c>
      <c r="D19" s="156">
        <v>100</v>
      </c>
      <c r="E19" s="164" t="s">
        <v>63</v>
      </c>
      <c r="F19" s="156">
        <v>100</v>
      </c>
      <c r="G19" s="164" t="s">
        <v>64</v>
      </c>
      <c r="H19" s="166">
        <v>98</v>
      </c>
      <c r="I19" s="176"/>
      <c r="J19" s="156"/>
      <c r="K19" s="164" t="s">
        <v>64</v>
      </c>
      <c r="L19" s="166">
        <v>98</v>
      </c>
      <c r="O19" s="177" t="s">
        <v>65</v>
      </c>
    </row>
    <row r="20" ht="17.1" customHeight="1" spans="1:17">
      <c r="A20" s="165"/>
      <c r="B20" s="164" t="s">
        <v>66</v>
      </c>
      <c r="C20" s="164" t="s">
        <v>67</v>
      </c>
      <c r="D20" s="156">
        <v>100</v>
      </c>
      <c r="E20" s="164" t="s">
        <v>68</v>
      </c>
      <c r="F20" s="166">
        <v>104</v>
      </c>
      <c r="G20" s="164" t="s">
        <v>69</v>
      </c>
      <c r="H20" s="166">
        <v>98</v>
      </c>
      <c r="I20" s="176"/>
      <c r="J20" s="156"/>
      <c r="K20" s="164" t="s">
        <v>69</v>
      </c>
      <c r="L20" s="166">
        <v>98</v>
      </c>
      <c r="M20" s="152" t="s">
        <v>70</v>
      </c>
      <c r="N20" s="152" t="s">
        <v>71</v>
      </c>
      <c r="O20" s="177" t="s">
        <v>72</v>
      </c>
      <c r="P20" s="152" t="s">
        <v>73</v>
      </c>
      <c r="Q20" s="152" t="s">
        <v>74</v>
      </c>
    </row>
    <row r="21" ht="63" customHeight="1" spans="1:12">
      <c r="A21" s="165"/>
      <c r="B21" s="164" t="s">
        <v>75</v>
      </c>
      <c r="C21" s="164" t="s">
        <v>76</v>
      </c>
      <c r="D21" s="156">
        <v>100</v>
      </c>
      <c r="E21" s="164" t="s">
        <v>77</v>
      </c>
      <c r="F21" s="166">
        <v>99</v>
      </c>
      <c r="G21" s="164" t="s">
        <v>78</v>
      </c>
      <c r="H21" s="166">
        <v>101</v>
      </c>
      <c r="I21" s="164" t="s">
        <v>79</v>
      </c>
      <c r="J21" s="156">
        <v>100</v>
      </c>
      <c r="K21" s="164" t="s">
        <v>78</v>
      </c>
      <c r="L21" s="166">
        <v>101</v>
      </c>
    </row>
    <row r="22" ht="63" hidden="1" customHeight="1" spans="1:12">
      <c r="A22" s="165"/>
      <c r="B22" s="164" t="s">
        <v>80</v>
      </c>
      <c r="C22" s="164" t="s">
        <v>81</v>
      </c>
      <c r="D22" s="156">
        <v>100</v>
      </c>
      <c r="E22" s="164" t="s">
        <v>81</v>
      </c>
      <c r="F22" s="156">
        <v>100</v>
      </c>
      <c r="G22" s="164" t="s">
        <v>81</v>
      </c>
      <c r="H22" s="156">
        <v>100</v>
      </c>
      <c r="I22" s="164" t="s">
        <v>81</v>
      </c>
      <c r="J22" s="156">
        <v>100</v>
      </c>
      <c r="K22" s="164" t="s">
        <v>81</v>
      </c>
      <c r="L22" s="156">
        <v>100</v>
      </c>
    </row>
    <row r="23" ht="51.75" customHeight="1" spans="1:12">
      <c r="A23" s="165"/>
      <c r="B23" s="164" t="s">
        <v>82</v>
      </c>
      <c r="C23" s="164" t="s">
        <v>83</v>
      </c>
      <c r="D23" s="156">
        <v>100</v>
      </c>
      <c r="E23" s="164" t="s">
        <v>83</v>
      </c>
      <c r="F23" s="156">
        <v>100</v>
      </c>
      <c r="G23" s="164" t="s">
        <v>83</v>
      </c>
      <c r="H23" s="156">
        <v>100</v>
      </c>
      <c r="I23" s="156" t="s">
        <v>84</v>
      </c>
      <c r="J23" s="156">
        <v>100</v>
      </c>
      <c r="K23" s="164" t="s">
        <v>83</v>
      </c>
      <c r="L23" s="156">
        <v>100</v>
      </c>
    </row>
    <row r="24" ht="48" spans="1:12">
      <c r="A24" s="165"/>
      <c r="B24" s="164" t="s">
        <v>85</v>
      </c>
      <c r="C24" s="164" t="s">
        <v>86</v>
      </c>
      <c r="D24" s="156">
        <v>100</v>
      </c>
      <c r="E24" s="164" t="s">
        <v>87</v>
      </c>
      <c r="F24" s="166">
        <v>101</v>
      </c>
      <c r="G24" s="164" t="str">
        <f>E24</f>
        <v>配备家具、家电；程度较新；功能正常，质量有保证，较好</v>
      </c>
      <c r="H24" s="166">
        <f>F24</f>
        <v>101</v>
      </c>
      <c r="I24" s="156" t="s">
        <v>88</v>
      </c>
      <c r="J24" s="156">
        <v>100</v>
      </c>
      <c r="K24" s="164" t="str">
        <f>E24</f>
        <v>配备家具、家电；程度较新；功能正常，质量有保证，较好</v>
      </c>
      <c r="L24" s="166">
        <f>F24</f>
        <v>101</v>
      </c>
    </row>
    <row r="25" ht="24" hidden="1" spans="1:12">
      <c r="A25" s="169"/>
      <c r="B25" s="156" t="s">
        <v>89</v>
      </c>
      <c r="C25" s="156" t="s">
        <v>90</v>
      </c>
      <c r="D25" s="156">
        <v>100</v>
      </c>
      <c r="E25" s="164" t="s">
        <v>91</v>
      </c>
      <c r="F25" s="156">
        <f>D25</f>
        <v>100</v>
      </c>
      <c r="G25" s="164" t="s">
        <v>91</v>
      </c>
      <c r="H25" s="156">
        <f>D25</f>
        <v>100</v>
      </c>
      <c r="I25" s="156" t="s">
        <v>90</v>
      </c>
      <c r="J25" s="156">
        <v>100</v>
      </c>
      <c r="K25" s="164" t="s">
        <v>91</v>
      </c>
      <c r="L25" s="156">
        <f>D25</f>
        <v>100</v>
      </c>
    </row>
    <row r="26" ht="48" hidden="1" spans="1:12">
      <c r="A26" s="169"/>
      <c r="B26" s="156" t="s">
        <v>92</v>
      </c>
      <c r="C26" s="156" t="s">
        <v>93</v>
      </c>
      <c r="D26" s="156">
        <v>100</v>
      </c>
      <c r="E26" s="156" t="s">
        <v>94</v>
      </c>
      <c r="F26" s="156">
        <f>D26</f>
        <v>100</v>
      </c>
      <c r="G26" s="156" t="s">
        <v>94</v>
      </c>
      <c r="H26" s="156">
        <f>F26</f>
        <v>100</v>
      </c>
      <c r="I26" s="156" t="s">
        <v>94</v>
      </c>
      <c r="J26" s="156">
        <v>99</v>
      </c>
      <c r="K26" s="156" t="s">
        <v>94</v>
      </c>
      <c r="L26" s="156">
        <f>F26</f>
        <v>100</v>
      </c>
    </row>
    <row r="27" ht="36" hidden="1" spans="1:12">
      <c r="A27" s="169"/>
      <c r="B27" s="156" t="s">
        <v>95</v>
      </c>
      <c r="C27" s="156" t="s">
        <v>96</v>
      </c>
      <c r="D27" s="156">
        <v>100</v>
      </c>
      <c r="E27" s="156" t="s">
        <v>96</v>
      </c>
      <c r="F27" s="156">
        <v>100</v>
      </c>
      <c r="G27" s="156" t="s">
        <v>96</v>
      </c>
      <c r="H27" s="156">
        <v>100</v>
      </c>
      <c r="I27" s="156" t="s">
        <v>96</v>
      </c>
      <c r="J27" s="156">
        <v>100</v>
      </c>
      <c r="K27" s="156" t="s">
        <v>96</v>
      </c>
      <c r="L27" s="156">
        <v>100</v>
      </c>
    </row>
    <row r="28" spans="1:12">
      <c r="A28" s="170" t="s">
        <v>97</v>
      </c>
      <c r="B28" s="170"/>
      <c r="C28" s="156" t="s">
        <v>98</v>
      </c>
      <c r="D28" s="156"/>
      <c r="E28" s="171">
        <f>E5</f>
        <v>63.0052222222222</v>
      </c>
      <c r="F28" s="171"/>
      <c r="G28" s="171">
        <f>G5</f>
        <v>53.04</v>
      </c>
      <c r="H28" s="171"/>
      <c r="I28" s="159">
        <f>I5</f>
        <v>97.111735724259</v>
      </c>
      <c r="J28" s="160"/>
      <c r="K28" s="159">
        <f>K5</f>
        <v>53.8948333333333</v>
      </c>
      <c r="L28" s="160"/>
    </row>
    <row r="29" spans="1:14">
      <c r="A29" s="170" t="s">
        <v>99</v>
      </c>
      <c r="B29" s="170"/>
      <c r="C29" s="156" t="s">
        <v>98</v>
      </c>
      <c r="D29" s="156"/>
      <c r="E29" s="172">
        <f>ROUND(E28*POWER(100,COUNT(F6:F27))/PRODUCT(F6:F27),2)</f>
        <v>61.83</v>
      </c>
      <c r="F29" s="172"/>
      <c r="G29" s="172">
        <f>ROUND(G28*POWER(100,COUNT(H6:H27))/PRODUCT(H6:H27),2)</f>
        <v>53.61</v>
      </c>
      <c r="H29" s="172"/>
      <c r="I29" s="178">
        <f>ROUND(I28*POWER(100,COUNT(J6:J27))/PRODUCT(J6:J27),2)</f>
        <v>100.09</v>
      </c>
      <c r="J29" s="179"/>
      <c r="K29" s="178">
        <f>ROUND(K28*POWER(100,COUNT(L6:L27))/PRODUCT(L6:L27),2)</f>
        <v>54.47</v>
      </c>
      <c r="L29" s="179"/>
      <c r="N29" s="152">
        <f>E28/G28</f>
        <v>1.18788126361656</v>
      </c>
    </row>
    <row r="30" ht="14.25" spans="1:12">
      <c r="A30" s="173" t="str">
        <f>CONCATENATE("估价对象比较价值=(",TEXT(E29,"G/通用格式"),"+",TEXT(G29,"G/通用格式"),"+",TEXT(K29,"G/通用格式"),")","/",3,"=",ROUND((E29+G29+K29)/3,0))</f>
        <v>估价对象比较价值=(61.83+53.61+54.47)/3=57</v>
      </c>
      <c r="B30" s="173"/>
      <c r="C30" s="173"/>
      <c r="D30" s="173"/>
      <c r="E30" s="173"/>
      <c r="F30" s="173"/>
      <c r="G30" s="173"/>
      <c r="H30" s="173"/>
      <c r="I30" s="173"/>
      <c r="J30" s="173"/>
      <c r="K30" s="180"/>
      <c r="L30" s="180"/>
    </row>
    <row r="31" spans="1:12">
      <c r="A31" s="174"/>
      <c r="B31" s="174"/>
      <c r="C31" s="174"/>
      <c r="D31" s="174"/>
      <c r="E31" s="174"/>
      <c r="F31" s="174"/>
      <c r="G31" s="174"/>
      <c r="H31" s="174"/>
      <c r="I31" s="174"/>
      <c r="J31" s="174"/>
      <c r="K31" s="174"/>
      <c r="L31" s="174"/>
    </row>
    <row r="32" spans="1:12">
      <c r="A32" s="174"/>
      <c r="B32" s="174"/>
      <c r="C32" s="175">
        <f>ROUND((E29+G29+K29)/3,2)</f>
        <v>56.64</v>
      </c>
      <c r="D32" s="174"/>
      <c r="E32" s="174">
        <f>ROUND(E29/E28,4)</f>
        <v>0.9813</v>
      </c>
      <c r="F32" s="174"/>
      <c r="G32" s="174">
        <f>ROUND(G29/G28,4)</f>
        <v>1.0107</v>
      </c>
      <c r="H32" s="174"/>
      <c r="I32" s="174"/>
      <c r="J32" s="174"/>
      <c r="K32" s="174">
        <f>ROUND(K29/K28,4)</f>
        <v>1.0107</v>
      </c>
      <c r="L32" s="174"/>
    </row>
    <row r="33" spans="1:12">
      <c r="A33" s="174"/>
      <c r="B33" s="174"/>
      <c r="C33" s="175">
        <f>C32+'成本（静态）'!F6</f>
        <v>59.14</v>
      </c>
      <c r="D33" s="174"/>
      <c r="E33" s="174"/>
      <c r="F33" s="174"/>
      <c r="G33" s="174"/>
      <c r="H33" s="174"/>
      <c r="I33" s="174"/>
      <c r="J33" s="174"/>
      <c r="K33" s="174"/>
      <c r="L33" s="174"/>
    </row>
    <row r="34" spans="1:12">
      <c r="A34" s="174"/>
      <c r="B34" s="174"/>
      <c r="C34" s="174"/>
      <c r="D34" s="174"/>
      <c r="E34" s="174">
        <f>E28*E32</f>
        <v>61.8270245666667</v>
      </c>
      <c r="F34" s="174"/>
      <c r="G34" s="174">
        <f>G28*G32</f>
        <v>53.607528</v>
      </c>
      <c r="H34" s="174"/>
      <c r="I34" s="174"/>
      <c r="J34" s="174"/>
      <c r="K34" s="174">
        <f>K28*K32</f>
        <v>54.47150805</v>
      </c>
      <c r="L34" s="174"/>
    </row>
    <row r="42" spans="7:11">
      <c r="G42" s="152">
        <f>1-0.05</f>
        <v>0.95</v>
      </c>
      <c r="K42" s="152">
        <f>G34/K34</f>
        <v>0.984138863032634</v>
      </c>
    </row>
  </sheetData>
  <mergeCells count="36">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8:B28"/>
    <mergeCell ref="C28:D28"/>
    <mergeCell ref="E28:F28"/>
    <mergeCell ref="G28:H28"/>
    <mergeCell ref="I28:J28"/>
    <mergeCell ref="K28:L28"/>
    <mergeCell ref="A29:B29"/>
    <mergeCell ref="C29:D29"/>
    <mergeCell ref="E29:F29"/>
    <mergeCell ref="G29:H29"/>
    <mergeCell ref="I29:J29"/>
    <mergeCell ref="K29:L29"/>
    <mergeCell ref="A30:J30"/>
    <mergeCell ref="A8:A14"/>
    <mergeCell ref="A15:A24"/>
  </mergeCell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dimension ref="A1:J77"/>
  <sheetViews>
    <sheetView workbookViewId="0">
      <selection activeCell="I84" sqref="I84"/>
    </sheetView>
  </sheetViews>
  <sheetFormatPr defaultColWidth="9" defaultRowHeight="13.5"/>
  <cols>
    <col min="1" max="1" width="9" style="1"/>
    <col min="2" max="2" width="36.5" style="1" customWidth="1"/>
    <col min="3" max="3" width="12.625" style="1"/>
    <col min="4" max="7" width="9" style="1"/>
    <col min="8" max="8" width="16.25" style="1" customWidth="1"/>
    <col min="9" max="9" width="22" style="1" customWidth="1"/>
    <col min="10" max="10" width="25.5" style="1" customWidth="1"/>
    <col min="11" max="16384" width="9" style="1"/>
  </cols>
  <sheetData>
    <row r="1" spans="1:5">
      <c r="A1" s="1" t="s">
        <v>330</v>
      </c>
      <c r="B1" s="1" t="s">
        <v>222</v>
      </c>
      <c r="C1" s="1" t="s">
        <v>331</v>
      </c>
      <c r="D1" s="1" t="s">
        <v>332</v>
      </c>
      <c r="E1" s="1" t="s">
        <v>333</v>
      </c>
    </row>
    <row r="2" hidden="1" spans="1:5">
      <c r="A2" s="1" t="s">
        <v>334</v>
      </c>
      <c r="B2" s="1" t="s">
        <v>335</v>
      </c>
      <c r="C2" s="1">
        <v>70.5032107325228</v>
      </c>
      <c r="D2" s="1">
        <v>2021</v>
      </c>
      <c r="E2" s="1" t="s">
        <v>336</v>
      </c>
    </row>
    <row r="3" hidden="1" spans="1:5">
      <c r="A3" s="1" t="s">
        <v>334</v>
      </c>
      <c r="B3" s="1" t="s">
        <v>335</v>
      </c>
      <c r="C3" s="1">
        <v>74.3905690841076</v>
      </c>
      <c r="D3" s="1">
        <v>2021</v>
      </c>
      <c r="E3" s="1" t="s">
        <v>337</v>
      </c>
    </row>
    <row r="4" hidden="1" spans="1:5">
      <c r="A4" s="1" t="s">
        <v>334</v>
      </c>
      <c r="B4" s="1" t="s">
        <v>335</v>
      </c>
      <c r="C4" s="1">
        <v>71.6217634285466</v>
      </c>
      <c r="D4" s="1">
        <v>2021</v>
      </c>
      <c r="E4" s="1" t="s">
        <v>338</v>
      </c>
    </row>
    <row r="5" hidden="1" spans="1:10">
      <c r="A5" s="1" t="s">
        <v>334</v>
      </c>
      <c r="B5" s="1" t="s">
        <v>335</v>
      </c>
      <c r="C5" s="1">
        <v>80.2597064484916</v>
      </c>
      <c r="D5" s="1">
        <v>2021</v>
      </c>
      <c r="E5" s="1" t="s">
        <v>339</v>
      </c>
      <c r="H5" t="s">
        <v>340</v>
      </c>
      <c r="I5" t="s">
        <v>341</v>
      </c>
      <c r="J5" t="s">
        <v>342</v>
      </c>
    </row>
    <row r="6" hidden="1" spans="1:10">
      <c r="A6" s="1" t="s">
        <v>334</v>
      </c>
      <c r="B6" s="1" t="s">
        <v>335</v>
      </c>
      <c r="C6" s="1">
        <v>82.6738641289039</v>
      </c>
      <c r="D6" s="1">
        <v>2021</v>
      </c>
      <c r="E6" s="1" t="s">
        <v>343</v>
      </c>
      <c r="H6" s="56" t="s">
        <v>335</v>
      </c>
      <c r="I6" s="58">
        <v>12</v>
      </c>
      <c r="J6" s="58">
        <v>74.1776708760888</v>
      </c>
    </row>
    <row r="7" hidden="1" spans="1:10">
      <c r="A7" s="1" t="s">
        <v>334</v>
      </c>
      <c r="B7" s="1" t="s">
        <v>335</v>
      </c>
      <c r="C7" s="1">
        <v>65.60111871204</v>
      </c>
      <c r="D7" s="1">
        <v>2022</v>
      </c>
      <c r="E7" s="1" t="s">
        <v>344</v>
      </c>
      <c r="H7" s="56" t="s">
        <v>345</v>
      </c>
      <c r="I7" s="58">
        <v>3</v>
      </c>
      <c r="J7" s="58">
        <v>48.1437410417283</v>
      </c>
    </row>
    <row r="8" hidden="1" spans="1:10">
      <c r="A8" s="1" t="s">
        <v>334</v>
      </c>
      <c r="B8" s="1" t="s">
        <v>335</v>
      </c>
      <c r="C8" s="1">
        <v>85.1348001100041</v>
      </c>
      <c r="D8" s="1">
        <v>2022</v>
      </c>
      <c r="E8" s="1" t="s">
        <v>346</v>
      </c>
      <c r="H8" s="56" t="s">
        <v>241</v>
      </c>
      <c r="I8" s="58">
        <v>12</v>
      </c>
      <c r="J8" s="58">
        <v>61.394684971467</v>
      </c>
    </row>
    <row r="9" hidden="1" spans="1:10">
      <c r="A9" s="1" t="s">
        <v>334</v>
      </c>
      <c r="B9" s="1" t="s">
        <v>335</v>
      </c>
      <c r="C9" s="1">
        <v>77.9831880506517</v>
      </c>
      <c r="D9" s="1">
        <v>2022</v>
      </c>
      <c r="E9" s="1" t="s">
        <v>347</v>
      </c>
      <c r="H9" s="56" t="s">
        <v>272</v>
      </c>
      <c r="I9" s="58">
        <v>12</v>
      </c>
      <c r="J9" s="58">
        <v>54.6353717479836</v>
      </c>
    </row>
    <row r="10" hidden="1" spans="1:10">
      <c r="A10" s="1" t="s">
        <v>334</v>
      </c>
      <c r="B10" s="1" t="s">
        <v>335</v>
      </c>
      <c r="C10" s="1">
        <v>73.4936742813012</v>
      </c>
      <c r="D10" s="1">
        <v>2022</v>
      </c>
      <c r="E10" s="1" t="s">
        <v>348</v>
      </c>
      <c r="H10" s="56" t="s">
        <v>263</v>
      </c>
      <c r="I10" s="58">
        <v>12</v>
      </c>
      <c r="J10" s="58">
        <v>58.0336437344872</v>
      </c>
    </row>
    <row r="11" hidden="1" spans="1:10">
      <c r="A11" s="1" t="s">
        <v>334</v>
      </c>
      <c r="B11" s="1" t="s">
        <v>335</v>
      </c>
      <c r="C11" s="1">
        <v>69.3595577491046</v>
      </c>
      <c r="D11" s="1">
        <v>2022</v>
      </c>
      <c r="E11" s="1" t="s">
        <v>349</v>
      </c>
      <c r="H11" s="56" t="s">
        <v>157</v>
      </c>
      <c r="I11" s="58">
        <v>12</v>
      </c>
      <c r="J11" s="58">
        <v>58.0192909067814</v>
      </c>
    </row>
    <row r="12" hidden="1" spans="1:10">
      <c r="A12" s="1" t="s">
        <v>334</v>
      </c>
      <c r="B12" s="1" t="s">
        <v>335</v>
      </c>
      <c r="C12" s="1">
        <v>74.9580603274511</v>
      </c>
      <c r="D12" s="1">
        <v>2022</v>
      </c>
      <c r="E12" s="1" t="s">
        <v>350</v>
      </c>
      <c r="H12" s="56" t="s">
        <v>351</v>
      </c>
      <c r="I12" s="58">
        <v>1</v>
      </c>
      <c r="J12" s="58">
        <v>89.080460247134</v>
      </c>
    </row>
    <row r="13" hidden="1" spans="1:10">
      <c r="A13" s="1" t="s">
        <v>334</v>
      </c>
      <c r="B13" s="1" t="s">
        <v>335</v>
      </c>
      <c r="C13" s="1">
        <v>64.1525374599404</v>
      </c>
      <c r="D13" s="1">
        <v>2022</v>
      </c>
      <c r="E13" s="1" t="s">
        <v>352</v>
      </c>
      <c r="H13" s="56" t="s">
        <v>353</v>
      </c>
      <c r="I13" s="58">
        <v>3</v>
      </c>
      <c r="J13" s="58">
        <v>58.4104693630373</v>
      </c>
    </row>
    <row r="14" hidden="1" spans="1:10">
      <c r="A14" s="1" t="s">
        <v>334</v>
      </c>
      <c r="B14" s="1" t="s">
        <v>345</v>
      </c>
      <c r="C14" s="1">
        <v>49.5127318453316</v>
      </c>
      <c r="D14" s="1">
        <v>2021</v>
      </c>
      <c r="E14" s="1" t="s">
        <v>337</v>
      </c>
      <c r="H14" s="56" t="s">
        <v>354</v>
      </c>
      <c r="I14" s="58">
        <v>9</v>
      </c>
      <c r="J14" s="58">
        <v>61.11877394072</v>
      </c>
    </row>
    <row r="15" hidden="1" spans="1:10">
      <c r="A15" s="1" t="s">
        <v>334</v>
      </c>
      <c r="B15" s="1" t="s">
        <v>345</v>
      </c>
      <c r="C15" s="1">
        <v>52.5803310613437</v>
      </c>
      <c r="D15" s="1">
        <v>2021</v>
      </c>
      <c r="E15" s="1" t="s">
        <v>338</v>
      </c>
      <c r="H15" s="56" t="s">
        <v>355</v>
      </c>
      <c r="I15" s="58"/>
      <c r="J15" s="58"/>
    </row>
    <row r="16" hidden="1" spans="1:10">
      <c r="A16" s="1" t="s">
        <v>334</v>
      </c>
      <c r="B16" s="1" t="s">
        <v>345</v>
      </c>
      <c r="C16" s="1">
        <v>42.3381602185095</v>
      </c>
      <c r="D16" s="1">
        <v>2022</v>
      </c>
      <c r="E16" s="1" t="s">
        <v>348</v>
      </c>
      <c r="H16" s="56" t="s">
        <v>356</v>
      </c>
      <c r="I16" s="58">
        <v>76</v>
      </c>
      <c r="J16" s="58">
        <v>60.9728947864422</v>
      </c>
    </row>
    <row r="17" hidden="1" spans="1:10">
      <c r="A17" s="1" t="s">
        <v>334</v>
      </c>
      <c r="B17" s="1" t="s">
        <v>241</v>
      </c>
      <c r="C17" s="1">
        <v>62.4243060660156</v>
      </c>
      <c r="D17" s="1">
        <v>2021</v>
      </c>
      <c r="E17" s="1" t="s">
        <v>336</v>
      </c>
      <c r="H17" s="57">
        <v>62.4243060660156</v>
      </c>
      <c r="I17">
        <f>C17-H17</f>
        <v>0</v>
      </c>
      <c r="J17"/>
    </row>
    <row r="18" hidden="1" spans="1:10">
      <c r="A18" s="1" t="s">
        <v>334</v>
      </c>
      <c r="B18" s="1" t="s">
        <v>241</v>
      </c>
      <c r="C18" s="1">
        <v>56.299260075556</v>
      </c>
      <c r="D18" s="1">
        <v>2021</v>
      </c>
      <c r="E18" s="1" t="s">
        <v>337</v>
      </c>
      <c r="H18" s="57">
        <v>56.299260075556</v>
      </c>
      <c r="I18">
        <f t="shared" ref="I18:I29" si="0">C18-H18</f>
        <v>0</v>
      </c>
      <c r="J18"/>
    </row>
    <row r="19" hidden="1" spans="1:10">
      <c r="A19" s="1" t="s">
        <v>334</v>
      </c>
      <c r="B19" s="1" t="s">
        <v>241</v>
      </c>
      <c r="C19" s="1">
        <v>58.6621053308322</v>
      </c>
      <c r="D19" s="1">
        <v>2021</v>
      </c>
      <c r="E19" s="1" t="s">
        <v>338</v>
      </c>
      <c r="H19" s="57">
        <v>58.6621053308322</v>
      </c>
      <c r="I19">
        <f t="shared" si="0"/>
        <v>0</v>
      </c>
      <c r="J19"/>
    </row>
    <row r="20" hidden="1" spans="1:10">
      <c r="A20" s="1" t="s">
        <v>334</v>
      </c>
      <c r="B20" s="1" t="s">
        <v>241</v>
      </c>
      <c r="C20" s="1">
        <v>62.0560895105178</v>
      </c>
      <c r="D20" s="1">
        <v>2021</v>
      </c>
      <c r="E20" s="1" t="s">
        <v>339</v>
      </c>
      <c r="H20" s="57">
        <v>62.0560895105178</v>
      </c>
      <c r="I20">
        <f t="shared" si="0"/>
        <v>0</v>
      </c>
      <c r="J20"/>
    </row>
    <row r="21" hidden="1" spans="1:10">
      <c r="A21" s="1" t="s">
        <v>334</v>
      </c>
      <c r="B21" s="1" t="s">
        <v>241</v>
      </c>
      <c r="C21" s="1">
        <v>62.2344894113634</v>
      </c>
      <c r="D21" s="1">
        <v>2021</v>
      </c>
      <c r="E21" s="1" t="s">
        <v>343</v>
      </c>
      <c r="H21" s="57">
        <v>62.2344894113634</v>
      </c>
      <c r="I21">
        <f t="shared" si="0"/>
        <v>0</v>
      </c>
      <c r="J21"/>
    </row>
    <row r="22" hidden="1" spans="1:10">
      <c r="A22" s="1" t="s">
        <v>334</v>
      </c>
      <c r="B22" s="1" t="s">
        <v>241</v>
      </c>
      <c r="C22" s="1">
        <v>61.2992165479909</v>
      </c>
      <c r="D22" s="1">
        <v>2022</v>
      </c>
      <c r="E22" s="1" t="s">
        <v>344</v>
      </c>
      <c r="H22" s="57">
        <v>61.2992165479909</v>
      </c>
      <c r="I22">
        <f t="shared" si="0"/>
        <v>0</v>
      </c>
      <c r="J22"/>
    </row>
    <row r="23" hidden="1" spans="1:9">
      <c r="A23" s="1" t="s">
        <v>334</v>
      </c>
      <c r="B23" s="1" t="s">
        <v>241</v>
      </c>
      <c r="C23" s="1">
        <v>57.950175091443</v>
      </c>
      <c r="D23" s="1">
        <v>2022</v>
      </c>
      <c r="E23" s="1" t="s">
        <v>346</v>
      </c>
      <c r="H23" s="57">
        <v>57.950175091443</v>
      </c>
      <c r="I23">
        <f t="shared" si="0"/>
        <v>0</v>
      </c>
    </row>
    <row r="24" hidden="1" spans="1:9">
      <c r="A24" s="1" t="s">
        <v>334</v>
      </c>
      <c r="B24" s="1" t="s">
        <v>241</v>
      </c>
      <c r="C24" s="1">
        <v>60.4862665875592</v>
      </c>
      <c r="D24" s="1">
        <v>2022</v>
      </c>
      <c r="E24" s="1" t="s">
        <v>347</v>
      </c>
      <c r="H24" s="57">
        <v>60.4862665875592</v>
      </c>
      <c r="I24">
        <f t="shared" si="0"/>
        <v>0</v>
      </c>
    </row>
    <row r="25" hidden="1" spans="1:9">
      <c r="A25" s="1" t="s">
        <v>334</v>
      </c>
      <c r="B25" s="1" t="s">
        <v>241</v>
      </c>
      <c r="C25" s="1">
        <v>64.8906293916044</v>
      </c>
      <c r="D25" s="1">
        <v>2022</v>
      </c>
      <c r="E25" s="1" t="s">
        <v>348</v>
      </c>
      <c r="H25" s="57">
        <v>64.8906293916044</v>
      </c>
      <c r="I25">
        <f t="shared" si="0"/>
        <v>0</v>
      </c>
    </row>
    <row r="26" hidden="1" spans="1:9">
      <c r="A26" s="1" t="s">
        <v>334</v>
      </c>
      <c r="B26" s="1" t="s">
        <v>241</v>
      </c>
      <c r="C26" s="1">
        <v>61.2607833232447</v>
      </c>
      <c r="D26" s="1">
        <v>2022</v>
      </c>
      <c r="E26" s="1" t="s">
        <v>349</v>
      </c>
      <c r="H26" s="57">
        <v>61.2607833232447</v>
      </c>
      <c r="I26">
        <f t="shared" si="0"/>
        <v>0</v>
      </c>
    </row>
    <row r="27" hidden="1" spans="1:9">
      <c r="A27" s="1" t="s">
        <v>334</v>
      </c>
      <c r="B27" s="1" t="s">
        <v>241</v>
      </c>
      <c r="C27" s="1">
        <v>65.4708928628506</v>
      </c>
      <c r="D27" s="1">
        <v>2022</v>
      </c>
      <c r="E27" s="1" t="s">
        <v>350</v>
      </c>
      <c r="H27" s="57">
        <v>65.4708928628506</v>
      </c>
      <c r="I27">
        <f t="shared" si="0"/>
        <v>0</v>
      </c>
    </row>
    <row r="28" hidden="1" spans="1:9">
      <c r="A28" s="1" t="s">
        <v>334</v>
      </c>
      <c r="B28" s="1" t="s">
        <v>241</v>
      </c>
      <c r="C28" s="1">
        <v>63.7020054586257</v>
      </c>
      <c r="D28" s="1">
        <v>2022</v>
      </c>
      <c r="E28" s="1" t="s">
        <v>352</v>
      </c>
      <c r="H28" s="57">
        <v>63.7020054586257</v>
      </c>
      <c r="I28">
        <f t="shared" si="0"/>
        <v>0</v>
      </c>
    </row>
    <row r="29" spans="1:9">
      <c r="A29" s="1" t="s">
        <v>334</v>
      </c>
      <c r="B29" s="1" t="s">
        <v>272</v>
      </c>
      <c r="C29" s="1">
        <v>52.0327778477465</v>
      </c>
      <c r="D29" s="1">
        <v>2021</v>
      </c>
      <c r="E29" s="1" t="s">
        <v>336</v>
      </c>
      <c r="H29" s="57">
        <v>52.0327778477465</v>
      </c>
      <c r="I29" s="1">
        <f t="shared" si="0"/>
        <v>0</v>
      </c>
    </row>
    <row r="30" spans="1:9">
      <c r="A30" s="1" t="s">
        <v>334</v>
      </c>
      <c r="B30" s="1" t="s">
        <v>272</v>
      </c>
      <c r="C30" s="1">
        <v>55.6355886440886</v>
      </c>
      <c r="D30" s="1">
        <v>2021</v>
      </c>
      <c r="E30" s="1" t="s">
        <v>337</v>
      </c>
      <c r="H30" s="57">
        <v>55.6355886440886</v>
      </c>
      <c r="I30" s="1">
        <f t="shared" ref="I30:I41" si="1">C30-H30</f>
        <v>0</v>
      </c>
    </row>
    <row r="31" spans="1:9">
      <c r="A31" s="1" t="s">
        <v>334</v>
      </c>
      <c r="B31" s="1" t="s">
        <v>272</v>
      </c>
      <c r="C31" s="1">
        <v>52.0676377029968</v>
      </c>
      <c r="D31" s="1">
        <v>2021</v>
      </c>
      <c r="E31" s="1" t="s">
        <v>338</v>
      </c>
      <c r="H31" s="57">
        <v>52.0676377029968</v>
      </c>
      <c r="I31" s="1">
        <f t="shared" si="1"/>
        <v>0</v>
      </c>
    </row>
    <row r="32" spans="1:9">
      <c r="A32" s="1" t="s">
        <v>334</v>
      </c>
      <c r="B32" s="1" t="s">
        <v>272</v>
      </c>
      <c r="C32" s="1">
        <v>57.1502234444826</v>
      </c>
      <c r="D32" s="1">
        <v>2021</v>
      </c>
      <c r="E32" s="1" t="s">
        <v>339</v>
      </c>
      <c r="H32" s="57">
        <v>57.1502234444826</v>
      </c>
      <c r="I32" s="1">
        <f t="shared" si="1"/>
        <v>0</v>
      </c>
    </row>
    <row r="33" spans="1:9">
      <c r="A33" s="1" t="s">
        <v>334</v>
      </c>
      <c r="B33" s="1" t="s">
        <v>272</v>
      </c>
      <c r="C33" s="1">
        <v>52.9415239622421</v>
      </c>
      <c r="D33" s="1">
        <v>2021</v>
      </c>
      <c r="E33" s="1" t="s">
        <v>343</v>
      </c>
      <c r="H33" s="57">
        <v>52.9415239622421</v>
      </c>
      <c r="I33" s="1">
        <f t="shared" si="1"/>
        <v>0</v>
      </c>
    </row>
    <row r="34" spans="1:9">
      <c r="A34" s="1" t="s">
        <v>334</v>
      </c>
      <c r="B34" s="1" t="s">
        <v>272</v>
      </c>
      <c r="C34" s="1">
        <v>63.5755782089225</v>
      </c>
      <c r="D34" s="1">
        <v>2022</v>
      </c>
      <c r="E34" s="1" t="s">
        <v>344</v>
      </c>
      <c r="H34" s="57">
        <v>63.5755782089225</v>
      </c>
      <c r="I34" s="1">
        <f t="shared" si="1"/>
        <v>0</v>
      </c>
    </row>
    <row r="35" spans="1:9">
      <c r="A35" s="1" t="s">
        <v>334</v>
      </c>
      <c r="B35" s="1" t="s">
        <v>272</v>
      </c>
      <c r="C35" s="1">
        <v>46.1840434130008</v>
      </c>
      <c r="D35" s="1">
        <v>2022</v>
      </c>
      <c r="E35" s="1" t="s">
        <v>346</v>
      </c>
      <c r="H35" s="57">
        <v>46.1840434130008</v>
      </c>
      <c r="I35" s="1">
        <f t="shared" si="1"/>
        <v>0</v>
      </c>
    </row>
    <row r="36" spans="1:9">
      <c r="A36" s="1" t="s">
        <v>334</v>
      </c>
      <c r="B36" s="1" t="s">
        <v>272</v>
      </c>
      <c r="C36" s="1">
        <v>57.0117329584501</v>
      </c>
      <c r="D36" s="1">
        <v>2022</v>
      </c>
      <c r="E36" s="1" t="s">
        <v>347</v>
      </c>
      <c r="H36" s="57">
        <v>57.0117329584501</v>
      </c>
      <c r="I36" s="1">
        <f t="shared" si="1"/>
        <v>0</v>
      </c>
    </row>
    <row r="37" spans="1:9">
      <c r="A37" s="1" t="s">
        <v>334</v>
      </c>
      <c r="B37" s="1" t="s">
        <v>272</v>
      </c>
      <c r="C37" s="1">
        <v>53.099027907088</v>
      </c>
      <c r="D37" s="1">
        <v>2022</v>
      </c>
      <c r="E37" s="1" t="s">
        <v>348</v>
      </c>
      <c r="H37" s="57">
        <v>53.099027907088</v>
      </c>
      <c r="I37" s="1">
        <f t="shared" si="1"/>
        <v>0</v>
      </c>
    </row>
    <row r="38" spans="1:9">
      <c r="A38" s="1" t="s">
        <v>334</v>
      </c>
      <c r="B38" s="1" t="s">
        <v>272</v>
      </c>
      <c r="C38" s="1">
        <v>51.8436701710527</v>
      </c>
      <c r="D38" s="1">
        <v>2022</v>
      </c>
      <c r="E38" s="1" t="s">
        <v>349</v>
      </c>
      <c r="H38" s="57">
        <v>51.8436701710527</v>
      </c>
      <c r="I38" s="1">
        <f t="shared" si="1"/>
        <v>0</v>
      </c>
    </row>
    <row r="39" spans="1:9">
      <c r="A39" s="1" t="s">
        <v>334</v>
      </c>
      <c r="B39" s="1" t="s">
        <v>272</v>
      </c>
      <c r="C39" s="1">
        <v>59.510891849494</v>
      </c>
      <c r="D39" s="1">
        <v>2022</v>
      </c>
      <c r="E39" s="1" t="s">
        <v>350</v>
      </c>
      <c r="H39" s="57">
        <v>59.510891849494</v>
      </c>
      <c r="I39" s="1">
        <f t="shared" si="1"/>
        <v>0</v>
      </c>
    </row>
    <row r="40" spans="1:9">
      <c r="A40" s="1" t="s">
        <v>334</v>
      </c>
      <c r="B40" s="1" t="s">
        <v>272</v>
      </c>
      <c r="C40" s="1">
        <v>54.5717648662389</v>
      </c>
      <c r="D40" s="1">
        <v>2022</v>
      </c>
      <c r="E40" s="1" t="s">
        <v>352</v>
      </c>
      <c r="H40" s="57">
        <v>54.5717648662389</v>
      </c>
      <c r="I40" s="1">
        <f t="shared" si="1"/>
        <v>0</v>
      </c>
    </row>
    <row r="41" hidden="1" spans="1:9">
      <c r="A41" s="1" t="s">
        <v>334</v>
      </c>
      <c r="B41" s="1" t="s">
        <v>263</v>
      </c>
      <c r="C41" s="1">
        <v>55.7881088894809</v>
      </c>
      <c r="D41" s="1">
        <v>2021</v>
      </c>
      <c r="E41" s="1" t="s">
        <v>336</v>
      </c>
      <c r="H41" s="57">
        <v>55.7881088894809</v>
      </c>
      <c r="I41" s="1">
        <f t="shared" si="1"/>
        <v>0</v>
      </c>
    </row>
    <row r="42" hidden="1" spans="1:9">
      <c r="A42" s="1" t="s">
        <v>334</v>
      </c>
      <c r="B42" s="1" t="s">
        <v>263</v>
      </c>
      <c r="C42" s="1">
        <v>58.7467195916416</v>
      </c>
      <c r="D42" s="1">
        <v>2021</v>
      </c>
      <c r="E42" s="1" t="s">
        <v>337</v>
      </c>
      <c r="H42" s="57">
        <v>58.7467195916416</v>
      </c>
      <c r="I42" s="1">
        <f t="shared" ref="I42:I52" si="2">C42-H42</f>
        <v>0</v>
      </c>
    </row>
    <row r="43" hidden="1" spans="1:9">
      <c r="A43" s="1" t="s">
        <v>334</v>
      </c>
      <c r="B43" s="1" t="s">
        <v>263</v>
      </c>
      <c r="C43" s="1">
        <v>65.5566366445092</v>
      </c>
      <c r="D43" s="1">
        <v>2021</v>
      </c>
      <c r="E43" s="1" t="s">
        <v>338</v>
      </c>
      <c r="H43" s="57">
        <v>65.5566366445092</v>
      </c>
      <c r="I43" s="1">
        <f t="shared" si="2"/>
        <v>0</v>
      </c>
    </row>
    <row r="44" hidden="1" spans="1:9">
      <c r="A44" s="1" t="s">
        <v>334</v>
      </c>
      <c r="B44" s="1" t="s">
        <v>263</v>
      </c>
      <c r="C44" s="1">
        <v>55.3818951708081</v>
      </c>
      <c r="D44" s="1">
        <v>2021</v>
      </c>
      <c r="E44" s="1" t="s">
        <v>339</v>
      </c>
      <c r="H44" s="57">
        <v>55.3818951708081</v>
      </c>
      <c r="I44" s="1">
        <f t="shared" si="2"/>
        <v>0</v>
      </c>
    </row>
    <row r="45" hidden="1" spans="1:9">
      <c r="A45" s="1" t="s">
        <v>334</v>
      </c>
      <c r="B45" s="1" t="s">
        <v>263</v>
      </c>
      <c r="C45" s="1">
        <v>50.5447045247281</v>
      </c>
      <c r="D45" s="1">
        <v>2021</v>
      </c>
      <c r="E45" s="1" t="s">
        <v>343</v>
      </c>
      <c r="H45" s="57">
        <v>50.5447045247281</v>
      </c>
      <c r="I45" s="1">
        <f t="shared" si="2"/>
        <v>0</v>
      </c>
    </row>
    <row r="46" hidden="1" spans="1:9">
      <c r="A46" s="1" t="s">
        <v>334</v>
      </c>
      <c r="B46" s="1" t="s">
        <v>263</v>
      </c>
      <c r="C46" s="1">
        <v>60.6750288290826</v>
      </c>
      <c r="D46" s="1">
        <v>2022</v>
      </c>
      <c r="E46" s="1" t="s">
        <v>344</v>
      </c>
      <c r="H46" s="57">
        <v>60.6750288290826</v>
      </c>
      <c r="I46" s="1">
        <f t="shared" si="2"/>
        <v>0</v>
      </c>
    </row>
    <row r="47" hidden="1" spans="1:9">
      <c r="A47" s="1" t="s">
        <v>334</v>
      </c>
      <c r="B47" s="1" t="s">
        <v>263</v>
      </c>
      <c r="C47" s="1">
        <v>55.7886524221982</v>
      </c>
      <c r="D47" s="1">
        <v>2022</v>
      </c>
      <c r="E47" s="1" t="s">
        <v>346</v>
      </c>
      <c r="H47" s="57">
        <v>55.7886524221982</v>
      </c>
      <c r="I47" s="1">
        <f t="shared" si="2"/>
        <v>0</v>
      </c>
    </row>
    <row r="48" hidden="1" spans="1:9">
      <c r="A48" s="1" t="s">
        <v>334</v>
      </c>
      <c r="B48" s="1" t="s">
        <v>263</v>
      </c>
      <c r="C48" s="1">
        <v>61.6669369592684</v>
      </c>
      <c r="D48" s="1">
        <v>2022</v>
      </c>
      <c r="E48" s="1" t="s">
        <v>347</v>
      </c>
      <c r="H48" s="57">
        <v>61.6669369592684</v>
      </c>
      <c r="I48" s="1">
        <f t="shared" si="2"/>
        <v>0</v>
      </c>
    </row>
    <row r="49" hidden="1" spans="1:9">
      <c r="A49" s="1" t="s">
        <v>334</v>
      </c>
      <c r="B49" s="1" t="s">
        <v>263</v>
      </c>
      <c r="C49" s="1">
        <v>53.6289356085187</v>
      </c>
      <c r="D49" s="1">
        <v>2022</v>
      </c>
      <c r="E49" s="1" t="s">
        <v>348</v>
      </c>
      <c r="H49" s="57">
        <v>53.6289356085187</v>
      </c>
      <c r="I49" s="1">
        <f t="shared" si="2"/>
        <v>0</v>
      </c>
    </row>
    <row r="50" hidden="1" spans="1:9">
      <c r="A50" s="1" t="s">
        <v>334</v>
      </c>
      <c r="B50" s="1" t="s">
        <v>263</v>
      </c>
      <c r="C50" s="1">
        <v>60.9668920354374</v>
      </c>
      <c r="D50" s="1">
        <v>2022</v>
      </c>
      <c r="E50" s="1" t="s">
        <v>349</v>
      </c>
      <c r="H50" s="57">
        <v>60.9668920354374</v>
      </c>
      <c r="I50" s="1">
        <f t="shared" si="2"/>
        <v>0</v>
      </c>
    </row>
    <row r="51" hidden="1" spans="1:9">
      <c r="A51" s="1" t="s">
        <v>334</v>
      </c>
      <c r="B51" s="1" t="s">
        <v>263</v>
      </c>
      <c r="C51" s="1">
        <v>60.5045603691514</v>
      </c>
      <c r="D51" s="1">
        <v>2022</v>
      </c>
      <c r="E51" s="1" t="s">
        <v>350</v>
      </c>
      <c r="H51" s="57">
        <v>60.5045603691514</v>
      </c>
      <c r="I51" s="1">
        <f t="shared" si="2"/>
        <v>0</v>
      </c>
    </row>
    <row r="52" hidden="1" spans="1:9">
      <c r="A52" s="1" t="s">
        <v>334</v>
      </c>
      <c r="B52" s="1" t="s">
        <v>263</v>
      </c>
      <c r="C52" s="1">
        <v>57.154653769022</v>
      </c>
      <c r="D52" s="1">
        <v>2022</v>
      </c>
      <c r="E52" s="1" t="s">
        <v>352</v>
      </c>
      <c r="H52" s="57">
        <v>57.154653769022</v>
      </c>
      <c r="I52" s="1">
        <f t="shared" si="2"/>
        <v>0</v>
      </c>
    </row>
    <row r="53" hidden="1" spans="1:5">
      <c r="A53" s="1" t="s">
        <v>334</v>
      </c>
      <c r="B53" s="1" t="s">
        <v>157</v>
      </c>
      <c r="C53" s="1">
        <v>52.7272727272727</v>
      </c>
      <c r="D53" s="1">
        <v>2021</v>
      </c>
      <c r="E53" s="1" t="s">
        <v>336</v>
      </c>
    </row>
    <row r="54" hidden="1" spans="1:5">
      <c r="A54" s="1" t="s">
        <v>334</v>
      </c>
      <c r="B54" s="1" t="s">
        <v>157</v>
      </c>
      <c r="C54" s="1">
        <v>50.6577769826677</v>
      </c>
      <c r="D54" s="1">
        <v>2021</v>
      </c>
      <c r="E54" s="1" t="s">
        <v>337</v>
      </c>
    </row>
    <row r="55" hidden="1" spans="1:5">
      <c r="A55" s="1" t="s">
        <v>334</v>
      </c>
      <c r="B55" s="1" t="s">
        <v>157</v>
      </c>
      <c r="C55" s="1">
        <v>51.478378641555</v>
      </c>
      <c r="D55" s="1">
        <v>2021</v>
      </c>
      <c r="E55" s="1" t="s">
        <v>338</v>
      </c>
    </row>
    <row r="56" hidden="1" spans="1:5">
      <c r="A56" s="1" t="s">
        <v>334</v>
      </c>
      <c r="B56" s="1" t="s">
        <v>157</v>
      </c>
      <c r="C56" s="1">
        <v>55.5769166448782</v>
      </c>
      <c r="D56" s="1">
        <v>2021</v>
      </c>
      <c r="E56" s="1" t="s">
        <v>339</v>
      </c>
    </row>
    <row r="57" hidden="1" spans="1:5">
      <c r="A57" s="1" t="s">
        <v>334</v>
      </c>
      <c r="B57" s="1" t="s">
        <v>157</v>
      </c>
      <c r="C57" s="1">
        <v>60</v>
      </c>
      <c r="D57" s="1">
        <v>2021</v>
      </c>
      <c r="E57" s="1" t="s">
        <v>343</v>
      </c>
    </row>
    <row r="58" hidden="1" spans="1:5">
      <c r="A58" s="1" t="s">
        <v>334</v>
      </c>
      <c r="B58" s="1" t="s">
        <v>157</v>
      </c>
      <c r="C58" s="1">
        <v>47.4028974052412</v>
      </c>
      <c r="D58" s="1">
        <v>2022</v>
      </c>
      <c r="E58" s="1" t="s">
        <v>344</v>
      </c>
    </row>
    <row r="59" hidden="1" spans="1:5">
      <c r="A59" s="1" t="s">
        <v>334</v>
      </c>
      <c r="B59" s="1" t="s">
        <v>157</v>
      </c>
      <c r="C59" s="1">
        <v>77.3155977115708</v>
      </c>
      <c r="D59" s="1">
        <v>2022</v>
      </c>
      <c r="E59" s="1" t="s">
        <v>346</v>
      </c>
    </row>
    <row r="60" hidden="1" spans="1:5">
      <c r="A60" s="1" t="s">
        <v>334</v>
      </c>
      <c r="B60" s="1" t="s">
        <v>157</v>
      </c>
      <c r="C60" s="1">
        <v>58.4803667589319</v>
      </c>
      <c r="D60" s="1">
        <v>2022</v>
      </c>
      <c r="E60" s="1" t="s">
        <v>347</v>
      </c>
    </row>
    <row r="61" hidden="1" spans="1:5">
      <c r="A61" s="1" t="s">
        <v>334</v>
      </c>
      <c r="B61" s="1" t="s">
        <v>157</v>
      </c>
      <c r="C61" s="1">
        <v>57.6533171520203</v>
      </c>
      <c r="D61" s="1">
        <v>2022</v>
      </c>
      <c r="E61" s="1" t="s">
        <v>348</v>
      </c>
    </row>
    <row r="62" hidden="1" spans="1:5">
      <c r="A62" s="1" t="s">
        <v>334</v>
      </c>
      <c r="B62" s="1" t="s">
        <v>157</v>
      </c>
      <c r="C62" s="1">
        <v>59.6442480824578</v>
      </c>
      <c r="D62" s="1">
        <v>2022</v>
      </c>
      <c r="E62" s="1" t="s">
        <v>349</v>
      </c>
    </row>
    <row r="63" hidden="1" spans="1:5">
      <c r="A63" s="1" t="s">
        <v>334</v>
      </c>
      <c r="B63" s="1" t="s">
        <v>157</v>
      </c>
      <c r="C63" s="1">
        <v>65.2510506525105</v>
      </c>
      <c r="D63" s="1">
        <v>2022</v>
      </c>
      <c r="E63" s="1" t="s">
        <v>350</v>
      </c>
    </row>
    <row r="64" hidden="1" spans="1:5">
      <c r="A64" s="1" t="s">
        <v>334</v>
      </c>
      <c r="B64" s="1" t="s">
        <v>157</v>
      </c>
      <c r="C64" s="1">
        <v>60.0436681222707</v>
      </c>
      <c r="D64" s="1">
        <v>2022</v>
      </c>
      <c r="E64" s="1" t="s">
        <v>352</v>
      </c>
    </row>
    <row r="65" hidden="1" spans="1:5">
      <c r="A65" s="1" t="s">
        <v>334</v>
      </c>
      <c r="B65" s="1" t="s">
        <v>351</v>
      </c>
      <c r="C65" s="1">
        <v>89.080460247134</v>
      </c>
      <c r="D65" s="1">
        <v>2021</v>
      </c>
      <c r="E65" s="1" t="s">
        <v>338</v>
      </c>
    </row>
    <row r="66" hidden="1" spans="1:5">
      <c r="A66" s="1" t="s">
        <v>334</v>
      </c>
      <c r="B66" s="1" t="s">
        <v>353</v>
      </c>
      <c r="C66" s="1">
        <v>55.2941176470588</v>
      </c>
      <c r="D66" s="1">
        <v>2021</v>
      </c>
      <c r="E66" s="1" t="s">
        <v>336</v>
      </c>
    </row>
    <row r="67" hidden="1" spans="1:5">
      <c r="A67" s="1" t="s">
        <v>334</v>
      </c>
      <c r="B67" s="1" t="s">
        <v>353</v>
      </c>
      <c r="C67" s="1">
        <v>58.8235294117647</v>
      </c>
      <c r="D67" s="1">
        <v>2021</v>
      </c>
      <c r="E67" s="1" t="s">
        <v>339</v>
      </c>
    </row>
    <row r="68" hidden="1" spans="1:5">
      <c r="A68" s="1" t="s">
        <v>334</v>
      </c>
      <c r="B68" s="1" t="s">
        <v>353</v>
      </c>
      <c r="C68" s="1">
        <v>61.1137610302885</v>
      </c>
      <c r="D68" s="1">
        <v>2022</v>
      </c>
      <c r="E68" s="1" t="s">
        <v>348</v>
      </c>
    </row>
    <row r="69" hidden="1" spans="1:5">
      <c r="A69" s="1" t="s">
        <v>334</v>
      </c>
      <c r="B69" s="1" t="s">
        <v>354</v>
      </c>
      <c r="C69" s="1">
        <v>62.4619052126349</v>
      </c>
      <c r="D69" s="1">
        <v>2021</v>
      </c>
      <c r="E69" s="1" t="s">
        <v>336</v>
      </c>
    </row>
    <row r="70" hidden="1" spans="1:5">
      <c r="A70" s="1" t="s">
        <v>334</v>
      </c>
      <c r="B70" s="1" t="s">
        <v>354</v>
      </c>
      <c r="C70" s="1">
        <v>54.206662902315</v>
      </c>
      <c r="D70" s="1">
        <v>2021</v>
      </c>
      <c r="E70" s="1" t="s">
        <v>337</v>
      </c>
    </row>
    <row r="71" hidden="1" spans="1:5">
      <c r="A71" s="1" t="s">
        <v>334</v>
      </c>
      <c r="B71" s="1" t="s">
        <v>354</v>
      </c>
      <c r="C71" s="1">
        <v>57.0721963283553</v>
      </c>
      <c r="D71" s="1">
        <v>2021</v>
      </c>
      <c r="E71" s="1" t="s">
        <v>338</v>
      </c>
    </row>
    <row r="72" hidden="1" spans="1:5">
      <c r="A72" s="1" t="s">
        <v>334</v>
      </c>
      <c r="B72" s="1" t="s">
        <v>354</v>
      </c>
      <c r="C72" s="1">
        <v>57.1696031560295</v>
      </c>
      <c r="D72" s="1">
        <v>2021</v>
      </c>
      <c r="E72" s="1" t="s">
        <v>339</v>
      </c>
    </row>
    <row r="73" hidden="1" spans="1:5">
      <c r="A73" s="1" t="s">
        <v>334</v>
      </c>
      <c r="B73" s="1" t="s">
        <v>354</v>
      </c>
      <c r="C73" s="1">
        <v>48.8372093023255</v>
      </c>
      <c r="D73" s="1">
        <v>2022</v>
      </c>
      <c r="E73" s="1" t="s">
        <v>344</v>
      </c>
    </row>
    <row r="74" hidden="1" spans="1:5">
      <c r="A74" s="1" t="s">
        <v>334</v>
      </c>
      <c r="B74" s="1" t="s">
        <v>354</v>
      </c>
      <c r="C74" s="1">
        <v>59.4594594594594</v>
      </c>
      <c r="D74" s="1">
        <v>2022</v>
      </c>
      <c r="E74" s="1" t="s">
        <v>346</v>
      </c>
    </row>
    <row r="75" hidden="1" spans="1:5">
      <c r="A75" s="1" t="s">
        <v>334</v>
      </c>
      <c r="B75" s="1" t="s">
        <v>354</v>
      </c>
      <c r="C75" s="1">
        <v>74.0128202311695</v>
      </c>
      <c r="D75" s="1">
        <v>2022</v>
      </c>
      <c r="E75" s="1" t="s">
        <v>347</v>
      </c>
    </row>
    <row r="76" hidden="1" spans="1:5">
      <c r="A76" s="1" t="s">
        <v>334</v>
      </c>
      <c r="B76" s="1" t="s">
        <v>354</v>
      </c>
      <c r="C76" s="1">
        <v>52.3809523809523</v>
      </c>
      <c r="D76" s="1">
        <v>2022</v>
      </c>
      <c r="E76" s="1" t="s">
        <v>348</v>
      </c>
    </row>
    <row r="77" hidden="1" spans="1:5">
      <c r="A77" s="1" t="s">
        <v>334</v>
      </c>
      <c r="B77" s="1" t="s">
        <v>354</v>
      </c>
      <c r="C77" s="1">
        <v>84.4681564932387</v>
      </c>
      <c r="D77" s="1">
        <v>2022</v>
      </c>
      <c r="E77" s="1" t="s">
        <v>352</v>
      </c>
    </row>
  </sheetData>
  <autoFilter ref="A1:E77">
    <filterColumn colId="1">
      <customFilters>
        <customFilter operator="equal" val="北街家园七区"/>
      </customFilters>
    </filterColumn>
    <extLst/>
  </autoFilter>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
  <sheetViews>
    <sheetView workbookViewId="0">
      <selection activeCell="P29" sqref="P29"/>
    </sheetView>
  </sheetViews>
  <sheetFormatPr defaultColWidth="9" defaultRowHeight="13.5"/>
  <sheetData/>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dimension ref="A1:M1479"/>
  <sheetViews>
    <sheetView workbookViewId="0">
      <pane ySplit="1" topLeftCell="A228" activePane="bottomLeft" state="frozen"/>
      <selection/>
      <selection pane="bottomLeft" activeCell="F1" sqref="F1"/>
    </sheetView>
  </sheetViews>
  <sheetFormatPr defaultColWidth="9.625" defaultRowHeight="13.5"/>
  <cols>
    <col min="1" max="9" width="9.625" style="43"/>
    <col min="10" max="10" width="6.75" style="43" customWidth="1"/>
    <col min="11" max="11" width="14" style="43" customWidth="1"/>
    <col min="12" max="12" width="5.375" style="43" customWidth="1"/>
    <col min="13" max="16384" width="9.625" style="43"/>
  </cols>
  <sheetData>
    <row r="1" ht="30" spans="1:9">
      <c r="A1" s="44" t="s">
        <v>100</v>
      </c>
      <c r="B1" s="44" t="s">
        <v>140</v>
      </c>
      <c r="C1" s="44" t="s">
        <v>357</v>
      </c>
      <c r="D1" s="45" t="s">
        <v>62</v>
      </c>
      <c r="E1" s="46" t="s">
        <v>41</v>
      </c>
      <c r="F1" s="46" t="s">
        <v>358</v>
      </c>
      <c r="G1" s="47" t="s">
        <v>359</v>
      </c>
      <c r="H1" s="47" t="s">
        <v>360</v>
      </c>
      <c r="I1" s="43">
        <v>33</v>
      </c>
    </row>
    <row r="2" ht="16.5" hidden="1" spans="1:8">
      <c r="A2" s="48">
        <v>1</v>
      </c>
      <c r="B2" s="48" t="s">
        <v>361</v>
      </c>
      <c r="C2" s="49" t="s">
        <v>362</v>
      </c>
      <c r="D2" s="50" t="s">
        <v>363</v>
      </c>
      <c r="E2" s="51" t="s">
        <v>364</v>
      </c>
      <c r="F2" s="52">
        <v>56.08</v>
      </c>
      <c r="G2" s="53" t="s">
        <v>365</v>
      </c>
      <c r="H2" s="52">
        <v>2</v>
      </c>
    </row>
    <row r="3" ht="16.5" spans="1:9">
      <c r="A3" s="48">
        <v>2</v>
      </c>
      <c r="B3" s="48" t="s">
        <v>361</v>
      </c>
      <c r="C3" s="49" t="s">
        <v>366</v>
      </c>
      <c r="D3" s="50" t="s">
        <v>367</v>
      </c>
      <c r="E3" s="51" t="s">
        <v>43</v>
      </c>
      <c r="F3" s="52">
        <v>40.88</v>
      </c>
      <c r="G3" s="53" t="s">
        <v>368</v>
      </c>
      <c r="H3" s="52">
        <v>1</v>
      </c>
      <c r="I3" s="43">
        <f>MAX(F2:F1477)</f>
        <v>60.03</v>
      </c>
    </row>
    <row r="4" ht="16.5" spans="1:9">
      <c r="A4" s="48">
        <v>3</v>
      </c>
      <c r="B4" s="48" t="s">
        <v>361</v>
      </c>
      <c r="C4" s="49" t="s">
        <v>369</v>
      </c>
      <c r="D4" s="50" t="s">
        <v>370</v>
      </c>
      <c r="E4" s="51" t="s">
        <v>43</v>
      </c>
      <c r="F4" s="52">
        <v>41</v>
      </c>
      <c r="G4" s="53" t="s">
        <v>368</v>
      </c>
      <c r="H4" s="52">
        <v>1</v>
      </c>
      <c r="I4" s="43">
        <f>MIN(F2:F1477)</f>
        <v>40.88</v>
      </c>
    </row>
    <row r="5" ht="16.5" spans="1:8">
      <c r="A5" s="48">
        <v>4</v>
      </c>
      <c r="B5" s="48" t="s">
        <v>361</v>
      </c>
      <c r="C5" s="49" t="s">
        <v>371</v>
      </c>
      <c r="D5" s="50" t="s">
        <v>367</v>
      </c>
      <c r="E5" s="51" t="s">
        <v>43</v>
      </c>
      <c r="F5" s="52">
        <v>41</v>
      </c>
      <c r="G5" s="53" t="s">
        <v>368</v>
      </c>
      <c r="H5" s="52">
        <v>1</v>
      </c>
    </row>
    <row r="6" ht="16.5" spans="1:13">
      <c r="A6" s="48">
        <v>5</v>
      </c>
      <c r="B6" s="48" t="s">
        <v>361</v>
      </c>
      <c r="C6" s="49" t="s">
        <v>372</v>
      </c>
      <c r="D6" s="50" t="s">
        <v>370</v>
      </c>
      <c r="E6" s="51" t="s">
        <v>43</v>
      </c>
      <c r="F6" s="52">
        <v>40.88</v>
      </c>
      <c r="G6" s="53" t="s">
        <v>368</v>
      </c>
      <c r="H6" s="52">
        <v>1</v>
      </c>
      <c r="I6" s="43" t="s">
        <v>373</v>
      </c>
      <c r="J6" s="43" t="s">
        <v>42</v>
      </c>
      <c r="K6" s="43" t="s">
        <v>374</v>
      </c>
      <c r="L6" s="43">
        <v>578</v>
      </c>
      <c r="M6" s="43" t="s">
        <v>375</v>
      </c>
    </row>
    <row r="7" ht="16.5" hidden="1" spans="1:13">
      <c r="A7" s="48">
        <v>6</v>
      </c>
      <c r="B7" s="48" t="s">
        <v>361</v>
      </c>
      <c r="C7" s="49" t="s">
        <v>376</v>
      </c>
      <c r="D7" s="50" t="s">
        <v>377</v>
      </c>
      <c r="E7" s="51" t="s">
        <v>231</v>
      </c>
      <c r="F7" s="52">
        <v>58.71</v>
      </c>
      <c r="G7" s="53" t="s">
        <v>365</v>
      </c>
      <c r="H7" s="52">
        <v>2</v>
      </c>
      <c r="I7" s="43" t="s">
        <v>378</v>
      </c>
      <c r="J7" s="43" t="s">
        <v>43</v>
      </c>
      <c r="K7" s="43" t="s">
        <v>379</v>
      </c>
      <c r="L7" s="43">
        <v>493</v>
      </c>
      <c r="M7" s="43" t="s">
        <v>375</v>
      </c>
    </row>
    <row r="8" ht="16.5" hidden="1" spans="1:13">
      <c r="A8" s="48">
        <v>7</v>
      </c>
      <c r="B8" s="48" t="s">
        <v>361</v>
      </c>
      <c r="C8" s="49" t="s">
        <v>380</v>
      </c>
      <c r="D8" s="50" t="s">
        <v>363</v>
      </c>
      <c r="E8" s="51" t="s">
        <v>364</v>
      </c>
      <c r="F8" s="52">
        <v>56.08</v>
      </c>
      <c r="G8" s="53" t="s">
        <v>365</v>
      </c>
      <c r="H8" s="52">
        <v>2</v>
      </c>
      <c r="I8" s="43" t="s">
        <v>381</v>
      </c>
      <c r="J8" s="43" t="s">
        <v>44</v>
      </c>
      <c r="K8" s="43" t="s">
        <v>382</v>
      </c>
      <c r="L8" s="43">
        <v>204</v>
      </c>
      <c r="M8" s="43" t="s">
        <v>383</v>
      </c>
    </row>
    <row r="9" ht="16.5" spans="1:13">
      <c r="A9" s="48">
        <v>8</v>
      </c>
      <c r="B9" s="48" t="s">
        <v>361</v>
      </c>
      <c r="C9" s="49" t="s">
        <v>384</v>
      </c>
      <c r="D9" s="50" t="s">
        <v>367</v>
      </c>
      <c r="E9" s="51" t="s">
        <v>43</v>
      </c>
      <c r="F9" s="52">
        <v>40.88</v>
      </c>
      <c r="G9" s="53" t="s">
        <v>368</v>
      </c>
      <c r="H9" s="52">
        <v>1</v>
      </c>
      <c r="I9" s="43" t="s">
        <v>385</v>
      </c>
      <c r="J9" s="43" t="s">
        <v>235</v>
      </c>
      <c r="K9" s="43" t="s">
        <v>386</v>
      </c>
      <c r="L9" s="43">
        <v>57</v>
      </c>
      <c r="M9" s="43" t="s">
        <v>383</v>
      </c>
    </row>
    <row r="10" ht="16.5" spans="1:13">
      <c r="A10" s="48">
        <v>9</v>
      </c>
      <c r="B10" s="48" t="s">
        <v>361</v>
      </c>
      <c r="C10" s="49" t="s">
        <v>387</v>
      </c>
      <c r="D10" s="50" t="s">
        <v>370</v>
      </c>
      <c r="E10" s="51" t="s">
        <v>43</v>
      </c>
      <c r="F10" s="52">
        <v>41</v>
      </c>
      <c r="G10" s="53" t="s">
        <v>368</v>
      </c>
      <c r="H10" s="52">
        <v>1</v>
      </c>
      <c r="I10" s="43" t="s">
        <v>388</v>
      </c>
      <c r="J10" s="43" t="s">
        <v>231</v>
      </c>
      <c r="K10" s="43" t="s">
        <v>389</v>
      </c>
      <c r="L10" s="43">
        <v>58</v>
      </c>
      <c r="M10" s="43" t="s">
        <v>383</v>
      </c>
    </row>
    <row r="11" ht="16.5" spans="1:13">
      <c r="A11" s="48">
        <v>10</v>
      </c>
      <c r="B11" s="48" t="s">
        <v>361</v>
      </c>
      <c r="C11" s="49" t="s">
        <v>390</v>
      </c>
      <c r="D11" s="50" t="s">
        <v>367</v>
      </c>
      <c r="E11" s="51" t="s">
        <v>43</v>
      </c>
      <c r="F11" s="52">
        <v>41</v>
      </c>
      <c r="G11" s="53" t="s">
        <v>368</v>
      </c>
      <c r="H11" s="52">
        <v>1</v>
      </c>
      <c r="I11" s="43" t="s">
        <v>363</v>
      </c>
      <c r="J11" s="43" t="s">
        <v>253</v>
      </c>
      <c r="K11" s="43" t="s">
        <v>391</v>
      </c>
      <c r="L11" s="43">
        <v>58</v>
      </c>
      <c r="M11" s="43" t="s">
        <v>383</v>
      </c>
    </row>
    <row r="12" ht="16.5" spans="1:13">
      <c r="A12" s="48">
        <v>11</v>
      </c>
      <c r="B12" s="48" t="s">
        <v>361</v>
      </c>
      <c r="C12" s="49" t="s">
        <v>392</v>
      </c>
      <c r="D12" s="50" t="s">
        <v>370</v>
      </c>
      <c r="E12" s="51" t="s">
        <v>43</v>
      </c>
      <c r="F12" s="52">
        <v>40.88</v>
      </c>
      <c r="G12" s="53" t="s">
        <v>368</v>
      </c>
      <c r="H12" s="52">
        <v>1</v>
      </c>
      <c r="I12" s="43" t="s">
        <v>393</v>
      </c>
      <c r="J12" s="43" t="s">
        <v>259</v>
      </c>
      <c r="K12" s="43" t="s">
        <v>394</v>
      </c>
      <c r="L12" s="43">
        <v>29</v>
      </c>
      <c r="M12" s="43" t="s">
        <v>383</v>
      </c>
    </row>
    <row r="13" ht="16.5" hidden="1" spans="1:8">
      <c r="A13" s="48">
        <v>12</v>
      </c>
      <c r="B13" s="48" t="s">
        <v>361</v>
      </c>
      <c r="C13" s="49" t="s">
        <v>395</v>
      </c>
      <c r="D13" s="50" t="s">
        <v>377</v>
      </c>
      <c r="E13" s="51" t="s">
        <v>231</v>
      </c>
      <c r="F13" s="52">
        <v>59.21</v>
      </c>
      <c r="G13" s="53" t="s">
        <v>365</v>
      </c>
      <c r="H13" s="52">
        <v>2</v>
      </c>
    </row>
    <row r="14" ht="16.5" hidden="1" spans="1:8">
      <c r="A14" s="48">
        <v>13</v>
      </c>
      <c r="B14" s="48" t="s">
        <v>361</v>
      </c>
      <c r="C14" s="49" t="s">
        <v>396</v>
      </c>
      <c r="D14" s="50" t="s">
        <v>363</v>
      </c>
      <c r="E14" s="51" t="s">
        <v>364</v>
      </c>
      <c r="F14" s="52">
        <v>56.08</v>
      </c>
      <c r="G14" s="53" t="s">
        <v>365</v>
      </c>
      <c r="H14" s="52">
        <v>2</v>
      </c>
    </row>
    <row r="15" ht="16.5" spans="1:8">
      <c r="A15" s="48">
        <v>14</v>
      </c>
      <c r="B15" s="48" t="s">
        <v>361</v>
      </c>
      <c r="C15" s="49" t="s">
        <v>397</v>
      </c>
      <c r="D15" s="50" t="s">
        <v>367</v>
      </c>
      <c r="E15" s="51" t="s">
        <v>43</v>
      </c>
      <c r="F15" s="52">
        <v>40.88</v>
      </c>
      <c r="G15" s="53" t="s">
        <v>368</v>
      </c>
      <c r="H15" s="52">
        <v>1</v>
      </c>
    </row>
    <row r="16" ht="16.5" spans="1:8">
      <c r="A16" s="48">
        <v>15</v>
      </c>
      <c r="B16" s="48" t="s">
        <v>361</v>
      </c>
      <c r="C16" s="49" t="s">
        <v>398</v>
      </c>
      <c r="D16" s="50" t="s">
        <v>370</v>
      </c>
      <c r="E16" s="51" t="s">
        <v>43</v>
      </c>
      <c r="F16" s="52">
        <v>41</v>
      </c>
      <c r="G16" s="53" t="s">
        <v>368</v>
      </c>
      <c r="H16" s="52">
        <v>1</v>
      </c>
    </row>
    <row r="17" ht="16.5" spans="1:8">
      <c r="A17" s="48">
        <v>16</v>
      </c>
      <c r="B17" s="48" t="s">
        <v>361</v>
      </c>
      <c r="C17" s="49" t="s">
        <v>399</v>
      </c>
      <c r="D17" s="50" t="s">
        <v>367</v>
      </c>
      <c r="E17" s="51" t="s">
        <v>43</v>
      </c>
      <c r="F17" s="52">
        <v>41</v>
      </c>
      <c r="G17" s="53" t="s">
        <v>368</v>
      </c>
      <c r="H17" s="52">
        <v>1</v>
      </c>
    </row>
    <row r="18" ht="16.5" spans="1:8">
      <c r="A18" s="48">
        <v>17</v>
      </c>
      <c r="B18" s="48" t="s">
        <v>361</v>
      </c>
      <c r="C18" s="49" t="s">
        <v>400</v>
      </c>
      <c r="D18" s="50" t="s">
        <v>370</v>
      </c>
      <c r="E18" s="51" t="s">
        <v>43</v>
      </c>
      <c r="F18" s="52">
        <v>40.88</v>
      </c>
      <c r="G18" s="53" t="s">
        <v>368</v>
      </c>
      <c r="H18" s="52">
        <v>1</v>
      </c>
    </row>
    <row r="19" ht="16.5" hidden="1" spans="1:8">
      <c r="A19" s="48">
        <v>18</v>
      </c>
      <c r="B19" s="48" t="s">
        <v>361</v>
      </c>
      <c r="C19" s="49" t="s">
        <v>401</v>
      </c>
      <c r="D19" s="50" t="s">
        <v>377</v>
      </c>
      <c r="E19" s="51" t="s">
        <v>231</v>
      </c>
      <c r="F19" s="52">
        <v>59.21</v>
      </c>
      <c r="G19" s="53" t="s">
        <v>365</v>
      </c>
      <c r="H19" s="52">
        <v>2</v>
      </c>
    </row>
    <row r="20" ht="16.5" hidden="1" spans="1:8">
      <c r="A20" s="48">
        <v>19</v>
      </c>
      <c r="B20" s="48" t="s">
        <v>361</v>
      </c>
      <c r="C20" s="49" t="s">
        <v>402</v>
      </c>
      <c r="D20" s="50" t="s">
        <v>363</v>
      </c>
      <c r="E20" s="51" t="s">
        <v>364</v>
      </c>
      <c r="F20" s="52">
        <v>56.08</v>
      </c>
      <c r="G20" s="53" t="s">
        <v>365</v>
      </c>
      <c r="H20" s="52">
        <v>2</v>
      </c>
    </row>
    <row r="21" ht="16.5" spans="1:8">
      <c r="A21" s="48">
        <v>20</v>
      </c>
      <c r="B21" s="48" t="s">
        <v>361</v>
      </c>
      <c r="C21" s="49" t="s">
        <v>403</v>
      </c>
      <c r="D21" s="50" t="s">
        <v>367</v>
      </c>
      <c r="E21" s="51" t="s">
        <v>43</v>
      </c>
      <c r="F21" s="52">
        <v>40.88</v>
      </c>
      <c r="G21" s="53" t="s">
        <v>368</v>
      </c>
      <c r="H21" s="52">
        <v>1</v>
      </c>
    </row>
    <row r="22" ht="16.5" spans="1:8">
      <c r="A22" s="48">
        <v>21</v>
      </c>
      <c r="B22" s="48" t="s">
        <v>361</v>
      </c>
      <c r="C22" s="49" t="s">
        <v>404</v>
      </c>
      <c r="D22" s="50" t="s">
        <v>370</v>
      </c>
      <c r="E22" s="51" t="s">
        <v>43</v>
      </c>
      <c r="F22" s="52">
        <v>41</v>
      </c>
      <c r="G22" s="53" t="s">
        <v>368</v>
      </c>
      <c r="H22" s="52">
        <v>1</v>
      </c>
    </row>
    <row r="23" ht="16.5" spans="1:8">
      <c r="A23" s="48">
        <v>22</v>
      </c>
      <c r="B23" s="48" t="s">
        <v>361</v>
      </c>
      <c r="C23" s="49" t="s">
        <v>405</v>
      </c>
      <c r="D23" s="50" t="s">
        <v>367</v>
      </c>
      <c r="E23" s="51" t="s">
        <v>43</v>
      </c>
      <c r="F23" s="52">
        <v>41</v>
      </c>
      <c r="G23" s="53" t="s">
        <v>368</v>
      </c>
      <c r="H23" s="52">
        <v>1</v>
      </c>
    </row>
    <row r="24" ht="16.5" spans="1:8">
      <c r="A24" s="48">
        <v>23</v>
      </c>
      <c r="B24" s="48" t="s">
        <v>361</v>
      </c>
      <c r="C24" s="49" t="s">
        <v>406</v>
      </c>
      <c r="D24" s="50" t="s">
        <v>370</v>
      </c>
      <c r="E24" s="51" t="s">
        <v>43</v>
      </c>
      <c r="F24" s="52">
        <v>40.88</v>
      </c>
      <c r="G24" s="53" t="s">
        <v>368</v>
      </c>
      <c r="H24" s="52">
        <v>1</v>
      </c>
    </row>
    <row r="25" ht="16.5" hidden="1" spans="1:8">
      <c r="A25" s="48">
        <v>24</v>
      </c>
      <c r="B25" s="48" t="s">
        <v>361</v>
      </c>
      <c r="C25" s="49" t="s">
        <v>407</v>
      </c>
      <c r="D25" s="50" t="s">
        <v>377</v>
      </c>
      <c r="E25" s="51" t="s">
        <v>231</v>
      </c>
      <c r="F25" s="52">
        <v>59.21</v>
      </c>
      <c r="G25" s="53" t="s">
        <v>365</v>
      </c>
      <c r="H25" s="52">
        <v>2</v>
      </c>
    </row>
    <row r="26" ht="16.5" hidden="1" spans="1:8">
      <c r="A26" s="48">
        <v>25</v>
      </c>
      <c r="B26" s="48" t="s">
        <v>361</v>
      </c>
      <c r="C26" s="49" t="s">
        <v>408</v>
      </c>
      <c r="D26" s="50" t="s">
        <v>363</v>
      </c>
      <c r="E26" s="51" t="s">
        <v>364</v>
      </c>
      <c r="F26" s="52">
        <v>56.19</v>
      </c>
      <c r="G26" s="53" t="s">
        <v>365</v>
      </c>
      <c r="H26" s="52">
        <v>2</v>
      </c>
    </row>
    <row r="27" ht="16.5" spans="1:8">
      <c r="A27" s="48">
        <v>26</v>
      </c>
      <c r="B27" s="48" t="s">
        <v>361</v>
      </c>
      <c r="C27" s="49" t="s">
        <v>409</v>
      </c>
      <c r="D27" s="50" t="s">
        <v>367</v>
      </c>
      <c r="E27" s="51" t="s">
        <v>43</v>
      </c>
      <c r="F27" s="52">
        <v>41.03</v>
      </c>
      <c r="G27" s="53" t="s">
        <v>368</v>
      </c>
      <c r="H27" s="52">
        <v>1</v>
      </c>
    </row>
    <row r="28" ht="16.5" spans="1:8">
      <c r="A28" s="48">
        <v>27</v>
      </c>
      <c r="B28" s="48" t="s">
        <v>361</v>
      </c>
      <c r="C28" s="49" t="s">
        <v>410</v>
      </c>
      <c r="D28" s="50" t="s">
        <v>370</v>
      </c>
      <c r="E28" s="51" t="s">
        <v>43</v>
      </c>
      <c r="F28" s="52">
        <v>41.16</v>
      </c>
      <c r="G28" s="53" t="s">
        <v>368</v>
      </c>
      <c r="H28" s="52">
        <v>1</v>
      </c>
    </row>
    <row r="29" ht="16.5" spans="1:8">
      <c r="A29" s="48">
        <v>28</v>
      </c>
      <c r="B29" s="48" t="s">
        <v>361</v>
      </c>
      <c r="C29" s="49" t="s">
        <v>411</v>
      </c>
      <c r="D29" s="50" t="s">
        <v>367</v>
      </c>
      <c r="E29" s="51" t="s">
        <v>43</v>
      </c>
      <c r="F29" s="52">
        <v>41.16</v>
      </c>
      <c r="G29" s="53" t="s">
        <v>368</v>
      </c>
      <c r="H29" s="52">
        <v>1</v>
      </c>
    </row>
    <row r="30" ht="16.5" spans="1:8">
      <c r="A30" s="48">
        <v>29</v>
      </c>
      <c r="B30" s="48" t="s">
        <v>361</v>
      </c>
      <c r="C30" s="49" t="s">
        <v>412</v>
      </c>
      <c r="D30" s="50" t="s">
        <v>370</v>
      </c>
      <c r="E30" s="51" t="s">
        <v>43</v>
      </c>
      <c r="F30" s="52">
        <v>41.03</v>
      </c>
      <c r="G30" s="53" t="s">
        <v>368</v>
      </c>
      <c r="H30" s="52">
        <v>1</v>
      </c>
    </row>
    <row r="31" ht="16.5" hidden="1" spans="1:8">
      <c r="A31" s="48">
        <v>30</v>
      </c>
      <c r="B31" s="48" t="s">
        <v>361</v>
      </c>
      <c r="C31" s="49" t="s">
        <v>413</v>
      </c>
      <c r="D31" s="50" t="s">
        <v>377</v>
      </c>
      <c r="E31" s="51" t="s">
        <v>231</v>
      </c>
      <c r="F31" s="52">
        <v>59.31</v>
      </c>
      <c r="G31" s="53" t="s">
        <v>365</v>
      </c>
      <c r="H31" s="52">
        <v>2</v>
      </c>
    </row>
    <row r="32" ht="16.5" hidden="1" spans="1:8">
      <c r="A32" s="48">
        <v>31</v>
      </c>
      <c r="B32" s="48" t="s">
        <v>361</v>
      </c>
      <c r="C32" s="49" t="s">
        <v>414</v>
      </c>
      <c r="D32" s="50" t="s">
        <v>363</v>
      </c>
      <c r="E32" s="51" t="s">
        <v>364</v>
      </c>
      <c r="F32" s="52">
        <v>56.19</v>
      </c>
      <c r="G32" s="53" t="s">
        <v>365</v>
      </c>
      <c r="H32" s="52">
        <v>2</v>
      </c>
    </row>
    <row r="33" ht="16.5" spans="1:8">
      <c r="A33" s="48">
        <v>32</v>
      </c>
      <c r="B33" s="48" t="s">
        <v>361</v>
      </c>
      <c r="C33" s="49" t="s">
        <v>415</v>
      </c>
      <c r="D33" s="50" t="s">
        <v>367</v>
      </c>
      <c r="E33" s="51" t="s">
        <v>43</v>
      </c>
      <c r="F33" s="52">
        <v>41.03</v>
      </c>
      <c r="G33" s="53" t="s">
        <v>368</v>
      </c>
      <c r="H33" s="52">
        <v>1</v>
      </c>
    </row>
    <row r="34" ht="16.5" spans="1:8">
      <c r="A34" s="48">
        <v>33</v>
      </c>
      <c r="B34" s="48" t="s">
        <v>361</v>
      </c>
      <c r="C34" s="49" t="s">
        <v>416</v>
      </c>
      <c r="D34" s="50" t="s">
        <v>370</v>
      </c>
      <c r="E34" s="51" t="s">
        <v>43</v>
      </c>
      <c r="F34" s="52">
        <v>41.16</v>
      </c>
      <c r="G34" s="53" t="s">
        <v>368</v>
      </c>
      <c r="H34" s="52">
        <v>1</v>
      </c>
    </row>
    <row r="35" ht="16.5" spans="1:8">
      <c r="A35" s="48">
        <v>34</v>
      </c>
      <c r="B35" s="48" t="s">
        <v>361</v>
      </c>
      <c r="C35" s="49" t="s">
        <v>417</v>
      </c>
      <c r="D35" s="50" t="s">
        <v>367</v>
      </c>
      <c r="E35" s="51" t="s">
        <v>43</v>
      </c>
      <c r="F35" s="52">
        <v>41.16</v>
      </c>
      <c r="G35" s="53" t="s">
        <v>368</v>
      </c>
      <c r="H35" s="52">
        <v>1</v>
      </c>
    </row>
    <row r="36" ht="16.5" spans="1:8">
      <c r="A36" s="48">
        <v>35</v>
      </c>
      <c r="B36" s="48" t="s">
        <v>361</v>
      </c>
      <c r="C36" s="49" t="s">
        <v>418</v>
      </c>
      <c r="D36" s="50" t="s">
        <v>370</v>
      </c>
      <c r="E36" s="51" t="s">
        <v>43</v>
      </c>
      <c r="F36" s="52">
        <v>41.03</v>
      </c>
      <c r="G36" s="53" t="s">
        <v>368</v>
      </c>
      <c r="H36" s="52">
        <v>1</v>
      </c>
    </row>
    <row r="37" ht="16.5" hidden="1" spans="1:8">
      <c r="A37" s="48">
        <v>36</v>
      </c>
      <c r="B37" s="48" t="s">
        <v>361</v>
      </c>
      <c r="C37" s="49" t="s">
        <v>419</v>
      </c>
      <c r="D37" s="50" t="s">
        <v>377</v>
      </c>
      <c r="E37" s="51" t="s">
        <v>231</v>
      </c>
      <c r="F37" s="52">
        <v>59.31</v>
      </c>
      <c r="G37" s="53" t="s">
        <v>365</v>
      </c>
      <c r="H37" s="52">
        <v>2</v>
      </c>
    </row>
    <row r="38" ht="16.5" hidden="1" spans="1:8">
      <c r="A38" s="48">
        <v>37</v>
      </c>
      <c r="B38" s="48" t="s">
        <v>361</v>
      </c>
      <c r="C38" s="49" t="s">
        <v>420</v>
      </c>
      <c r="D38" s="50" t="s">
        <v>363</v>
      </c>
      <c r="E38" s="51" t="s">
        <v>364</v>
      </c>
      <c r="F38" s="52">
        <v>56.19</v>
      </c>
      <c r="G38" s="53" t="s">
        <v>365</v>
      </c>
      <c r="H38" s="52">
        <v>2</v>
      </c>
    </row>
    <row r="39" ht="16.5" spans="1:8">
      <c r="A39" s="48">
        <v>38</v>
      </c>
      <c r="B39" s="48" t="s">
        <v>361</v>
      </c>
      <c r="C39" s="49" t="s">
        <v>421</v>
      </c>
      <c r="D39" s="50" t="s">
        <v>367</v>
      </c>
      <c r="E39" s="51" t="s">
        <v>43</v>
      </c>
      <c r="F39" s="52">
        <v>41.03</v>
      </c>
      <c r="G39" s="53" t="s">
        <v>368</v>
      </c>
      <c r="H39" s="52">
        <v>1</v>
      </c>
    </row>
    <row r="40" ht="16.5" spans="1:8">
      <c r="A40" s="48">
        <v>39</v>
      </c>
      <c r="B40" s="48" t="s">
        <v>361</v>
      </c>
      <c r="C40" s="49" t="s">
        <v>422</v>
      </c>
      <c r="D40" s="50" t="s">
        <v>370</v>
      </c>
      <c r="E40" s="51" t="s">
        <v>43</v>
      </c>
      <c r="F40" s="52">
        <v>41.16</v>
      </c>
      <c r="G40" s="53" t="s">
        <v>368</v>
      </c>
      <c r="H40" s="52">
        <v>1</v>
      </c>
    </row>
    <row r="41" ht="16.5" spans="1:8">
      <c r="A41" s="48">
        <v>40</v>
      </c>
      <c r="B41" s="48" t="s">
        <v>361</v>
      </c>
      <c r="C41" s="49" t="s">
        <v>423</v>
      </c>
      <c r="D41" s="50" t="s">
        <v>367</v>
      </c>
      <c r="E41" s="51" t="s">
        <v>43</v>
      </c>
      <c r="F41" s="52">
        <v>41.16</v>
      </c>
      <c r="G41" s="53" t="s">
        <v>368</v>
      </c>
      <c r="H41" s="52">
        <v>1</v>
      </c>
    </row>
    <row r="42" ht="16.5" spans="1:8">
      <c r="A42" s="48">
        <v>41</v>
      </c>
      <c r="B42" s="48" t="s">
        <v>361</v>
      </c>
      <c r="C42" s="49" t="s">
        <v>424</v>
      </c>
      <c r="D42" s="50" t="s">
        <v>370</v>
      </c>
      <c r="E42" s="51" t="s">
        <v>43</v>
      </c>
      <c r="F42" s="52">
        <v>41.03</v>
      </c>
      <c r="G42" s="53" t="s">
        <v>368</v>
      </c>
      <c r="H42" s="52">
        <v>1</v>
      </c>
    </row>
    <row r="43" ht="16.5" hidden="1" spans="1:8">
      <c r="A43" s="48">
        <v>42</v>
      </c>
      <c r="B43" s="48" t="s">
        <v>361</v>
      </c>
      <c r="C43" s="49" t="s">
        <v>425</v>
      </c>
      <c r="D43" s="50" t="s">
        <v>377</v>
      </c>
      <c r="E43" s="51" t="s">
        <v>231</v>
      </c>
      <c r="F43" s="52">
        <v>59.31</v>
      </c>
      <c r="G43" s="53" t="s">
        <v>365</v>
      </c>
      <c r="H43" s="52">
        <v>2</v>
      </c>
    </row>
    <row r="44" ht="16.5" hidden="1" spans="1:8">
      <c r="A44" s="48">
        <v>43</v>
      </c>
      <c r="B44" s="48" t="s">
        <v>361</v>
      </c>
      <c r="C44" s="49" t="s">
        <v>426</v>
      </c>
      <c r="D44" s="50" t="s">
        <v>363</v>
      </c>
      <c r="E44" s="51" t="s">
        <v>364</v>
      </c>
      <c r="F44" s="52">
        <v>56.19</v>
      </c>
      <c r="G44" s="53" t="s">
        <v>365</v>
      </c>
      <c r="H44" s="52">
        <v>2</v>
      </c>
    </row>
    <row r="45" ht="16.5" spans="1:8">
      <c r="A45" s="48">
        <v>44</v>
      </c>
      <c r="B45" s="48" t="s">
        <v>361</v>
      </c>
      <c r="C45" s="49" t="s">
        <v>427</v>
      </c>
      <c r="D45" s="50" t="s">
        <v>367</v>
      </c>
      <c r="E45" s="51" t="s">
        <v>43</v>
      </c>
      <c r="F45" s="52">
        <v>41.03</v>
      </c>
      <c r="G45" s="53" t="s">
        <v>368</v>
      </c>
      <c r="H45" s="52">
        <v>1</v>
      </c>
    </row>
    <row r="46" ht="16.5" spans="1:8">
      <c r="A46" s="48">
        <v>45</v>
      </c>
      <c r="B46" s="48" t="s">
        <v>361</v>
      </c>
      <c r="C46" s="49" t="s">
        <v>428</v>
      </c>
      <c r="D46" s="50" t="s">
        <v>370</v>
      </c>
      <c r="E46" s="51" t="s">
        <v>43</v>
      </c>
      <c r="F46" s="52">
        <v>41.16</v>
      </c>
      <c r="G46" s="53" t="s">
        <v>368</v>
      </c>
      <c r="H46" s="52">
        <v>1</v>
      </c>
    </row>
    <row r="47" ht="16.5" spans="1:8">
      <c r="A47" s="48">
        <v>46</v>
      </c>
      <c r="B47" s="48" t="s">
        <v>361</v>
      </c>
      <c r="C47" s="49" t="s">
        <v>429</v>
      </c>
      <c r="D47" s="50" t="s">
        <v>367</v>
      </c>
      <c r="E47" s="51" t="s">
        <v>43</v>
      </c>
      <c r="F47" s="52">
        <v>41.16</v>
      </c>
      <c r="G47" s="53" t="s">
        <v>368</v>
      </c>
      <c r="H47" s="52">
        <v>1</v>
      </c>
    </row>
    <row r="48" ht="16.5" spans="1:8">
      <c r="A48" s="48">
        <v>47</v>
      </c>
      <c r="B48" s="48" t="s">
        <v>361</v>
      </c>
      <c r="C48" s="49" t="s">
        <v>430</v>
      </c>
      <c r="D48" s="50" t="s">
        <v>370</v>
      </c>
      <c r="E48" s="51" t="s">
        <v>43</v>
      </c>
      <c r="F48" s="52">
        <v>41.03</v>
      </c>
      <c r="G48" s="53" t="s">
        <v>368</v>
      </c>
      <c r="H48" s="52">
        <v>1</v>
      </c>
    </row>
    <row r="49" ht="16.5" hidden="1" spans="1:8">
      <c r="A49" s="48">
        <v>48</v>
      </c>
      <c r="B49" s="48" t="s">
        <v>361</v>
      </c>
      <c r="C49" s="49" t="s">
        <v>431</v>
      </c>
      <c r="D49" s="50" t="s">
        <v>377</v>
      </c>
      <c r="E49" s="51" t="s">
        <v>231</v>
      </c>
      <c r="F49" s="52">
        <v>59.31</v>
      </c>
      <c r="G49" s="53" t="s">
        <v>365</v>
      </c>
      <c r="H49" s="52">
        <v>2</v>
      </c>
    </row>
    <row r="50" ht="16.5" hidden="1" spans="1:8">
      <c r="A50" s="48">
        <v>49</v>
      </c>
      <c r="B50" s="48" t="s">
        <v>361</v>
      </c>
      <c r="C50" s="49" t="s">
        <v>432</v>
      </c>
      <c r="D50" s="50" t="s">
        <v>363</v>
      </c>
      <c r="E50" s="51" t="s">
        <v>364</v>
      </c>
      <c r="F50" s="52">
        <v>56.19</v>
      </c>
      <c r="G50" s="53" t="s">
        <v>365</v>
      </c>
      <c r="H50" s="52">
        <v>2</v>
      </c>
    </row>
    <row r="51" ht="16.5" spans="1:8">
      <c r="A51" s="48">
        <v>50</v>
      </c>
      <c r="B51" s="48" t="s">
        <v>361</v>
      </c>
      <c r="C51" s="49" t="s">
        <v>433</v>
      </c>
      <c r="D51" s="50" t="s">
        <v>367</v>
      </c>
      <c r="E51" s="51" t="s">
        <v>43</v>
      </c>
      <c r="F51" s="52">
        <v>41.03</v>
      </c>
      <c r="G51" s="53" t="s">
        <v>368</v>
      </c>
      <c r="H51" s="52">
        <v>1</v>
      </c>
    </row>
    <row r="52" ht="16.5" spans="1:8">
      <c r="A52" s="48">
        <v>51</v>
      </c>
      <c r="B52" s="48" t="s">
        <v>361</v>
      </c>
      <c r="C52" s="49" t="s">
        <v>434</v>
      </c>
      <c r="D52" s="50" t="s">
        <v>370</v>
      </c>
      <c r="E52" s="51" t="s">
        <v>43</v>
      </c>
      <c r="F52" s="52">
        <v>41.16</v>
      </c>
      <c r="G52" s="53" t="s">
        <v>368</v>
      </c>
      <c r="H52" s="52">
        <v>1</v>
      </c>
    </row>
    <row r="53" ht="16.5" spans="1:8">
      <c r="A53" s="48">
        <v>52</v>
      </c>
      <c r="B53" s="48" t="s">
        <v>361</v>
      </c>
      <c r="C53" s="49" t="s">
        <v>435</v>
      </c>
      <c r="D53" s="50" t="s">
        <v>367</v>
      </c>
      <c r="E53" s="51" t="s">
        <v>43</v>
      </c>
      <c r="F53" s="52">
        <v>41.16</v>
      </c>
      <c r="G53" s="53" t="s">
        <v>368</v>
      </c>
      <c r="H53" s="52">
        <v>1</v>
      </c>
    </row>
    <row r="54" ht="16.5" spans="1:8">
      <c r="A54" s="48">
        <v>53</v>
      </c>
      <c r="B54" s="48" t="s">
        <v>361</v>
      </c>
      <c r="C54" s="49" t="s">
        <v>436</v>
      </c>
      <c r="D54" s="50" t="s">
        <v>370</v>
      </c>
      <c r="E54" s="51" t="s">
        <v>43</v>
      </c>
      <c r="F54" s="52">
        <v>41.03</v>
      </c>
      <c r="G54" s="53" t="s">
        <v>368</v>
      </c>
      <c r="H54" s="52">
        <v>1</v>
      </c>
    </row>
    <row r="55" ht="16.5" hidden="1" spans="1:8">
      <c r="A55" s="48">
        <v>54</v>
      </c>
      <c r="B55" s="48" t="s">
        <v>361</v>
      </c>
      <c r="C55" s="49" t="s">
        <v>437</v>
      </c>
      <c r="D55" s="50" t="s">
        <v>377</v>
      </c>
      <c r="E55" s="51" t="s">
        <v>231</v>
      </c>
      <c r="F55" s="52">
        <v>59.31</v>
      </c>
      <c r="G55" s="53" t="s">
        <v>365</v>
      </c>
      <c r="H55" s="52">
        <v>2</v>
      </c>
    </row>
    <row r="56" ht="16.5" hidden="1" spans="1:8">
      <c r="A56" s="48">
        <v>55</v>
      </c>
      <c r="B56" s="48" t="s">
        <v>361</v>
      </c>
      <c r="C56" s="49" t="s">
        <v>438</v>
      </c>
      <c r="D56" s="50" t="s">
        <v>363</v>
      </c>
      <c r="E56" s="51" t="s">
        <v>364</v>
      </c>
      <c r="F56" s="52">
        <v>56.19</v>
      </c>
      <c r="G56" s="53" t="s">
        <v>365</v>
      </c>
      <c r="H56" s="52">
        <v>2</v>
      </c>
    </row>
    <row r="57" ht="16.5" spans="1:8">
      <c r="A57" s="48">
        <v>56</v>
      </c>
      <c r="B57" s="48" t="s">
        <v>361</v>
      </c>
      <c r="C57" s="49" t="s">
        <v>439</v>
      </c>
      <c r="D57" s="50" t="s">
        <v>367</v>
      </c>
      <c r="E57" s="51" t="s">
        <v>43</v>
      </c>
      <c r="F57" s="52">
        <v>41.03</v>
      </c>
      <c r="G57" s="53" t="s">
        <v>368</v>
      </c>
      <c r="H57" s="52">
        <v>1</v>
      </c>
    </row>
    <row r="58" ht="16.5" spans="1:8">
      <c r="A58" s="48">
        <v>57</v>
      </c>
      <c r="B58" s="48" t="s">
        <v>361</v>
      </c>
      <c r="C58" s="49" t="s">
        <v>440</v>
      </c>
      <c r="D58" s="50" t="s">
        <v>370</v>
      </c>
      <c r="E58" s="51" t="s">
        <v>43</v>
      </c>
      <c r="F58" s="52">
        <v>41.16</v>
      </c>
      <c r="G58" s="53" t="s">
        <v>368</v>
      </c>
      <c r="H58" s="52">
        <v>1</v>
      </c>
    </row>
    <row r="59" ht="16.5" spans="1:8">
      <c r="A59" s="48">
        <v>58</v>
      </c>
      <c r="B59" s="48" t="s">
        <v>361</v>
      </c>
      <c r="C59" s="49" t="s">
        <v>441</v>
      </c>
      <c r="D59" s="50" t="s">
        <v>367</v>
      </c>
      <c r="E59" s="51" t="s">
        <v>43</v>
      </c>
      <c r="F59" s="52">
        <v>41.16</v>
      </c>
      <c r="G59" s="53" t="s">
        <v>368</v>
      </c>
      <c r="H59" s="52">
        <v>1</v>
      </c>
    </row>
    <row r="60" ht="16.5" spans="1:8">
      <c r="A60" s="48">
        <v>59</v>
      </c>
      <c r="B60" s="48" t="s">
        <v>361</v>
      </c>
      <c r="C60" s="49" t="s">
        <v>442</v>
      </c>
      <c r="D60" s="50" t="s">
        <v>370</v>
      </c>
      <c r="E60" s="51" t="s">
        <v>43</v>
      </c>
      <c r="F60" s="52">
        <v>41.03</v>
      </c>
      <c r="G60" s="53" t="s">
        <v>368</v>
      </c>
      <c r="H60" s="52">
        <v>1</v>
      </c>
    </row>
    <row r="61" ht="16.5" hidden="1" spans="1:8">
      <c r="A61" s="48">
        <v>60</v>
      </c>
      <c r="B61" s="48" t="s">
        <v>361</v>
      </c>
      <c r="C61" s="49" t="s">
        <v>443</v>
      </c>
      <c r="D61" s="50" t="s">
        <v>377</v>
      </c>
      <c r="E61" s="51" t="s">
        <v>231</v>
      </c>
      <c r="F61" s="52">
        <v>59.31</v>
      </c>
      <c r="G61" s="53" t="s">
        <v>365</v>
      </c>
      <c r="H61" s="52">
        <v>2</v>
      </c>
    </row>
    <row r="62" ht="16.5" hidden="1" spans="1:8">
      <c r="A62" s="48">
        <v>61</v>
      </c>
      <c r="B62" s="48" t="s">
        <v>361</v>
      </c>
      <c r="C62" s="49" t="s">
        <v>444</v>
      </c>
      <c r="D62" s="50" t="s">
        <v>363</v>
      </c>
      <c r="E62" s="51" t="s">
        <v>364</v>
      </c>
      <c r="F62" s="52">
        <v>56.19</v>
      </c>
      <c r="G62" s="53" t="s">
        <v>365</v>
      </c>
      <c r="H62" s="52">
        <v>2</v>
      </c>
    </row>
    <row r="63" ht="16.5" spans="1:8">
      <c r="A63" s="48">
        <v>62</v>
      </c>
      <c r="B63" s="48" t="s">
        <v>361</v>
      </c>
      <c r="C63" s="49" t="s">
        <v>445</v>
      </c>
      <c r="D63" s="50" t="s">
        <v>367</v>
      </c>
      <c r="E63" s="51" t="s">
        <v>43</v>
      </c>
      <c r="F63" s="52">
        <v>41.03</v>
      </c>
      <c r="G63" s="53" t="s">
        <v>368</v>
      </c>
      <c r="H63" s="52">
        <v>1</v>
      </c>
    </row>
    <row r="64" ht="16.5" spans="1:8">
      <c r="A64" s="48">
        <v>63</v>
      </c>
      <c r="B64" s="48" t="s">
        <v>361</v>
      </c>
      <c r="C64" s="49" t="s">
        <v>446</v>
      </c>
      <c r="D64" s="50" t="s">
        <v>370</v>
      </c>
      <c r="E64" s="51" t="s">
        <v>43</v>
      </c>
      <c r="F64" s="52">
        <v>41.16</v>
      </c>
      <c r="G64" s="53" t="s">
        <v>368</v>
      </c>
      <c r="H64" s="52">
        <v>1</v>
      </c>
    </row>
    <row r="65" ht="16.5" spans="1:8">
      <c r="A65" s="48">
        <v>64</v>
      </c>
      <c r="B65" s="48" t="s">
        <v>361</v>
      </c>
      <c r="C65" s="49" t="s">
        <v>447</v>
      </c>
      <c r="D65" s="50" t="s">
        <v>367</v>
      </c>
      <c r="E65" s="51" t="s">
        <v>43</v>
      </c>
      <c r="F65" s="52">
        <v>41.16</v>
      </c>
      <c r="G65" s="53" t="s">
        <v>368</v>
      </c>
      <c r="H65" s="52">
        <v>1</v>
      </c>
    </row>
    <row r="66" ht="16.5" spans="1:8">
      <c r="A66" s="48">
        <v>65</v>
      </c>
      <c r="B66" s="48" t="s">
        <v>361</v>
      </c>
      <c r="C66" s="49" t="s">
        <v>448</v>
      </c>
      <c r="D66" s="50" t="s">
        <v>370</v>
      </c>
      <c r="E66" s="51" t="s">
        <v>43</v>
      </c>
      <c r="F66" s="52">
        <v>41.03</v>
      </c>
      <c r="G66" s="53" t="s">
        <v>368</v>
      </c>
      <c r="H66" s="52">
        <v>1</v>
      </c>
    </row>
    <row r="67" ht="16.5" hidden="1" spans="1:8">
      <c r="A67" s="48">
        <v>66</v>
      </c>
      <c r="B67" s="48" t="s">
        <v>361</v>
      </c>
      <c r="C67" s="49" t="s">
        <v>449</v>
      </c>
      <c r="D67" s="50" t="s">
        <v>377</v>
      </c>
      <c r="E67" s="51" t="s">
        <v>231</v>
      </c>
      <c r="F67" s="52">
        <v>59.31</v>
      </c>
      <c r="G67" s="53" t="s">
        <v>365</v>
      </c>
      <c r="H67" s="52">
        <v>2</v>
      </c>
    </row>
    <row r="68" ht="16.5" hidden="1" spans="1:8">
      <c r="A68" s="48">
        <v>67</v>
      </c>
      <c r="B68" s="48" t="s">
        <v>361</v>
      </c>
      <c r="C68" s="49" t="s">
        <v>450</v>
      </c>
      <c r="D68" s="50" t="s">
        <v>363</v>
      </c>
      <c r="E68" s="51" t="s">
        <v>364</v>
      </c>
      <c r="F68" s="52">
        <v>56.19</v>
      </c>
      <c r="G68" s="53" t="s">
        <v>365</v>
      </c>
      <c r="H68" s="52">
        <v>2</v>
      </c>
    </row>
    <row r="69" ht="16.5" spans="1:8">
      <c r="A69" s="48">
        <v>68</v>
      </c>
      <c r="B69" s="48" t="s">
        <v>361</v>
      </c>
      <c r="C69" s="49" t="s">
        <v>451</v>
      </c>
      <c r="D69" s="50" t="s">
        <v>367</v>
      </c>
      <c r="E69" s="51" t="s">
        <v>43</v>
      </c>
      <c r="F69" s="52">
        <v>41.03</v>
      </c>
      <c r="G69" s="53" t="s">
        <v>368</v>
      </c>
      <c r="H69" s="52">
        <v>1</v>
      </c>
    </row>
    <row r="70" ht="16.5" spans="1:8">
      <c r="A70" s="48">
        <v>69</v>
      </c>
      <c r="B70" s="48" t="s">
        <v>361</v>
      </c>
      <c r="C70" s="49" t="s">
        <v>452</v>
      </c>
      <c r="D70" s="50" t="s">
        <v>370</v>
      </c>
      <c r="E70" s="51" t="s">
        <v>43</v>
      </c>
      <c r="F70" s="52">
        <v>41.16</v>
      </c>
      <c r="G70" s="53" t="s">
        <v>368</v>
      </c>
      <c r="H70" s="52">
        <v>1</v>
      </c>
    </row>
    <row r="71" ht="16.5" spans="1:8">
      <c r="A71" s="48">
        <v>70</v>
      </c>
      <c r="B71" s="48" t="s">
        <v>361</v>
      </c>
      <c r="C71" s="49" t="s">
        <v>453</v>
      </c>
      <c r="D71" s="50" t="s">
        <v>367</v>
      </c>
      <c r="E71" s="51" t="s">
        <v>43</v>
      </c>
      <c r="F71" s="52">
        <v>41.16</v>
      </c>
      <c r="G71" s="53" t="s">
        <v>368</v>
      </c>
      <c r="H71" s="52">
        <v>1</v>
      </c>
    </row>
    <row r="72" ht="16.5" spans="1:8">
      <c r="A72" s="48">
        <v>71</v>
      </c>
      <c r="B72" s="48" t="s">
        <v>361</v>
      </c>
      <c r="C72" s="49" t="s">
        <v>454</v>
      </c>
      <c r="D72" s="50" t="s">
        <v>370</v>
      </c>
      <c r="E72" s="51" t="s">
        <v>43</v>
      </c>
      <c r="F72" s="52">
        <v>41.03</v>
      </c>
      <c r="G72" s="53" t="s">
        <v>368</v>
      </c>
      <c r="H72" s="52">
        <v>1</v>
      </c>
    </row>
    <row r="73" ht="16.5" hidden="1" spans="1:8">
      <c r="A73" s="48">
        <v>72</v>
      </c>
      <c r="B73" s="48" t="s">
        <v>361</v>
      </c>
      <c r="C73" s="49" t="s">
        <v>455</v>
      </c>
      <c r="D73" s="50" t="s">
        <v>377</v>
      </c>
      <c r="E73" s="51" t="s">
        <v>231</v>
      </c>
      <c r="F73" s="52">
        <v>59.31</v>
      </c>
      <c r="G73" s="53" t="s">
        <v>365</v>
      </c>
      <c r="H73" s="52">
        <v>2</v>
      </c>
    </row>
    <row r="74" ht="16.5" hidden="1" spans="1:8">
      <c r="A74" s="48">
        <v>73</v>
      </c>
      <c r="B74" s="48" t="s">
        <v>361</v>
      </c>
      <c r="C74" s="49" t="s">
        <v>456</v>
      </c>
      <c r="D74" s="50" t="s">
        <v>363</v>
      </c>
      <c r="E74" s="51" t="s">
        <v>364</v>
      </c>
      <c r="F74" s="52">
        <v>56.19</v>
      </c>
      <c r="G74" s="53" t="s">
        <v>365</v>
      </c>
      <c r="H74" s="52">
        <v>2</v>
      </c>
    </row>
    <row r="75" ht="16.5" spans="1:8">
      <c r="A75" s="48">
        <v>74</v>
      </c>
      <c r="B75" s="48" t="s">
        <v>361</v>
      </c>
      <c r="C75" s="49" t="s">
        <v>457</v>
      </c>
      <c r="D75" s="50" t="s">
        <v>367</v>
      </c>
      <c r="E75" s="51" t="s">
        <v>43</v>
      </c>
      <c r="F75" s="52">
        <v>41.03</v>
      </c>
      <c r="G75" s="53" t="s">
        <v>368</v>
      </c>
      <c r="H75" s="52">
        <v>1</v>
      </c>
    </row>
    <row r="76" ht="16.5" spans="1:8">
      <c r="A76" s="48">
        <v>75</v>
      </c>
      <c r="B76" s="48" t="s">
        <v>361</v>
      </c>
      <c r="C76" s="49" t="s">
        <v>458</v>
      </c>
      <c r="D76" s="50" t="s">
        <v>370</v>
      </c>
      <c r="E76" s="51" t="s">
        <v>43</v>
      </c>
      <c r="F76" s="52">
        <v>41.16</v>
      </c>
      <c r="G76" s="53" t="s">
        <v>368</v>
      </c>
      <c r="H76" s="52">
        <v>1</v>
      </c>
    </row>
    <row r="77" ht="16.5" spans="1:8">
      <c r="A77" s="48">
        <v>76</v>
      </c>
      <c r="B77" s="48" t="s">
        <v>361</v>
      </c>
      <c r="C77" s="49" t="s">
        <v>459</v>
      </c>
      <c r="D77" s="50" t="s">
        <v>367</v>
      </c>
      <c r="E77" s="51" t="s">
        <v>43</v>
      </c>
      <c r="F77" s="52">
        <v>41.16</v>
      </c>
      <c r="G77" s="53" t="s">
        <v>368</v>
      </c>
      <c r="H77" s="52">
        <v>1</v>
      </c>
    </row>
    <row r="78" ht="16.5" spans="1:8">
      <c r="A78" s="48">
        <v>77</v>
      </c>
      <c r="B78" s="48" t="s">
        <v>361</v>
      </c>
      <c r="C78" s="49" t="s">
        <v>460</v>
      </c>
      <c r="D78" s="50" t="s">
        <v>370</v>
      </c>
      <c r="E78" s="51" t="s">
        <v>43</v>
      </c>
      <c r="F78" s="52">
        <v>41.03</v>
      </c>
      <c r="G78" s="53" t="s">
        <v>368</v>
      </c>
      <c r="H78" s="52">
        <v>1</v>
      </c>
    </row>
    <row r="79" ht="16.5" hidden="1" spans="1:8">
      <c r="A79" s="48">
        <v>78</v>
      </c>
      <c r="B79" s="48" t="s">
        <v>361</v>
      </c>
      <c r="C79" s="49" t="s">
        <v>461</v>
      </c>
      <c r="D79" s="50" t="s">
        <v>377</v>
      </c>
      <c r="E79" s="51" t="s">
        <v>231</v>
      </c>
      <c r="F79" s="52">
        <v>59.31</v>
      </c>
      <c r="G79" s="53" t="s">
        <v>365</v>
      </c>
      <c r="H79" s="52">
        <v>2</v>
      </c>
    </row>
    <row r="80" ht="16.5" hidden="1" spans="1:8">
      <c r="A80" s="48">
        <v>79</v>
      </c>
      <c r="B80" s="48" t="s">
        <v>361</v>
      </c>
      <c r="C80" s="49" t="s">
        <v>462</v>
      </c>
      <c r="D80" s="50" t="s">
        <v>363</v>
      </c>
      <c r="E80" s="51" t="s">
        <v>364</v>
      </c>
      <c r="F80" s="52">
        <v>56.19</v>
      </c>
      <c r="G80" s="53" t="s">
        <v>365</v>
      </c>
      <c r="H80" s="52">
        <v>2</v>
      </c>
    </row>
    <row r="81" ht="16.5" spans="1:8">
      <c r="A81" s="48">
        <v>80</v>
      </c>
      <c r="B81" s="48" t="s">
        <v>361</v>
      </c>
      <c r="C81" s="49" t="s">
        <v>463</v>
      </c>
      <c r="D81" s="50" t="s">
        <v>367</v>
      </c>
      <c r="E81" s="51" t="s">
        <v>43</v>
      </c>
      <c r="F81" s="52">
        <v>41.03</v>
      </c>
      <c r="G81" s="53" t="s">
        <v>368</v>
      </c>
      <c r="H81" s="52">
        <v>1</v>
      </c>
    </row>
    <row r="82" ht="16.5" spans="1:8">
      <c r="A82" s="48">
        <v>81</v>
      </c>
      <c r="B82" s="48" t="s">
        <v>361</v>
      </c>
      <c r="C82" s="49" t="s">
        <v>464</v>
      </c>
      <c r="D82" s="50" t="s">
        <v>370</v>
      </c>
      <c r="E82" s="51" t="s">
        <v>43</v>
      </c>
      <c r="F82" s="52">
        <v>41.16</v>
      </c>
      <c r="G82" s="53" t="s">
        <v>368</v>
      </c>
      <c r="H82" s="52">
        <v>1</v>
      </c>
    </row>
    <row r="83" ht="16.5" spans="1:8">
      <c r="A83" s="48">
        <v>82</v>
      </c>
      <c r="B83" s="48" t="s">
        <v>361</v>
      </c>
      <c r="C83" s="49" t="s">
        <v>465</v>
      </c>
      <c r="D83" s="50" t="s">
        <v>367</v>
      </c>
      <c r="E83" s="51" t="s">
        <v>43</v>
      </c>
      <c r="F83" s="52">
        <v>41.16</v>
      </c>
      <c r="G83" s="53" t="s">
        <v>368</v>
      </c>
      <c r="H83" s="52">
        <v>1</v>
      </c>
    </row>
    <row r="84" ht="16.5" spans="1:8">
      <c r="A84" s="48">
        <v>83</v>
      </c>
      <c r="B84" s="48" t="s">
        <v>361</v>
      </c>
      <c r="C84" s="49" t="s">
        <v>466</v>
      </c>
      <c r="D84" s="50" t="s">
        <v>370</v>
      </c>
      <c r="E84" s="51" t="s">
        <v>43</v>
      </c>
      <c r="F84" s="52">
        <v>41.03</v>
      </c>
      <c r="G84" s="53" t="s">
        <v>368</v>
      </c>
      <c r="H84" s="52">
        <v>1</v>
      </c>
    </row>
    <row r="85" ht="16.5" hidden="1" spans="1:8">
      <c r="A85" s="48">
        <v>84</v>
      </c>
      <c r="B85" s="48" t="s">
        <v>361</v>
      </c>
      <c r="C85" s="49" t="s">
        <v>467</v>
      </c>
      <c r="D85" s="50" t="s">
        <v>377</v>
      </c>
      <c r="E85" s="51" t="s">
        <v>231</v>
      </c>
      <c r="F85" s="52">
        <v>59.31</v>
      </c>
      <c r="G85" s="53" t="s">
        <v>365</v>
      </c>
      <c r="H85" s="52">
        <v>2</v>
      </c>
    </row>
    <row r="86" ht="16.5" hidden="1" spans="1:8">
      <c r="A86" s="48">
        <v>85</v>
      </c>
      <c r="B86" s="48" t="s">
        <v>361</v>
      </c>
      <c r="C86" s="49" t="s">
        <v>468</v>
      </c>
      <c r="D86" s="50" t="s">
        <v>363</v>
      </c>
      <c r="E86" s="51" t="s">
        <v>364</v>
      </c>
      <c r="F86" s="52">
        <v>56.19</v>
      </c>
      <c r="G86" s="53" t="s">
        <v>365</v>
      </c>
      <c r="H86" s="52">
        <v>2</v>
      </c>
    </row>
    <row r="87" ht="16.5" spans="1:8">
      <c r="A87" s="48">
        <v>86</v>
      </c>
      <c r="B87" s="48" t="s">
        <v>361</v>
      </c>
      <c r="C87" s="49" t="s">
        <v>469</v>
      </c>
      <c r="D87" s="50" t="s">
        <v>367</v>
      </c>
      <c r="E87" s="51" t="s">
        <v>43</v>
      </c>
      <c r="F87" s="52">
        <v>41.03</v>
      </c>
      <c r="G87" s="53" t="s">
        <v>368</v>
      </c>
      <c r="H87" s="52">
        <v>1</v>
      </c>
    </row>
    <row r="88" ht="16.5" spans="1:8">
      <c r="A88" s="48">
        <v>87</v>
      </c>
      <c r="B88" s="48" t="s">
        <v>361</v>
      </c>
      <c r="C88" s="49" t="s">
        <v>470</v>
      </c>
      <c r="D88" s="50" t="s">
        <v>370</v>
      </c>
      <c r="E88" s="51" t="s">
        <v>43</v>
      </c>
      <c r="F88" s="52">
        <v>41.16</v>
      </c>
      <c r="G88" s="53" t="s">
        <v>368</v>
      </c>
      <c r="H88" s="52">
        <v>1</v>
      </c>
    </row>
    <row r="89" ht="16.5" spans="1:8">
      <c r="A89" s="48">
        <v>88</v>
      </c>
      <c r="B89" s="48" t="s">
        <v>361</v>
      </c>
      <c r="C89" s="49" t="s">
        <v>471</v>
      </c>
      <c r="D89" s="50" t="s">
        <v>367</v>
      </c>
      <c r="E89" s="51" t="s">
        <v>43</v>
      </c>
      <c r="F89" s="52">
        <v>41.16</v>
      </c>
      <c r="G89" s="53" t="s">
        <v>368</v>
      </c>
      <c r="H89" s="52">
        <v>1</v>
      </c>
    </row>
    <row r="90" ht="16.5" spans="1:8">
      <c r="A90" s="48">
        <v>89</v>
      </c>
      <c r="B90" s="48" t="s">
        <v>361</v>
      </c>
      <c r="C90" s="49" t="s">
        <v>472</v>
      </c>
      <c r="D90" s="50" t="s">
        <v>370</v>
      </c>
      <c r="E90" s="51" t="s">
        <v>43</v>
      </c>
      <c r="F90" s="52">
        <v>41.03</v>
      </c>
      <c r="G90" s="53" t="s">
        <v>368</v>
      </c>
      <c r="H90" s="52">
        <v>1</v>
      </c>
    </row>
    <row r="91" ht="16.5" hidden="1" spans="1:8">
      <c r="A91" s="48">
        <v>90</v>
      </c>
      <c r="B91" s="48" t="s">
        <v>361</v>
      </c>
      <c r="C91" s="49" t="s">
        <v>473</v>
      </c>
      <c r="D91" s="50" t="s">
        <v>377</v>
      </c>
      <c r="E91" s="51" t="s">
        <v>231</v>
      </c>
      <c r="F91" s="52">
        <v>59.31</v>
      </c>
      <c r="G91" s="53" t="s">
        <v>365</v>
      </c>
      <c r="H91" s="52">
        <v>2</v>
      </c>
    </row>
    <row r="92" ht="16.5" hidden="1" spans="1:8">
      <c r="A92" s="48">
        <v>91</v>
      </c>
      <c r="B92" s="48" t="s">
        <v>361</v>
      </c>
      <c r="C92" s="49" t="s">
        <v>474</v>
      </c>
      <c r="D92" s="50" t="s">
        <v>363</v>
      </c>
      <c r="E92" s="51" t="s">
        <v>364</v>
      </c>
      <c r="F92" s="52">
        <v>56.19</v>
      </c>
      <c r="G92" s="53" t="s">
        <v>365</v>
      </c>
      <c r="H92" s="52">
        <v>2</v>
      </c>
    </row>
    <row r="93" ht="16.5" spans="1:8">
      <c r="A93" s="48">
        <v>92</v>
      </c>
      <c r="B93" s="48" t="s">
        <v>361</v>
      </c>
      <c r="C93" s="49" t="s">
        <v>475</v>
      </c>
      <c r="D93" s="50" t="s">
        <v>367</v>
      </c>
      <c r="E93" s="51" t="s">
        <v>43</v>
      </c>
      <c r="F93" s="52">
        <v>41.03</v>
      </c>
      <c r="G93" s="53" t="s">
        <v>368</v>
      </c>
      <c r="H93" s="52">
        <v>1</v>
      </c>
    </row>
    <row r="94" ht="16.5" spans="1:8">
      <c r="A94" s="48">
        <v>93</v>
      </c>
      <c r="B94" s="48" t="s">
        <v>361</v>
      </c>
      <c r="C94" s="49" t="s">
        <v>476</v>
      </c>
      <c r="D94" s="50" t="s">
        <v>370</v>
      </c>
      <c r="E94" s="51" t="s">
        <v>43</v>
      </c>
      <c r="F94" s="52">
        <v>41.16</v>
      </c>
      <c r="G94" s="53" t="s">
        <v>368</v>
      </c>
      <c r="H94" s="52">
        <v>1</v>
      </c>
    </row>
    <row r="95" ht="16.5" spans="1:8">
      <c r="A95" s="48">
        <v>94</v>
      </c>
      <c r="B95" s="48" t="s">
        <v>361</v>
      </c>
      <c r="C95" s="49" t="s">
        <v>477</v>
      </c>
      <c r="D95" s="50" t="s">
        <v>367</v>
      </c>
      <c r="E95" s="51" t="s">
        <v>43</v>
      </c>
      <c r="F95" s="52">
        <v>41.16</v>
      </c>
      <c r="G95" s="53" t="s">
        <v>368</v>
      </c>
      <c r="H95" s="52">
        <v>1</v>
      </c>
    </row>
    <row r="96" ht="16.5" spans="1:8">
      <c r="A96" s="48">
        <v>95</v>
      </c>
      <c r="B96" s="48" t="s">
        <v>361</v>
      </c>
      <c r="C96" s="49" t="s">
        <v>478</v>
      </c>
      <c r="D96" s="50" t="s">
        <v>370</v>
      </c>
      <c r="E96" s="51" t="s">
        <v>43</v>
      </c>
      <c r="F96" s="52">
        <v>41.03</v>
      </c>
      <c r="G96" s="53" t="s">
        <v>368</v>
      </c>
      <c r="H96" s="52">
        <v>1</v>
      </c>
    </row>
    <row r="97" ht="16.5" hidden="1" spans="1:8">
      <c r="A97" s="48">
        <v>96</v>
      </c>
      <c r="B97" s="48" t="s">
        <v>361</v>
      </c>
      <c r="C97" s="49" t="s">
        <v>479</v>
      </c>
      <c r="D97" s="50" t="s">
        <v>377</v>
      </c>
      <c r="E97" s="51" t="s">
        <v>231</v>
      </c>
      <c r="F97" s="52">
        <v>59.31</v>
      </c>
      <c r="G97" s="53" t="s">
        <v>365</v>
      </c>
      <c r="H97" s="52">
        <v>2</v>
      </c>
    </row>
    <row r="98" ht="16.5" hidden="1" spans="1:8">
      <c r="A98" s="48">
        <v>97</v>
      </c>
      <c r="B98" s="48" t="s">
        <v>361</v>
      </c>
      <c r="C98" s="49" t="s">
        <v>480</v>
      </c>
      <c r="D98" s="50" t="s">
        <v>363</v>
      </c>
      <c r="E98" s="51" t="s">
        <v>364</v>
      </c>
      <c r="F98" s="52">
        <v>56.19</v>
      </c>
      <c r="G98" s="53" t="s">
        <v>365</v>
      </c>
      <c r="H98" s="52">
        <v>2</v>
      </c>
    </row>
    <row r="99" ht="16.5" spans="1:8">
      <c r="A99" s="48">
        <v>98</v>
      </c>
      <c r="B99" s="48" t="s">
        <v>361</v>
      </c>
      <c r="C99" s="49" t="s">
        <v>481</v>
      </c>
      <c r="D99" s="50" t="s">
        <v>367</v>
      </c>
      <c r="E99" s="51" t="s">
        <v>43</v>
      </c>
      <c r="F99" s="52">
        <v>41.03</v>
      </c>
      <c r="G99" s="53" t="s">
        <v>368</v>
      </c>
      <c r="H99" s="52">
        <v>1</v>
      </c>
    </row>
    <row r="100" ht="16.5" spans="1:8">
      <c r="A100" s="48">
        <v>99</v>
      </c>
      <c r="B100" s="48" t="s">
        <v>361</v>
      </c>
      <c r="C100" s="49" t="s">
        <v>482</v>
      </c>
      <c r="D100" s="50" t="s">
        <v>370</v>
      </c>
      <c r="E100" s="51" t="s">
        <v>43</v>
      </c>
      <c r="F100" s="52">
        <v>41.16</v>
      </c>
      <c r="G100" s="53" t="s">
        <v>368</v>
      </c>
      <c r="H100" s="52">
        <v>1</v>
      </c>
    </row>
    <row r="101" ht="16.5" spans="1:8">
      <c r="A101" s="48">
        <v>100</v>
      </c>
      <c r="B101" s="48" t="s">
        <v>361</v>
      </c>
      <c r="C101" s="49" t="s">
        <v>483</v>
      </c>
      <c r="D101" s="50" t="s">
        <v>367</v>
      </c>
      <c r="E101" s="51" t="s">
        <v>43</v>
      </c>
      <c r="F101" s="52">
        <v>41.16</v>
      </c>
      <c r="G101" s="53" t="s">
        <v>368</v>
      </c>
      <c r="H101" s="52">
        <v>1</v>
      </c>
    </row>
    <row r="102" ht="16.5" spans="1:8">
      <c r="A102" s="48">
        <v>101</v>
      </c>
      <c r="B102" s="48" t="s">
        <v>361</v>
      </c>
      <c r="C102" s="49" t="s">
        <v>484</v>
      </c>
      <c r="D102" s="50" t="s">
        <v>370</v>
      </c>
      <c r="E102" s="51" t="s">
        <v>43</v>
      </c>
      <c r="F102" s="52">
        <v>41.03</v>
      </c>
      <c r="G102" s="53" t="s">
        <v>368</v>
      </c>
      <c r="H102" s="52">
        <v>1</v>
      </c>
    </row>
    <row r="103" ht="16.5" hidden="1" spans="1:8">
      <c r="A103" s="48">
        <v>102</v>
      </c>
      <c r="B103" s="48" t="s">
        <v>361</v>
      </c>
      <c r="C103" s="49" t="s">
        <v>485</v>
      </c>
      <c r="D103" s="50" t="s">
        <v>377</v>
      </c>
      <c r="E103" s="51" t="s">
        <v>231</v>
      </c>
      <c r="F103" s="52">
        <v>59.31</v>
      </c>
      <c r="G103" s="53" t="s">
        <v>365</v>
      </c>
      <c r="H103" s="52">
        <v>2</v>
      </c>
    </row>
    <row r="104" ht="16.5" hidden="1" spans="1:8">
      <c r="A104" s="48">
        <v>103</v>
      </c>
      <c r="B104" s="48" t="s">
        <v>361</v>
      </c>
      <c r="C104" s="49" t="s">
        <v>486</v>
      </c>
      <c r="D104" s="50" t="s">
        <v>363</v>
      </c>
      <c r="E104" s="51" t="s">
        <v>364</v>
      </c>
      <c r="F104" s="52">
        <v>56.19</v>
      </c>
      <c r="G104" s="53" t="s">
        <v>365</v>
      </c>
      <c r="H104" s="52">
        <v>2</v>
      </c>
    </row>
    <row r="105" ht="16.5" spans="1:8">
      <c r="A105" s="48">
        <v>104</v>
      </c>
      <c r="B105" s="48" t="s">
        <v>361</v>
      </c>
      <c r="C105" s="49" t="s">
        <v>487</v>
      </c>
      <c r="D105" s="50" t="s">
        <v>367</v>
      </c>
      <c r="E105" s="51" t="s">
        <v>43</v>
      </c>
      <c r="F105" s="52">
        <v>41.03</v>
      </c>
      <c r="G105" s="53" t="s">
        <v>368</v>
      </c>
      <c r="H105" s="52">
        <v>1</v>
      </c>
    </row>
    <row r="106" ht="16.5" spans="1:8">
      <c r="A106" s="48">
        <v>105</v>
      </c>
      <c r="B106" s="48" t="s">
        <v>361</v>
      </c>
      <c r="C106" s="49" t="s">
        <v>488</v>
      </c>
      <c r="D106" s="50" t="s">
        <v>370</v>
      </c>
      <c r="E106" s="51" t="s">
        <v>43</v>
      </c>
      <c r="F106" s="52">
        <v>41.16</v>
      </c>
      <c r="G106" s="53" t="s">
        <v>368</v>
      </c>
      <c r="H106" s="52">
        <v>1</v>
      </c>
    </row>
    <row r="107" ht="16.5" spans="1:8">
      <c r="A107" s="48">
        <v>106</v>
      </c>
      <c r="B107" s="48" t="s">
        <v>361</v>
      </c>
      <c r="C107" s="49" t="s">
        <v>489</v>
      </c>
      <c r="D107" s="50" t="s">
        <v>367</v>
      </c>
      <c r="E107" s="51" t="s">
        <v>43</v>
      </c>
      <c r="F107" s="52">
        <v>41.16</v>
      </c>
      <c r="G107" s="53" t="s">
        <v>368</v>
      </c>
      <c r="H107" s="52">
        <v>1</v>
      </c>
    </row>
    <row r="108" ht="16.5" spans="1:8">
      <c r="A108" s="48">
        <v>107</v>
      </c>
      <c r="B108" s="48" t="s">
        <v>361</v>
      </c>
      <c r="C108" s="49" t="s">
        <v>490</v>
      </c>
      <c r="D108" s="50" t="s">
        <v>370</v>
      </c>
      <c r="E108" s="51" t="s">
        <v>43</v>
      </c>
      <c r="F108" s="52">
        <v>41.03</v>
      </c>
      <c r="G108" s="53" t="s">
        <v>368</v>
      </c>
      <c r="H108" s="52">
        <v>1</v>
      </c>
    </row>
    <row r="109" ht="16.5" hidden="1" spans="1:8">
      <c r="A109" s="48">
        <v>108</v>
      </c>
      <c r="B109" s="48" t="s">
        <v>361</v>
      </c>
      <c r="C109" s="49" t="s">
        <v>491</v>
      </c>
      <c r="D109" s="50" t="s">
        <v>377</v>
      </c>
      <c r="E109" s="51" t="s">
        <v>231</v>
      </c>
      <c r="F109" s="52">
        <v>59.31</v>
      </c>
      <c r="G109" s="53" t="s">
        <v>365</v>
      </c>
      <c r="H109" s="52">
        <v>2</v>
      </c>
    </row>
    <row r="110" ht="16.5" hidden="1" spans="1:8">
      <c r="A110" s="48">
        <v>109</v>
      </c>
      <c r="B110" s="48" t="s">
        <v>361</v>
      </c>
      <c r="C110" s="49" t="s">
        <v>492</v>
      </c>
      <c r="D110" s="50" t="s">
        <v>363</v>
      </c>
      <c r="E110" s="51" t="s">
        <v>364</v>
      </c>
      <c r="F110" s="52">
        <v>56.19</v>
      </c>
      <c r="G110" s="53" t="s">
        <v>365</v>
      </c>
      <c r="H110" s="52">
        <v>2</v>
      </c>
    </row>
    <row r="111" ht="16.5" spans="1:8">
      <c r="A111" s="48">
        <v>110</v>
      </c>
      <c r="B111" s="48" t="s">
        <v>361</v>
      </c>
      <c r="C111" s="49" t="s">
        <v>493</v>
      </c>
      <c r="D111" s="50" t="s">
        <v>367</v>
      </c>
      <c r="E111" s="51" t="s">
        <v>43</v>
      </c>
      <c r="F111" s="52">
        <v>41.03</v>
      </c>
      <c r="G111" s="53" t="s">
        <v>368</v>
      </c>
      <c r="H111" s="52">
        <v>1</v>
      </c>
    </row>
    <row r="112" ht="16.5" spans="1:8">
      <c r="A112" s="48">
        <v>111</v>
      </c>
      <c r="B112" s="48" t="s">
        <v>361</v>
      </c>
      <c r="C112" s="49" t="s">
        <v>494</v>
      </c>
      <c r="D112" s="50" t="s">
        <v>370</v>
      </c>
      <c r="E112" s="51" t="s">
        <v>43</v>
      </c>
      <c r="F112" s="52">
        <v>41.16</v>
      </c>
      <c r="G112" s="53" t="s">
        <v>368</v>
      </c>
      <c r="H112" s="52">
        <v>1</v>
      </c>
    </row>
    <row r="113" ht="16.5" spans="1:8">
      <c r="A113" s="48">
        <v>112</v>
      </c>
      <c r="B113" s="48" t="s">
        <v>361</v>
      </c>
      <c r="C113" s="49" t="s">
        <v>495</v>
      </c>
      <c r="D113" s="50" t="s">
        <v>367</v>
      </c>
      <c r="E113" s="51" t="s">
        <v>43</v>
      </c>
      <c r="F113" s="52">
        <v>41.16</v>
      </c>
      <c r="G113" s="53" t="s">
        <v>368</v>
      </c>
      <c r="H113" s="52">
        <v>1</v>
      </c>
    </row>
    <row r="114" ht="16.5" spans="1:8">
      <c r="A114" s="48">
        <v>113</v>
      </c>
      <c r="B114" s="48" t="s">
        <v>361</v>
      </c>
      <c r="C114" s="49" t="s">
        <v>496</v>
      </c>
      <c r="D114" s="50" t="s">
        <v>370</v>
      </c>
      <c r="E114" s="51" t="s">
        <v>43</v>
      </c>
      <c r="F114" s="52">
        <v>41.03</v>
      </c>
      <c r="G114" s="53" t="s">
        <v>368</v>
      </c>
      <c r="H114" s="52">
        <v>1</v>
      </c>
    </row>
    <row r="115" ht="16.5" hidden="1" spans="1:8">
      <c r="A115" s="48">
        <v>114</v>
      </c>
      <c r="B115" s="48" t="s">
        <v>361</v>
      </c>
      <c r="C115" s="49" t="s">
        <v>497</v>
      </c>
      <c r="D115" s="50" t="s">
        <v>377</v>
      </c>
      <c r="E115" s="51" t="s">
        <v>231</v>
      </c>
      <c r="F115" s="52">
        <v>59.31</v>
      </c>
      <c r="G115" s="53" t="s">
        <v>365</v>
      </c>
      <c r="H115" s="52">
        <v>2</v>
      </c>
    </row>
    <row r="116" ht="16.5" hidden="1" spans="1:8">
      <c r="A116" s="48">
        <v>115</v>
      </c>
      <c r="B116" s="48" t="s">
        <v>361</v>
      </c>
      <c r="C116" s="49" t="s">
        <v>498</v>
      </c>
      <c r="D116" s="50" t="s">
        <v>363</v>
      </c>
      <c r="E116" s="51" t="s">
        <v>364</v>
      </c>
      <c r="F116" s="52">
        <v>56.19</v>
      </c>
      <c r="G116" s="53" t="s">
        <v>365</v>
      </c>
      <c r="H116" s="52">
        <v>2</v>
      </c>
    </row>
    <row r="117" ht="16.5" spans="1:8">
      <c r="A117" s="48">
        <v>116</v>
      </c>
      <c r="B117" s="48" t="s">
        <v>361</v>
      </c>
      <c r="C117" s="49" t="s">
        <v>499</v>
      </c>
      <c r="D117" s="50" t="s">
        <v>367</v>
      </c>
      <c r="E117" s="51" t="s">
        <v>43</v>
      </c>
      <c r="F117" s="52">
        <v>41.03</v>
      </c>
      <c r="G117" s="53" t="s">
        <v>368</v>
      </c>
      <c r="H117" s="52">
        <v>1</v>
      </c>
    </row>
    <row r="118" ht="16.5" spans="1:8">
      <c r="A118" s="48">
        <v>117</v>
      </c>
      <c r="B118" s="48" t="s">
        <v>361</v>
      </c>
      <c r="C118" s="49" t="s">
        <v>500</v>
      </c>
      <c r="D118" s="50" t="s">
        <v>370</v>
      </c>
      <c r="E118" s="51" t="s">
        <v>43</v>
      </c>
      <c r="F118" s="52">
        <v>41.16</v>
      </c>
      <c r="G118" s="53" t="s">
        <v>368</v>
      </c>
      <c r="H118" s="52">
        <v>1</v>
      </c>
    </row>
    <row r="119" ht="16.5" spans="1:8">
      <c r="A119" s="48">
        <v>118</v>
      </c>
      <c r="B119" s="48" t="s">
        <v>361</v>
      </c>
      <c r="C119" s="49" t="s">
        <v>501</v>
      </c>
      <c r="D119" s="50" t="s">
        <v>367</v>
      </c>
      <c r="E119" s="51" t="s">
        <v>43</v>
      </c>
      <c r="F119" s="52">
        <v>41.16</v>
      </c>
      <c r="G119" s="53" t="s">
        <v>368</v>
      </c>
      <c r="H119" s="52">
        <v>1</v>
      </c>
    </row>
    <row r="120" ht="16.5" spans="1:8">
      <c r="A120" s="48">
        <v>119</v>
      </c>
      <c r="B120" s="48" t="s">
        <v>361</v>
      </c>
      <c r="C120" s="49" t="s">
        <v>502</v>
      </c>
      <c r="D120" s="50" t="s">
        <v>370</v>
      </c>
      <c r="E120" s="51" t="s">
        <v>43</v>
      </c>
      <c r="F120" s="52">
        <v>41.03</v>
      </c>
      <c r="G120" s="53" t="s">
        <v>368</v>
      </c>
      <c r="H120" s="52">
        <v>1</v>
      </c>
    </row>
    <row r="121" ht="16.5" hidden="1" spans="1:8">
      <c r="A121" s="48">
        <v>120</v>
      </c>
      <c r="B121" s="48" t="s">
        <v>361</v>
      </c>
      <c r="C121" s="49" t="s">
        <v>503</v>
      </c>
      <c r="D121" s="50" t="s">
        <v>377</v>
      </c>
      <c r="E121" s="51" t="s">
        <v>231</v>
      </c>
      <c r="F121" s="52">
        <v>59.31</v>
      </c>
      <c r="G121" s="53" t="s">
        <v>365</v>
      </c>
      <c r="H121" s="52">
        <v>2</v>
      </c>
    </row>
    <row r="122" ht="16.5" hidden="1" spans="1:8">
      <c r="A122" s="48">
        <v>121</v>
      </c>
      <c r="B122" s="48" t="s">
        <v>361</v>
      </c>
      <c r="C122" s="49" t="s">
        <v>504</v>
      </c>
      <c r="D122" s="50" t="s">
        <v>363</v>
      </c>
      <c r="E122" s="51" t="s">
        <v>364</v>
      </c>
      <c r="F122" s="52">
        <v>56.19</v>
      </c>
      <c r="G122" s="53" t="s">
        <v>365</v>
      </c>
      <c r="H122" s="52">
        <v>2</v>
      </c>
    </row>
    <row r="123" ht="16.5" spans="1:8">
      <c r="A123" s="48">
        <v>122</v>
      </c>
      <c r="B123" s="48" t="s">
        <v>361</v>
      </c>
      <c r="C123" s="49" t="s">
        <v>505</v>
      </c>
      <c r="D123" s="50" t="s">
        <v>367</v>
      </c>
      <c r="E123" s="51" t="s">
        <v>43</v>
      </c>
      <c r="F123" s="52">
        <v>41.03</v>
      </c>
      <c r="G123" s="53" t="s">
        <v>368</v>
      </c>
      <c r="H123" s="52">
        <v>1</v>
      </c>
    </row>
    <row r="124" ht="16.5" spans="1:8">
      <c r="A124" s="48">
        <v>123</v>
      </c>
      <c r="B124" s="48" t="s">
        <v>361</v>
      </c>
      <c r="C124" s="49" t="s">
        <v>506</v>
      </c>
      <c r="D124" s="50" t="s">
        <v>370</v>
      </c>
      <c r="E124" s="51" t="s">
        <v>43</v>
      </c>
      <c r="F124" s="52">
        <v>41.16</v>
      </c>
      <c r="G124" s="53" t="s">
        <v>368</v>
      </c>
      <c r="H124" s="52">
        <v>1</v>
      </c>
    </row>
    <row r="125" ht="16.5" spans="1:8">
      <c r="A125" s="48">
        <v>124</v>
      </c>
      <c r="B125" s="48" t="s">
        <v>361</v>
      </c>
      <c r="C125" s="49" t="s">
        <v>507</v>
      </c>
      <c r="D125" s="50" t="s">
        <v>367</v>
      </c>
      <c r="E125" s="51" t="s">
        <v>43</v>
      </c>
      <c r="F125" s="52">
        <v>41.16</v>
      </c>
      <c r="G125" s="53" t="s">
        <v>368</v>
      </c>
      <c r="H125" s="52">
        <v>1</v>
      </c>
    </row>
    <row r="126" ht="16.5" spans="1:8">
      <c r="A126" s="48">
        <v>125</v>
      </c>
      <c r="B126" s="48" t="s">
        <v>361</v>
      </c>
      <c r="C126" s="49" t="s">
        <v>508</v>
      </c>
      <c r="D126" s="50" t="s">
        <v>370</v>
      </c>
      <c r="E126" s="51" t="s">
        <v>43</v>
      </c>
      <c r="F126" s="52">
        <v>41.03</v>
      </c>
      <c r="G126" s="53" t="s">
        <v>368</v>
      </c>
      <c r="H126" s="52">
        <v>1</v>
      </c>
    </row>
    <row r="127" ht="16.5" hidden="1" spans="1:8">
      <c r="A127" s="48">
        <v>126</v>
      </c>
      <c r="B127" s="48" t="s">
        <v>361</v>
      </c>
      <c r="C127" s="49" t="s">
        <v>509</v>
      </c>
      <c r="D127" s="50" t="s">
        <v>377</v>
      </c>
      <c r="E127" s="51" t="s">
        <v>231</v>
      </c>
      <c r="F127" s="52">
        <v>59.31</v>
      </c>
      <c r="G127" s="53" t="s">
        <v>365</v>
      </c>
      <c r="H127" s="52">
        <v>2</v>
      </c>
    </row>
    <row r="128" ht="16.5" hidden="1" spans="1:8">
      <c r="A128" s="48">
        <v>127</v>
      </c>
      <c r="B128" s="48" t="s">
        <v>361</v>
      </c>
      <c r="C128" s="49" t="s">
        <v>510</v>
      </c>
      <c r="D128" s="50" t="s">
        <v>363</v>
      </c>
      <c r="E128" s="51" t="s">
        <v>364</v>
      </c>
      <c r="F128" s="52">
        <v>56.19</v>
      </c>
      <c r="G128" s="53" t="s">
        <v>365</v>
      </c>
      <c r="H128" s="52">
        <v>2</v>
      </c>
    </row>
    <row r="129" ht="16.5" spans="1:8">
      <c r="A129" s="48">
        <v>128</v>
      </c>
      <c r="B129" s="48" t="s">
        <v>361</v>
      </c>
      <c r="C129" s="49" t="s">
        <v>511</v>
      </c>
      <c r="D129" s="50" t="s">
        <v>367</v>
      </c>
      <c r="E129" s="51" t="s">
        <v>43</v>
      </c>
      <c r="F129" s="52">
        <v>41.03</v>
      </c>
      <c r="G129" s="53" t="s">
        <v>368</v>
      </c>
      <c r="H129" s="52">
        <v>1</v>
      </c>
    </row>
    <row r="130" ht="16.5" spans="1:8">
      <c r="A130" s="48">
        <v>129</v>
      </c>
      <c r="B130" s="48" t="s">
        <v>361</v>
      </c>
      <c r="C130" s="49" t="s">
        <v>512</v>
      </c>
      <c r="D130" s="50" t="s">
        <v>370</v>
      </c>
      <c r="E130" s="51" t="s">
        <v>43</v>
      </c>
      <c r="F130" s="52">
        <v>41.16</v>
      </c>
      <c r="G130" s="53" t="s">
        <v>368</v>
      </c>
      <c r="H130" s="52">
        <v>1</v>
      </c>
    </row>
    <row r="131" ht="16.5" spans="1:8">
      <c r="A131" s="48">
        <v>130</v>
      </c>
      <c r="B131" s="48" t="s">
        <v>361</v>
      </c>
      <c r="C131" s="49" t="s">
        <v>513</v>
      </c>
      <c r="D131" s="50" t="s">
        <v>367</v>
      </c>
      <c r="E131" s="51" t="s">
        <v>43</v>
      </c>
      <c r="F131" s="52">
        <v>41.16</v>
      </c>
      <c r="G131" s="53" t="s">
        <v>368</v>
      </c>
      <c r="H131" s="52">
        <v>1</v>
      </c>
    </row>
    <row r="132" ht="16.5" spans="1:8">
      <c r="A132" s="48">
        <v>131</v>
      </c>
      <c r="B132" s="48" t="s">
        <v>361</v>
      </c>
      <c r="C132" s="49" t="s">
        <v>514</v>
      </c>
      <c r="D132" s="50" t="s">
        <v>370</v>
      </c>
      <c r="E132" s="51" t="s">
        <v>43</v>
      </c>
      <c r="F132" s="52">
        <v>41.03</v>
      </c>
      <c r="G132" s="53" t="s">
        <v>368</v>
      </c>
      <c r="H132" s="52">
        <v>1</v>
      </c>
    </row>
    <row r="133" ht="16.5" hidden="1" spans="1:8">
      <c r="A133" s="48">
        <v>132</v>
      </c>
      <c r="B133" s="48" t="s">
        <v>361</v>
      </c>
      <c r="C133" s="49" t="s">
        <v>515</v>
      </c>
      <c r="D133" s="50" t="s">
        <v>377</v>
      </c>
      <c r="E133" s="51" t="s">
        <v>231</v>
      </c>
      <c r="F133" s="52">
        <v>59.31</v>
      </c>
      <c r="G133" s="53" t="s">
        <v>365</v>
      </c>
      <c r="H133" s="52">
        <v>2</v>
      </c>
    </row>
    <row r="134" ht="16.5" hidden="1" spans="1:8">
      <c r="A134" s="48">
        <v>133</v>
      </c>
      <c r="B134" s="48" t="s">
        <v>361</v>
      </c>
      <c r="C134" s="49" t="s">
        <v>516</v>
      </c>
      <c r="D134" s="50" t="s">
        <v>363</v>
      </c>
      <c r="E134" s="51" t="s">
        <v>364</v>
      </c>
      <c r="F134" s="52">
        <v>56.19</v>
      </c>
      <c r="G134" s="53" t="s">
        <v>365</v>
      </c>
      <c r="H134" s="52">
        <v>2</v>
      </c>
    </row>
    <row r="135" ht="16.5" spans="1:8">
      <c r="A135" s="48">
        <v>134</v>
      </c>
      <c r="B135" s="48" t="s">
        <v>361</v>
      </c>
      <c r="C135" s="49" t="s">
        <v>517</v>
      </c>
      <c r="D135" s="50" t="s">
        <v>367</v>
      </c>
      <c r="E135" s="51" t="s">
        <v>43</v>
      </c>
      <c r="F135" s="52">
        <v>41.03</v>
      </c>
      <c r="G135" s="53" t="s">
        <v>368</v>
      </c>
      <c r="H135" s="52">
        <v>1</v>
      </c>
    </row>
    <row r="136" ht="16.5" spans="1:8">
      <c r="A136" s="48">
        <v>135</v>
      </c>
      <c r="B136" s="48" t="s">
        <v>361</v>
      </c>
      <c r="C136" s="49" t="s">
        <v>518</v>
      </c>
      <c r="D136" s="50" t="s">
        <v>370</v>
      </c>
      <c r="E136" s="51" t="s">
        <v>43</v>
      </c>
      <c r="F136" s="52">
        <v>41.16</v>
      </c>
      <c r="G136" s="53" t="s">
        <v>368</v>
      </c>
      <c r="H136" s="52">
        <v>1</v>
      </c>
    </row>
    <row r="137" ht="16.5" spans="1:8">
      <c r="A137" s="48">
        <v>136</v>
      </c>
      <c r="B137" s="48" t="s">
        <v>361</v>
      </c>
      <c r="C137" s="49" t="s">
        <v>519</v>
      </c>
      <c r="D137" s="50" t="s">
        <v>367</v>
      </c>
      <c r="E137" s="51" t="s">
        <v>43</v>
      </c>
      <c r="F137" s="52">
        <v>41.16</v>
      </c>
      <c r="G137" s="53" t="s">
        <v>368</v>
      </c>
      <c r="H137" s="52">
        <v>1</v>
      </c>
    </row>
    <row r="138" ht="16.5" spans="1:8">
      <c r="A138" s="48">
        <v>137</v>
      </c>
      <c r="B138" s="48" t="s">
        <v>361</v>
      </c>
      <c r="C138" s="49" t="s">
        <v>520</v>
      </c>
      <c r="D138" s="50" t="s">
        <v>370</v>
      </c>
      <c r="E138" s="51" t="s">
        <v>43</v>
      </c>
      <c r="F138" s="52">
        <v>41.03</v>
      </c>
      <c r="G138" s="53" t="s">
        <v>368</v>
      </c>
      <c r="H138" s="52">
        <v>1</v>
      </c>
    </row>
    <row r="139" ht="16.5" hidden="1" spans="1:8">
      <c r="A139" s="48">
        <v>138</v>
      </c>
      <c r="B139" s="48" t="s">
        <v>361</v>
      </c>
      <c r="C139" s="49" t="s">
        <v>521</v>
      </c>
      <c r="D139" s="50" t="s">
        <v>377</v>
      </c>
      <c r="E139" s="51" t="s">
        <v>231</v>
      </c>
      <c r="F139" s="52">
        <v>59.31</v>
      </c>
      <c r="G139" s="53" t="s">
        <v>365</v>
      </c>
      <c r="H139" s="52">
        <v>2</v>
      </c>
    </row>
    <row r="140" ht="16.5" hidden="1" spans="1:8">
      <c r="A140" s="48">
        <v>139</v>
      </c>
      <c r="B140" s="48" t="s">
        <v>361</v>
      </c>
      <c r="C140" s="49" t="s">
        <v>522</v>
      </c>
      <c r="D140" s="50" t="s">
        <v>363</v>
      </c>
      <c r="E140" s="51" t="s">
        <v>364</v>
      </c>
      <c r="F140" s="52">
        <v>56.19</v>
      </c>
      <c r="G140" s="53" t="s">
        <v>365</v>
      </c>
      <c r="H140" s="52">
        <v>2</v>
      </c>
    </row>
    <row r="141" ht="16.5" spans="1:8">
      <c r="A141" s="48">
        <v>140</v>
      </c>
      <c r="B141" s="48" t="s">
        <v>361</v>
      </c>
      <c r="C141" s="49" t="s">
        <v>523</v>
      </c>
      <c r="D141" s="50" t="s">
        <v>367</v>
      </c>
      <c r="E141" s="51" t="s">
        <v>43</v>
      </c>
      <c r="F141" s="52">
        <v>41.03</v>
      </c>
      <c r="G141" s="53" t="s">
        <v>368</v>
      </c>
      <c r="H141" s="52">
        <v>1</v>
      </c>
    </row>
    <row r="142" ht="16.5" spans="1:8">
      <c r="A142" s="48">
        <v>141</v>
      </c>
      <c r="B142" s="48" t="s">
        <v>361</v>
      </c>
      <c r="C142" s="49" t="s">
        <v>524</v>
      </c>
      <c r="D142" s="50" t="s">
        <v>370</v>
      </c>
      <c r="E142" s="51" t="s">
        <v>43</v>
      </c>
      <c r="F142" s="52">
        <v>41.16</v>
      </c>
      <c r="G142" s="53" t="s">
        <v>368</v>
      </c>
      <c r="H142" s="52">
        <v>1</v>
      </c>
    </row>
    <row r="143" ht="16.5" spans="1:8">
      <c r="A143" s="48">
        <v>142</v>
      </c>
      <c r="B143" s="48" t="s">
        <v>361</v>
      </c>
      <c r="C143" s="49" t="s">
        <v>525</v>
      </c>
      <c r="D143" s="50" t="s">
        <v>367</v>
      </c>
      <c r="E143" s="51" t="s">
        <v>43</v>
      </c>
      <c r="F143" s="52">
        <v>41.16</v>
      </c>
      <c r="G143" s="53" t="s">
        <v>368</v>
      </c>
      <c r="H143" s="52">
        <v>1</v>
      </c>
    </row>
    <row r="144" ht="16.5" spans="1:8">
      <c r="A144" s="48">
        <v>143</v>
      </c>
      <c r="B144" s="48" t="s">
        <v>361</v>
      </c>
      <c r="C144" s="49" t="s">
        <v>526</v>
      </c>
      <c r="D144" s="50" t="s">
        <v>370</v>
      </c>
      <c r="E144" s="51" t="s">
        <v>43</v>
      </c>
      <c r="F144" s="52">
        <v>41.03</v>
      </c>
      <c r="G144" s="53" t="s">
        <v>368</v>
      </c>
      <c r="H144" s="52">
        <v>1</v>
      </c>
    </row>
    <row r="145" ht="16.5" hidden="1" spans="1:8">
      <c r="A145" s="48">
        <v>144</v>
      </c>
      <c r="B145" s="48" t="s">
        <v>361</v>
      </c>
      <c r="C145" s="49" t="s">
        <v>527</v>
      </c>
      <c r="D145" s="50" t="s">
        <v>377</v>
      </c>
      <c r="E145" s="51" t="s">
        <v>231</v>
      </c>
      <c r="F145" s="52">
        <v>59.31</v>
      </c>
      <c r="G145" s="53" t="s">
        <v>365</v>
      </c>
      <c r="H145" s="52">
        <v>2</v>
      </c>
    </row>
    <row r="146" ht="16.5" hidden="1" spans="1:8">
      <c r="A146" s="48">
        <v>145</v>
      </c>
      <c r="B146" s="48" t="s">
        <v>361</v>
      </c>
      <c r="C146" s="49" t="s">
        <v>528</v>
      </c>
      <c r="D146" s="50" t="s">
        <v>363</v>
      </c>
      <c r="E146" s="51" t="s">
        <v>364</v>
      </c>
      <c r="F146" s="52">
        <v>56.19</v>
      </c>
      <c r="G146" s="53" t="s">
        <v>365</v>
      </c>
      <c r="H146" s="52">
        <v>2</v>
      </c>
    </row>
    <row r="147" ht="16.5" spans="1:8">
      <c r="A147" s="48">
        <v>146</v>
      </c>
      <c r="B147" s="48" t="s">
        <v>361</v>
      </c>
      <c r="C147" s="49" t="s">
        <v>529</v>
      </c>
      <c r="D147" s="50" t="s">
        <v>367</v>
      </c>
      <c r="E147" s="51" t="s">
        <v>43</v>
      </c>
      <c r="F147" s="52">
        <v>41.03</v>
      </c>
      <c r="G147" s="53" t="s">
        <v>368</v>
      </c>
      <c r="H147" s="52">
        <v>1</v>
      </c>
    </row>
    <row r="148" ht="16.5" spans="1:8">
      <c r="A148" s="48">
        <v>147</v>
      </c>
      <c r="B148" s="48" t="s">
        <v>361</v>
      </c>
      <c r="C148" s="49" t="s">
        <v>530</v>
      </c>
      <c r="D148" s="50" t="s">
        <v>370</v>
      </c>
      <c r="E148" s="51" t="s">
        <v>43</v>
      </c>
      <c r="F148" s="52">
        <v>41.16</v>
      </c>
      <c r="G148" s="53" t="s">
        <v>368</v>
      </c>
      <c r="H148" s="52">
        <v>1</v>
      </c>
    </row>
    <row r="149" ht="16.5" spans="1:8">
      <c r="A149" s="48">
        <v>148</v>
      </c>
      <c r="B149" s="48" t="s">
        <v>361</v>
      </c>
      <c r="C149" s="49" t="s">
        <v>531</v>
      </c>
      <c r="D149" s="50" t="s">
        <v>367</v>
      </c>
      <c r="E149" s="51" t="s">
        <v>43</v>
      </c>
      <c r="F149" s="52">
        <v>41.16</v>
      </c>
      <c r="G149" s="53" t="s">
        <v>368</v>
      </c>
      <c r="H149" s="52">
        <v>1</v>
      </c>
    </row>
    <row r="150" ht="16.5" spans="1:8">
      <c r="A150" s="48">
        <v>149</v>
      </c>
      <c r="B150" s="48" t="s">
        <v>361</v>
      </c>
      <c r="C150" s="49" t="s">
        <v>532</v>
      </c>
      <c r="D150" s="50" t="s">
        <v>370</v>
      </c>
      <c r="E150" s="51" t="s">
        <v>43</v>
      </c>
      <c r="F150" s="52">
        <v>41.03</v>
      </c>
      <c r="G150" s="53" t="s">
        <v>368</v>
      </c>
      <c r="H150" s="52">
        <v>1</v>
      </c>
    </row>
    <row r="151" ht="16.5" hidden="1" spans="1:8">
      <c r="A151" s="48">
        <v>150</v>
      </c>
      <c r="B151" s="48" t="s">
        <v>361</v>
      </c>
      <c r="C151" s="49" t="s">
        <v>533</v>
      </c>
      <c r="D151" s="50" t="s">
        <v>377</v>
      </c>
      <c r="E151" s="51" t="s">
        <v>231</v>
      </c>
      <c r="F151" s="52">
        <v>59.31</v>
      </c>
      <c r="G151" s="53" t="s">
        <v>365</v>
      </c>
      <c r="H151" s="52">
        <v>2</v>
      </c>
    </row>
    <row r="152" ht="16.5" hidden="1" spans="1:8">
      <c r="A152" s="48">
        <v>151</v>
      </c>
      <c r="B152" s="48" t="s">
        <v>361</v>
      </c>
      <c r="C152" s="49" t="s">
        <v>534</v>
      </c>
      <c r="D152" s="50" t="s">
        <v>363</v>
      </c>
      <c r="E152" s="51" t="s">
        <v>364</v>
      </c>
      <c r="F152" s="52">
        <v>56.19</v>
      </c>
      <c r="G152" s="53" t="s">
        <v>365</v>
      </c>
      <c r="H152" s="52">
        <v>2</v>
      </c>
    </row>
    <row r="153" ht="16.5" spans="1:8">
      <c r="A153" s="48">
        <v>152</v>
      </c>
      <c r="B153" s="48" t="s">
        <v>361</v>
      </c>
      <c r="C153" s="49" t="s">
        <v>535</v>
      </c>
      <c r="D153" s="50" t="s">
        <v>367</v>
      </c>
      <c r="E153" s="51" t="s">
        <v>43</v>
      </c>
      <c r="F153" s="52">
        <v>41.03</v>
      </c>
      <c r="G153" s="53" t="s">
        <v>368</v>
      </c>
      <c r="H153" s="52">
        <v>1</v>
      </c>
    </row>
    <row r="154" ht="16.5" spans="1:8">
      <c r="A154" s="48">
        <v>153</v>
      </c>
      <c r="B154" s="48" t="s">
        <v>361</v>
      </c>
      <c r="C154" s="49" t="s">
        <v>536</v>
      </c>
      <c r="D154" s="50" t="s">
        <v>370</v>
      </c>
      <c r="E154" s="51" t="s">
        <v>43</v>
      </c>
      <c r="F154" s="52">
        <v>41.16</v>
      </c>
      <c r="G154" s="53" t="s">
        <v>368</v>
      </c>
      <c r="H154" s="52">
        <v>1</v>
      </c>
    </row>
    <row r="155" ht="16.5" spans="1:8">
      <c r="A155" s="48">
        <v>154</v>
      </c>
      <c r="B155" s="48" t="s">
        <v>361</v>
      </c>
      <c r="C155" s="49" t="s">
        <v>537</v>
      </c>
      <c r="D155" s="50" t="s">
        <v>367</v>
      </c>
      <c r="E155" s="51" t="s">
        <v>43</v>
      </c>
      <c r="F155" s="52">
        <v>41.16</v>
      </c>
      <c r="G155" s="53" t="s">
        <v>368</v>
      </c>
      <c r="H155" s="52">
        <v>1</v>
      </c>
    </row>
    <row r="156" ht="16.5" spans="1:8">
      <c r="A156" s="48">
        <v>155</v>
      </c>
      <c r="B156" s="48" t="s">
        <v>361</v>
      </c>
      <c r="C156" s="49" t="s">
        <v>538</v>
      </c>
      <c r="D156" s="50" t="s">
        <v>370</v>
      </c>
      <c r="E156" s="51" t="s">
        <v>43</v>
      </c>
      <c r="F156" s="52">
        <v>41.03</v>
      </c>
      <c r="G156" s="53" t="s">
        <v>368</v>
      </c>
      <c r="H156" s="52">
        <v>1</v>
      </c>
    </row>
    <row r="157" ht="16.5" hidden="1" spans="1:8">
      <c r="A157" s="48">
        <v>156</v>
      </c>
      <c r="B157" s="48" t="s">
        <v>361</v>
      </c>
      <c r="C157" s="49" t="s">
        <v>539</v>
      </c>
      <c r="D157" s="50" t="s">
        <v>377</v>
      </c>
      <c r="E157" s="51" t="s">
        <v>231</v>
      </c>
      <c r="F157" s="52">
        <v>59.31</v>
      </c>
      <c r="G157" s="53" t="s">
        <v>365</v>
      </c>
      <c r="H157" s="52">
        <v>2</v>
      </c>
    </row>
    <row r="158" ht="16.5" hidden="1" spans="1:8">
      <c r="A158" s="48">
        <v>157</v>
      </c>
      <c r="B158" s="48" t="s">
        <v>361</v>
      </c>
      <c r="C158" s="49" t="s">
        <v>540</v>
      </c>
      <c r="D158" s="50" t="s">
        <v>363</v>
      </c>
      <c r="E158" s="51" t="s">
        <v>364</v>
      </c>
      <c r="F158" s="52">
        <v>56.19</v>
      </c>
      <c r="G158" s="53" t="s">
        <v>365</v>
      </c>
      <c r="H158" s="52">
        <v>2</v>
      </c>
    </row>
    <row r="159" ht="16.5" spans="1:8">
      <c r="A159" s="48">
        <v>158</v>
      </c>
      <c r="B159" s="48" t="s">
        <v>361</v>
      </c>
      <c r="C159" s="49" t="s">
        <v>541</v>
      </c>
      <c r="D159" s="50" t="s">
        <v>367</v>
      </c>
      <c r="E159" s="51" t="s">
        <v>43</v>
      </c>
      <c r="F159" s="52">
        <v>41.03</v>
      </c>
      <c r="G159" s="53" t="s">
        <v>368</v>
      </c>
      <c r="H159" s="52">
        <v>1</v>
      </c>
    </row>
    <row r="160" ht="16.5" spans="1:8">
      <c r="A160" s="48">
        <v>159</v>
      </c>
      <c r="B160" s="48" t="s">
        <v>361</v>
      </c>
      <c r="C160" s="49" t="s">
        <v>542</v>
      </c>
      <c r="D160" s="50" t="s">
        <v>370</v>
      </c>
      <c r="E160" s="51" t="s">
        <v>43</v>
      </c>
      <c r="F160" s="52">
        <v>41.16</v>
      </c>
      <c r="G160" s="53" t="s">
        <v>368</v>
      </c>
      <c r="H160" s="52">
        <v>1</v>
      </c>
    </row>
    <row r="161" ht="16.5" spans="1:8">
      <c r="A161" s="48">
        <v>160</v>
      </c>
      <c r="B161" s="48" t="s">
        <v>361</v>
      </c>
      <c r="C161" s="49" t="s">
        <v>543</v>
      </c>
      <c r="D161" s="50" t="s">
        <v>367</v>
      </c>
      <c r="E161" s="51" t="s">
        <v>43</v>
      </c>
      <c r="F161" s="52">
        <v>41.16</v>
      </c>
      <c r="G161" s="53" t="s">
        <v>368</v>
      </c>
      <c r="H161" s="52">
        <v>1</v>
      </c>
    </row>
    <row r="162" ht="16.5" spans="1:8">
      <c r="A162" s="48">
        <v>161</v>
      </c>
      <c r="B162" s="48" t="s">
        <v>361</v>
      </c>
      <c r="C162" s="49" t="s">
        <v>544</v>
      </c>
      <c r="D162" s="50" t="s">
        <v>370</v>
      </c>
      <c r="E162" s="51" t="s">
        <v>43</v>
      </c>
      <c r="F162" s="52">
        <v>41.03</v>
      </c>
      <c r="G162" s="53" t="s">
        <v>368</v>
      </c>
      <c r="H162" s="52">
        <v>1</v>
      </c>
    </row>
    <row r="163" ht="16.5" hidden="1" spans="1:8">
      <c r="A163" s="48">
        <v>162</v>
      </c>
      <c r="B163" s="48" t="s">
        <v>361</v>
      </c>
      <c r="C163" s="49" t="s">
        <v>545</v>
      </c>
      <c r="D163" s="50" t="s">
        <v>377</v>
      </c>
      <c r="E163" s="51" t="s">
        <v>231</v>
      </c>
      <c r="F163" s="52">
        <v>59.31</v>
      </c>
      <c r="G163" s="53" t="s">
        <v>365</v>
      </c>
      <c r="H163" s="52">
        <v>2</v>
      </c>
    </row>
    <row r="164" ht="16.5" hidden="1" spans="1:8">
      <c r="A164" s="48">
        <v>163</v>
      </c>
      <c r="B164" s="48" t="s">
        <v>361</v>
      </c>
      <c r="C164" s="49" t="s">
        <v>546</v>
      </c>
      <c r="D164" s="50" t="s">
        <v>363</v>
      </c>
      <c r="E164" s="51" t="s">
        <v>364</v>
      </c>
      <c r="F164" s="52">
        <v>56.19</v>
      </c>
      <c r="G164" s="53" t="s">
        <v>365</v>
      </c>
      <c r="H164" s="52">
        <v>2</v>
      </c>
    </row>
    <row r="165" ht="16.5" spans="1:8">
      <c r="A165" s="48">
        <v>164</v>
      </c>
      <c r="B165" s="48" t="s">
        <v>361</v>
      </c>
      <c r="C165" s="49" t="s">
        <v>547</v>
      </c>
      <c r="D165" s="50" t="s">
        <v>367</v>
      </c>
      <c r="E165" s="51" t="s">
        <v>43</v>
      </c>
      <c r="F165" s="52">
        <v>41.03</v>
      </c>
      <c r="G165" s="53" t="s">
        <v>368</v>
      </c>
      <c r="H165" s="52">
        <v>1</v>
      </c>
    </row>
    <row r="166" ht="16.5" spans="1:8">
      <c r="A166" s="48">
        <v>165</v>
      </c>
      <c r="B166" s="48" t="s">
        <v>361</v>
      </c>
      <c r="C166" s="49" t="s">
        <v>548</v>
      </c>
      <c r="D166" s="50" t="s">
        <v>370</v>
      </c>
      <c r="E166" s="51" t="s">
        <v>43</v>
      </c>
      <c r="F166" s="52">
        <v>41.16</v>
      </c>
      <c r="G166" s="53" t="s">
        <v>368</v>
      </c>
      <c r="H166" s="52">
        <v>1</v>
      </c>
    </row>
    <row r="167" ht="16.5" spans="1:8">
      <c r="A167" s="48">
        <v>166</v>
      </c>
      <c r="B167" s="48" t="s">
        <v>361</v>
      </c>
      <c r="C167" s="49" t="s">
        <v>549</v>
      </c>
      <c r="D167" s="50" t="s">
        <v>367</v>
      </c>
      <c r="E167" s="51" t="s">
        <v>43</v>
      </c>
      <c r="F167" s="52">
        <v>41.16</v>
      </c>
      <c r="G167" s="53" t="s">
        <v>368</v>
      </c>
      <c r="H167" s="52">
        <v>1</v>
      </c>
    </row>
    <row r="168" ht="16.5" spans="1:8">
      <c r="A168" s="48">
        <v>167</v>
      </c>
      <c r="B168" s="48" t="s">
        <v>361</v>
      </c>
      <c r="C168" s="49" t="s">
        <v>550</v>
      </c>
      <c r="D168" s="50" t="s">
        <v>370</v>
      </c>
      <c r="E168" s="51" t="s">
        <v>43</v>
      </c>
      <c r="F168" s="52">
        <v>41.03</v>
      </c>
      <c r="G168" s="53" t="s">
        <v>368</v>
      </c>
      <c r="H168" s="52">
        <v>1</v>
      </c>
    </row>
    <row r="169" ht="16.5" hidden="1" spans="1:8">
      <c r="A169" s="48">
        <v>168</v>
      </c>
      <c r="B169" s="48" t="s">
        <v>361</v>
      </c>
      <c r="C169" s="49" t="s">
        <v>551</v>
      </c>
      <c r="D169" s="50" t="s">
        <v>377</v>
      </c>
      <c r="E169" s="51" t="s">
        <v>231</v>
      </c>
      <c r="F169" s="52">
        <v>59.31</v>
      </c>
      <c r="G169" s="53" t="s">
        <v>365</v>
      </c>
      <c r="H169" s="52">
        <v>2</v>
      </c>
    </row>
    <row r="170" ht="16.5" hidden="1" spans="1:8">
      <c r="A170" s="48">
        <v>169</v>
      </c>
      <c r="B170" s="48" t="s">
        <v>361</v>
      </c>
      <c r="C170" s="49" t="s">
        <v>552</v>
      </c>
      <c r="D170" s="50" t="s">
        <v>363</v>
      </c>
      <c r="E170" s="51" t="s">
        <v>364</v>
      </c>
      <c r="F170" s="52">
        <v>56.19</v>
      </c>
      <c r="G170" s="53" t="s">
        <v>365</v>
      </c>
      <c r="H170" s="52">
        <v>2</v>
      </c>
    </row>
    <row r="171" ht="16.5" spans="1:8">
      <c r="A171" s="48">
        <v>170</v>
      </c>
      <c r="B171" s="48" t="s">
        <v>361</v>
      </c>
      <c r="C171" s="49" t="s">
        <v>553</v>
      </c>
      <c r="D171" s="50" t="s">
        <v>367</v>
      </c>
      <c r="E171" s="51" t="s">
        <v>43</v>
      </c>
      <c r="F171" s="52">
        <v>41.03</v>
      </c>
      <c r="G171" s="53" t="s">
        <v>368</v>
      </c>
      <c r="H171" s="52">
        <v>1</v>
      </c>
    </row>
    <row r="172" ht="16.5" spans="1:8">
      <c r="A172" s="48">
        <v>171</v>
      </c>
      <c r="B172" s="48" t="s">
        <v>361</v>
      </c>
      <c r="C172" s="49" t="s">
        <v>554</v>
      </c>
      <c r="D172" s="50" t="s">
        <v>370</v>
      </c>
      <c r="E172" s="51" t="s">
        <v>43</v>
      </c>
      <c r="F172" s="52">
        <v>41.16</v>
      </c>
      <c r="G172" s="53" t="s">
        <v>368</v>
      </c>
      <c r="H172" s="52">
        <v>1</v>
      </c>
    </row>
    <row r="173" ht="16.5" spans="1:8">
      <c r="A173" s="48">
        <v>172</v>
      </c>
      <c r="B173" s="48" t="s">
        <v>361</v>
      </c>
      <c r="C173" s="49" t="s">
        <v>555</v>
      </c>
      <c r="D173" s="50" t="s">
        <v>367</v>
      </c>
      <c r="E173" s="51" t="s">
        <v>43</v>
      </c>
      <c r="F173" s="52">
        <v>41.16</v>
      </c>
      <c r="G173" s="53" t="s">
        <v>368</v>
      </c>
      <c r="H173" s="52">
        <v>1</v>
      </c>
    </row>
    <row r="174" ht="16.5" spans="1:8">
      <c r="A174" s="48">
        <v>173</v>
      </c>
      <c r="B174" s="48" t="s">
        <v>361</v>
      </c>
      <c r="C174" s="49" t="s">
        <v>556</v>
      </c>
      <c r="D174" s="50" t="s">
        <v>370</v>
      </c>
      <c r="E174" s="51" t="s">
        <v>43</v>
      </c>
      <c r="F174" s="52">
        <v>41.03</v>
      </c>
      <c r="G174" s="53" t="s">
        <v>368</v>
      </c>
      <c r="H174" s="52">
        <v>1</v>
      </c>
    </row>
    <row r="175" ht="16.5" hidden="1" spans="1:8">
      <c r="A175" s="48">
        <v>174</v>
      </c>
      <c r="B175" s="48" t="s">
        <v>361</v>
      </c>
      <c r="C175" s="49" t="s">
        <v>557</v>
      </c>
      <c r="D175" s="50" t="s">
        <v>377</v>
      </c>
      <c r="E175" s="51" t="s">
        <v>231</v>
      </c>
      <c r="F175" s="52">
        <v>59.31</v>
      </c>
      <c r="G175" s="53" t="s">
        <v>365</v>
      </c>
      <c r="H175" s="52">
        <v>2</v>
      </c>
    </row>
    <row r="176" ht="16.5" hidden="1" spans="1:8">
      <c r="A176" s="48">
        <v>175</v>
      </c>
      <c r="B176" s="48" t="s">
        <v>361</v>
      </c>
      <c r="C176" s="49" t="s">
        <v>558</v>
      </c>
      <c r="D176" s="50" t="s">
        <v>363</v>
      </c>
      <c r="E176" s="51" t="s">
        <v>231</v>
      </c>
      <c r="F176" s="52">
        <v>58.71</v>
      </c>
      <c r="G176" s="53" t="s">
        <v>365</v>
      </c>
      <c r="H176" s="52">
        <v>2</v>
      </c>
    </row>
    <row r="177" ht="16.5" spans="1:8">
      <c r="A177" s="48">
        <v>176</v>
      </c>
      <c r="B177" s="48" t="s">
        <v>361</v>
      </c>
      <c r="C177" s="49" t="s">
        <v>559</v>
      </c>
      <c r="D177" s="50" t="s">
        <v>367</v>
      </c>
      <c r="E177" s="51" t="s">
        <v>43</v>
      </c>
      <c r="F177" s="52">
        <v>40.88</v>
      </c>
      <c r="G177" s="53" t="s">
        <v>368</v>
      </c>
      <c r="H177" s="52">
        <v>1</v>
      </c>
    </row>
    <row r="178" ht="16.5" spans="1:8">
      <c r="A178" s="48">
        <v>177</v>
      </c>
      <c r="B178" s="48" t="s">
        <v>361</v>
      </c>
      <c r="C178" s="49" t="s">
        <v>560</v>
      </c>
      <c r="D178" s="50" t="s">
        <v>370</v>
      </c>
      <c r="E178" s="51" t="s">
        <v>43</v>
      </c>
      <c r="F178" s="52">
        <v>41</v>
      </c>
      <c r="G178" s="53" t="s">
        <v>368</v>
      </c>
      <c r="H178" s="52">
        <v>1</v>
      </c>
    </row>
    <row r="179" ht="16.5" spans="1:8">
      <c r="A179" s="48">
        <v>178</v>
      </c>
      <c r="B179" s="48" t="s">
        <v>361</v>
      </c>
      <c r="C179" s="49" t="s">
        <v>561</v>
      </c>
      <c r="D179" s="50" t="s">
        <v>367</v>
      </c>
      <c r="E179" s="51" t="s">
        <v>43</v>
      </c>
      <c r="F179" s="52">
        <v>41</v>
      </c>
      <c r="G179" s="53" t="s">
        <v>368</v>
      </c>
      <c r="H179" s="52">
        <v>1</v>
      </c>
    </row>
    <row r="180" ht="16.5" spans="1:8">
      <c r="A180" s="48">
        <v>179</v>
      </c>
      <c r="B180" s="48" t="s">
        <v>361</v>
      </c>
      <c r="C180" s="49" t="s">
        <v>562</v>
      </c>
      <c r="D180" s="50" t="s">
        <v>370</v>
      </c>
      <c r="E180" s="51" t="s">
        <v>43</v>
      </c>
      <c r="F180" s="52">
        <v>41.21</v>
      </c>
      <c r="G180" s="53" t="s">
        <v>368</v>
      </c>
      <c r="H180" s="52">
        <v>1</v>
      </c>
    </row>
    <row r="181" ht="16.5" hidden="1" spans="1:8">
      <c r="A181" s="48">
        <v>180</v>
      </c>
      <c r="B181" s="48" t="s">
        <v>361</v>
      </c>
      <c r="C181" s="49" t="s">
        <v>563</v>
      </c>
      <c r="D181" s="50" t="s">
        <v>564</v>
      </c>
      <c r="E181" s="51" t="s">
        <v>565</v>
      </c>
      <c r="F181" s="52">
        <v>50.19</v>
      </c>
      <c r="G181" s="53" t="s">
        <v>365</v>
      </c>
      <c r="H181" s="52">
        <v>2</v>
      </c>
    </row>
    <row r="182" ht="16.5" hidden="1" spans="1:8">
      <c r="A182" s="48">
        <v>181</v>
      </c>
      <c r="B182" s="48" t="s">
        <v>361</v>
      </c>
      <c r="C182" s="49" t="s">
        <v>566</v>
      </c>
      <c r="D182" s="50" t="s">
        <v>363</v>
      </c>
      <c r="E182" s="51" t="s">
        <v>231</v>
      </c>
      <c r="F182" s="52">
        <v>59.21</v>
      </c>
      <c r="G182" s="53" t="s">
        <v>365</v>
      </c>
      <c r="H182" s="52">
        <v>2</v>
      </c>
    </row>
    <row r="183" ht="16.5" spans="1:8">
      <c r="A183" s="48">
        <v>182</v>
      </c>
      <c r="B183" s="48" t="s">
        <v>361</v>
      </c>
      <c r="C183" s="49" t="s">
        <v>567</v>
      </c>
      <c r="D183" s="50" t="s">
        <v>367</v>
      </c>
      <c r="E183" s="51" t="s">
        <v>43</v>
      </c>
      <c r="F183" s="52">
        <v>40.88</v>
      </c>
      <c r="G183" s="53" t="s">
        <v>368</v>
      </c>
      <c r="H183" s="52">
        <v>1</v>
      </c>
    </row>
    <row r="184" ht="16.5" spans="1:8">
      <c r="A184" s="48">
        <v>183</v>
      </c>
      <c r="B184" s="48" t="s">
        <v>361</v>
      </c>
      <c r="C184" s="49" t="s">
        <v>568</v>
      </c>
      <c r="D184" s="50" t="s">
        <v>370</v>
      </c>
      <c r="E184" s="51" t="s">
        <v>43</v>
      </c>
      <c r="F184" s="52">
        <v>41</v>
      </c>
      <c r="G184" s="53" t="s">
        <v>368</v>
      </c>
      <c r="H184" s="52">
        <v>1</v>
      </c>
    </row>
    <row r="185" ht="16.5" spans="1:8">
      <c r="A185" s="48">
        <v>184</v>
      </c>
      <c r="B185" s="48" t="s">
        <v>361</v>
      </c>
      <c r="C185" s="49" t="s">
        <v>569</v>
      </c>
      <c r="D185" s="50" t="s">
        <v>367</v>
      </c>
      <c r="E185" s="51" t="s">
        <v>43</v>
      </c>
      <c r="F185" s="52">
        <v>41</v>
      </c>
      <c r="G185" s="53" t="s">
        <v>368</v>
      </c>
      <c r="H185" s="52">
        <v>1</v>
      </c>
    </row>
    <row r="186" ht="16.5" spans="1:8">
      <c r="A186" s="48">
        <v>185</v>
      </c>
      <c r="B186" s="48" t="s">
        <v>361</v>
      </c>
      <c r="C186" s="49" t="s">
        <v>570</v>
      </c>
      <c r="D186" s="50" t="s">
        <v>370</v>
      </c>
      <c r="E186" s="51" t="s">
        <v>43</v>
      </c>
      <c r="F186" s="52">
        <v>41.21</v>
      </c>
      <c r="G186" s="53" t="s">
        <v>368</v>
      </c>
      <c r="H186" s="52">
        <v>1</v>
      </c>
    </row>
    <row r="187" ht="16.5" hidden="1" spans="1:8">
      <c r="A187" s="48">
        <v>186</v>
      </c>
      <c r="B187" s="48" t="s">
        <v>361</v>
      </c>
      <c r="C187" s="49" t="s">
        <v>571</v>
      </c>
      <c r="D187" s="50" t="s">
        <v>564</v>
      </c>
      <c r="E187" s="51" t="s">
        <v>565</v>
      </c>
      <c r="F187" s="52">
        <v>50.19</v>
      </c>
      <c r="G187" s="53" t="s">
        <v>365</v>
      </c>
      <c r="H187" s="52">
        <v>2</v>
      </c>
    </row>
    <row r="188" ht="16.5" hidden="1" spans="1:8">
      <c r="A188" s="48">
        <v>187</v>
      </c>
      <c r="B188" s="48" t="s">
        <v>361</v>
      </c>
      <c r="C188" s="49" t="s">
        <v>572</v>
      </c>
      <c r="D188" s="50" t="s">
        <v>363</v>
      </c>
      <c r="E188" s="51" t="s">
        <v>231</v>
      </c>
      <c r="F188" s="52">
        <v>59.21</v>
      </c>
      <c r="G188" s="53" t="s">
        <v>365</v>
      </c>
      <c r="H188" s="52">
        <v>2</v>
      </c>
    </row>
    <row r="189" ht="16.5" spans="1:8">
      <c r="A189" s="48">
        <v>188</v>
      </c>
      <c r="B189" s="48" t="s">
        <v>361</v>
      </c>
      <c r="C189" s="49" t="s">
        <v>573</v>
      </c>
      <c r="D189" s="50" t="s">
        <v>367</v>
      </c>
      <c r="E189" s="51" t="s">
        <v>43</v>
      </c>
      <c r="F189" s="52">
        <v>40.88</v>
      </c>
      <c r="G189" s="53" t="s">
        <v>368</v>
      </c>
      <c r="H189" s="52">
        <v>1</v>
      </c>
    </row>
    <row r="190" ht="16.5" spans="1:8">
      <c r="A190" s="48">
        <v>189</v>
      </c>
      <c r="B190" s="48" t="s">
        <v>361</v>
      </c>
      <c r="C190" s="49" t="s">
        <v>574</v>
      </c>
      <c r="D190" s="50" t="s">
        <v>370</v>
      </c>
      <c r="E190" s="51" t="s">
        <v>43</v>
      </c>
      <c r="F190" s="52">
        <v>41</v>
      </c>
      <c r="G190" s="53" t="s">
        <v>368</v>
      </c>
      <c r="H190" s="52">
        <v>1</v>
      </c>
    </row>
    <row r="191" ht="16.5" spans="1:8">
      <c r="A191" s="48">
        <v>190</v>
      </c>
      <c r="B191" s="48" t="s">
        <v>361</v>
      </c>
      <c r="C191" s="49" t="s">
        <v>575</v>
      </c>
      <c r="D191" s="50" t="s">
        <v>367</v>
      </c>
      <c r="E191" s="51" t="s">
        <v>43</v>
      </c>
      <c r="F191" s="52">
        <v>41</v>
      </c>
      <c r="G191" s="53" t="s">
        <v>368</v>
      </c>
      <c r="H191" s="52">
        <v>1</v>
      </c>
    </row>
    <row r="192" ht="16.5" spans="1:8">
      <c r="A192" s="48">
        <v>191</v>
      </c>
      <c r="B192" s="48" t="s">
        <v>361</v>
      </c>
      <c r="C192" s="49" t="s">
        <v>576</v>
      </c>
      <c r="D192" s="50" t="s">
        <v>370</v>
      </c>
      <c r="E192" s="51" t="s">
        <v>43</v>
      </c>
      <c r="F192" s="52">
        <v>41.21</v>
      </c>
      <c r="G192" s="53" t="s">
        <v>368</v>
      </c>
      <c r="H192" s="52">
        <v>1</v>
      </c>
    </row>
    <row r="193" ht="16.5" hidden="1" spans="1:8">
      <c r="A193" s="48">
        <v>192</v>
      </c>
      <c r="B193" s="48" t="s">
        <v>361</v>
      </c>
      <c r="C193" s="49" t="s">
        <v>577</v>
      </c>
      <c r="D193" s="50" t="s">
        <v>564</v>
      </c>
      <c r="E193" s="51" t="s">
        <v>565</v>
      </c>
      <c r="F193" s="52">
        <v>50.19</v>
      </c>
      <c r="G193" s="53" t="s">
        <v>365</v>
      </c>
      <c r="H193" s="52">
        <v>2</v>
      </c>
    </row>
    <row r="194" ht="16.5" hidden="1" spans="1:8">
      <c r="A194" s="48">
        <v>193</v>
      </c>
      <c r="B194" s="48" t="s">
        <v>361</v>
      </c>
      <c r="C194" s="49" t="s">
        <v>578</v>
      </c>
      <c r="D194" s="50" t="s">
        <v>363</v>
      </c>
      <c r="E194" s="51" t="s">
        <v>231</v>
      </c>
      <c r="F194" s="52">
        <v>59.21</v>
      </c>
      <c r="G194" s="53" t="s">
        <v>365</v>
      </c>
      <c r="H194" s="52">
        <v>2</v>
      </c>
    </row>
    <row r="195" ht="16.5" spans="1:8">
      <c r="A195" s="48">
        <v>194</v>
      </c>
      <c r="B195" s="48" t="s">
        <v>361</v>
      </c>
      <c r="C195" s="49" t="s">
        <v>579</v>
      </c>
      <c r="D195" s="50" t="s">
        <v>367</v>
      </c>
      <c r="E195" s="51" t="s">
        <v>43</v>
      </c>
      <c r="F195" s="52">
        <v>40.88</v>
      </c>
      <c r="G195" s="53" t="s">
        <v>368</v>
      </c>
      <c r="H195" s="52">
        <v>1</v>
      </c>
    </row>
    <row r="196" ht="16.5" spans="1:8">
      <c r="A196" s="48">
        <v>195</v>
      </c>
      <c r="B196" s="48" t="s">
        <v>361</v>
      </c>
      <c r="C196" s="49" t="s">
        <v>580</v>
      </c>
      <c r="D196" s="50" t="s">
        <v>370</v>
      </c>
      <c r="E196" s="51" t="s">
        <v>43</v>
      </c>
      <c r="F196" s="52">
        <v>41</v>
      </c>
      <c r="G196" s="53" t="s">
        <v>368</v>
      </c>
      <c r="H196" s="52">
        <v>1</v>
      </c>
    </row>
    <row r="197" ht="16.5" spans="1:8">
      <c r="A197" s="48">
        <v>196</v>
      </c>
      <c r="B197" s="48" t="s">
        <v>361</v>
      </c>
      <c r="C197" s="49" t="s">
        <v>581</v>
      </c>
      <c r="D197" s="50" t="s">
        <v>367</v>
      </c>
      <c r="E197" s="51" t="s">
        <v>43</v>
      </c>
      <c r="F197" s="52">
        <v>41</v>
      </c>
      <c r="G197" s="53" t="s">
        <v>368</v>
      </c>
      <c r="H197" s="52">
        <v>1</v>
      </c>
    </row>
    <row r="198" ht="16.5" spans="1:8">
      <c r="A198" s="48">
        <v>197</v>
      </c>
      <c r="B198" s="48" t="s">
        <v>361</v>
      </c>
      <c r="C198" s="49" t="s">
        <v>582</v>
      </c>
      <c r="D198" s="50" t="s">
        <v>370</v>
      </c>
      <c r="E198" s="51" t="s">
        <v>43</v>
      </c>
      <c r="F198" s="52">
        <v>41.21</v>
      </c>
      <c r="G198" s="53" t="s">
        <v>368</v>
      </c>
      <c r="H198" s="52">
        <v>1</v>
      </c>
    </row>
    <row r="199" ht="16.5" hidden="1" spans="1:8">
      <c r="A199" s="48">
        <v>198</v>
      </c>
      <c r="B199" s="48" t="s">
        <v>361</v>
      </c>
      <c r="C199" s="49" t="s">
        <v>583</v>
      </c>
      <c r="D199" s="50" t="s">
        <v>564</v>
      </c>
      <c r="E199" s="51" t="s">
        <v>565</v>
      </c>
      <c r="F199" s="52">
        <v>50.19</v>
      </c>
      <c r="G199" s="53" t="s">
        <v>365</v>
      </c>
      <c r="H199" s="52">
        <v>2</v>
      </c>
    </row>
    <row r="200" ht="16.5" hidden="1" spans="1:8">
      <c r="A200" s="48">
        <v>199</v>
      </c>
      <c r="B200" s="48" t="s">
        <v>361</v>
      </c>
      <c r="C200" s="49" t="s">
        <v>584</v>
      </c>
      <c r="D200" s="50" t="s">
        <v>363</v>
      </c>
      <c r="E200" s="51" t="s">
        <v>231</v>
      </c>
      <c r="F200" s="52">
        <v>59.31</v>
      </c>
      <c r="G200" s="53" t="s">
        <v>365</v>
      </c>
      <c r="H200" s="52">
        <v>2</v>
      </c>
    </row>
    <row r="201" ht="16.5" spans="1:8">
      <c r="A201" s="48">
        <v>200</v>
      </c>
      <c r="B201" s="48" t="s">
        <v>361</v>
      </c>
      <c r="C201" s="49" t="s">
        <v>585</v>
      </c>
      <c r="D201" s="50" t="s">
        <v>367</v>
      </c>
      <c r="E201" s="51" t="s">
        <v>43</v>
      </c>
      <c r="F201" s="52">
        <v>41.03</v>
      </c>
      <c r="G201" s="53" t="s">
        <v>368</v>
      </c>
      <c r="H201" s="52">
        <v>1</v>
      </c>
    </row>
    <row r="202" ht="16.5" spans="1:8">
      <c r="A202" s="48">
        <v>201</v>
      </c>
      <c r="B202" s="48" t="s">
        <v>361</v>
      </c>
      <c r="C202" s="49" t="s">
        <v>586</v>
      </c>
      <c r="D202" s="50" t="s">
        <v>370</v>
      </c>
      <c r="E202" s="51" t="s">
        <v>43</v>
      </c>
      <c r="F202" s="52">
        <v>41.16</v>
      </c>
      <c r="G202" s="53" t="s">
        <v>368</v>
      </c>
      <c r="H202" s="52">
        <v>1</v>
      </c>
    </row>
    <row r="203" ht="16.5" spans="1:8">
      <c r="A203" s="48">
        <v>202</v>
      </c>
      <c r="B203" s="48" t="s">
        <v>361</v>
      </c>
      <c r="C203" s="49" t="s">
        <v>587</v>
      </c>
      <c r="D203" s="50" t="s">
        <v>367</v>
      </c>
      <c r="E203" s="51" t="s">
        <v>43</v>
      </c>
      <c r="F203" s="52">
        <v>41.16</v>
      </c>
      <c r="G203" s="53" t="s">
        <v>368</v>
      </c>
      <c r="H203" s="52">
        <v>1</v>
      </c>
    </row>
    <row r="204" ht="16.5" spans="1:8">
      <c r="A204" s="48">
        <v>203</v>
      </c>
      <c r="B204" s="48" t="s">
        <v>361</v>
      </c>
      <c r="C204" s="49" t="s">
        <v>588</v>
      </c>
      <c r="D204" s="50" t="s">
        <v>370</v>
      </c>
      <c r="E204" s="51" t="s">
        <v>43</v>
      </c>
      <c r="F204" s="52">
        <v>41.37</v>
      </c>
      <c r="G204" s="53" t="s">
        <v>368</v>
      </c>
      <c r="H204" s="52">
        <v>1</v>
      </c>
    </row>
    <row r="205" ht="16.5" hidden="1" spans="1:8">
      <c r="A205" s="48">
        <v>204</v>
      </c>
      <c r="B205" s="48" t="s">
        <v>361</v>
      </c>
      <c r="C205" s="49" t="s">
        <v>589</v>
      </c>
      <c r="D205" s="50" t="s">
        <v>564</v>
      </c>
      <c r="E205" s="51" t="s">
        <v>565</v>
      </c>
      <c r="F205" s="52">
        <v>50.37</v>
      </c>
      <c r="G205" s="53" t="s">
        <v>365</v>
      </c>
      <c r="H205" s="52">
        <v>2</v>
      </c>
    </row>
    <row r="206" ht="16.5" hidden="1" spans="1:8">
      <c r="A206" s="48">
        <v>205</v>
      </c>
      <c r="B206" s="48" t="s">
        <v>361</v>
      </c>
      <c r="C206" s="49" t="s">
        <v>590</v>
      </c>
      <c r="D206" s="50" t="s">
        <v>363</v>
      </c>
      <c r="E206" s="51" t="s">
        <v>231</v>
      </c>
      <c r="F206" s="52">
        <v>59.31</v>
      </c>
      <c r="G206" s="53" t="s">
        <v>365</v>
      </c>
      <c r="H206" s="52">
        <v>2</v>
      </c>
    </row>
    <row r="207" ht="16.5" spans="1:8">
      <c r="A207" s="48">
        <v>206</v>
      </c>
      <c r="B207" s="48" t="s">
        <v>361</v>
      </c>
      <c r="C207" s="49" t="s">
        <v>591</v>
      </c>
      <c r="D207" s="50" t="s">
        <v>367</v>
      </c>
      <c r="E207" s="51" t="s">
        <v>43</v>
      </c>
      <c r="F207" s="52">
        <v>41.03</v>
      </c>
      <c r="G207" s="53" t="s">
        <v>368</v>
      </c>
      <c r="H207" s="52">
        <v>1</v>
      </c>
    </row>
    <row r="208" ht="16.5" spans="1:8">
      <c r="A208" s="48">
        <v>207</v>
      </c>
      <c r="B208" s="48" t="s">
        <v>361</v>
      </c>
      <c r="C208" s="49" t="s">
        <v>592</v>
      </c>
      <c r="D208" s="50" t="s">
        <v>370</v>
      </c>
      <c r="E208" s="51" t="s">
        <v>43</v>
      </c>
      <c r="F208" s="52">
        <v>41.16</v>
      </c>
      <c r="G208" s="53" t="s">
        <v>368</v>
      </c>
      <c r="H208" s="52">
        <v>1</v>
      </c>
    </row>
    <row r="209" ht="16.5" spans="1:8">
      <c r="A209" s="48">
        <v>208</v>
      </c>
      <c r="B209" s="48" t="s">
        <v>361</v>
      </c>
      <c r="C209" s="49" t="s">
        <v>593</v>
      </c>
      <c r="D209" s="50" t="s">
        <v>367</v>
      </c>
      <c r="E209" s="51" t="s">
        <v>43</v>
      </c>
      <c r="F209" s="52">
        <v>41.16</v>
      </c>
      <c r="G209" s="53" t="s">
        <v>368</v>
      </c>
      <c r="H209" s="52">
        <v>1</v>
      </c>
    </row>
    <row r="210" ht="16.5" spans="1:8">
      <c r="A210" s="48">
        <v>209</v>
      </c>
      <c r="B210" s="48" t="s">
        <v>361</v>
      </c>
      <c r="C210" s="49" t="s">
        <v>594</v>
      </c>
      <c r="D210" s="50" t="s">
        <v>370</v>
      </c>
      <c r="E210" s="51" t="s">
        <v>43</v>
      </c>
      <c r="F210" s="52">
        <v>41.37</v>
      </c>
      <c r="G210" s="53" t="s">
        <v>368</v>
      </c>
      <c r="H210" s="52">
        <v>1</v>
      </c>
    </row>
    <row r="211" ht="16.5" hidden="1" spans="1:8">
      <c r="A211" s="48">
        <v>210</v>
      </c>
      <c r="B211" s="48" t="s">
        <v>361</v>
      </c>
      <c r="C211" s="49" t="s">
        <v>595</v>
      </c>
      <c r="D211" s="50" t="s">
        <v>564</v>
      </c>
      <c r="E211" s="51" t="s">
        <v>565</v>
      </c>
      <c r="F211" s="52">
        <v>50.37</v>
      </c>
      <c r="G211" s="53" t="s">
        <v>365</v>
      </c>
      <c r="H211" s="52">
        <v>2</v>
      </c>
    </row>
    <row r="212" ht="16.5" hidden="1" spans="1:8">
      <c r="A212" s="48">
        <v>211</v>
      </c>
      <c r="B212" s="48" t="s">
        <v>361</v>
      </c>
      <c r="C212" s="49" t="s">
        <v>596</v>
      </c>
      <c r="D212" s="50" t="s">
        <v>363</v>
      </c>
      <c r="E212" s="51" t="s">
        <v>231</v>
      </c>
      <c r="F212" s="52">
        <v>59.31</v>
      </c>
      <c r="G212" s="53" t="s">
        <v>365</v>
      </c>
      <c r="H212" s="52">
        <v>2</v>
      </c>
    </row>
    <row r="213" ht="16.5" spans="1:8">
      <c r="A213" s="48">
        <v>212</v>
      </c>
      <c r="B213" s="48" t="s">
        <v>361</v>
      </c>
      <c r="C213" s="49" t="s">
        <v>597</v>
      </c>
      <c r="D213" s="50" t="s">
        <v>367</v>
      </c>
      <c r="E213" s="51" t="s">
        <v>43</v>
      </c>
      <c r="F213" s="52">
        <v>41.03</v>
      </c>
      <c r="G213" s="53" t="s">
        <v>368</v>
      </c>
      <c r="H213" s="52">
        <v>1</v>
      </c>
    </row>
    <row r="214" ht="16.5" spans="1:8">
      <c r="A214" s="48">
        <v>213</v>
      </c>
      <c r="B214" s="48" t="s">
        <v>361</v>
      </c>
      <c r="C214" s="49" t="s">
        <v>598</v>
      </c>
      <c r="D214" s="50" t="s">
        <v>370</v>
      </c>
      <c r="E214" s="51" t="s">
        <v>43</v>
      </c>
      <c r="F214" s="52">
        <v>41.16</v>
      </c>
      <c r="G214" s="53" t="s">
        <v>368</v>
      </c>
      <c r="H214" s="52">
        <v>1</v>
      </c>
    </row>
    <row r="215" ht="16.5" spans="1:8">
      <c r="A215" s="48">
        <v>214</v>
      </c>
      <c r="B215" s="48" t="s">
        <v>361</v>
      </c>
      <c r="C215" s="49" t="s">
        <v>599</v>
      </c>
      <c r="D215" s="50" t="s">
        <v>367</v>
      </c>
      <c r="E215" s="51" t="s">
        <v>43</v>
      </c>
      <c r="F215" s="52">
        <v>41.16</v>
      </c>
      <c r="G215" s="53" t="s">
        <v>368</v>
      </c>
      <c r="H215" s="52">
        <v>1</v>
      </c>
    </row>
    <row r="216" ht="16.5" spans="1:8">
      <c r="A216" s="48">
        <v>215</v>
      </c>
      <c r="B216" s="48" t="s">
        <v>361</v>
      </c>
      <c r="C216" s="49" t="s">
        <v>600</v>
      </c>
      <c r="D216" s="50" t="s">
        <v>370</v>
      </c>
      <c r="E216" s="51" t="s">
        <v>43</v>
      </c>
      <c r="F216" s="52">
        <v>41.37</v>
      </c>
      <c r="G216" s="53" t="s">
        <v>368</v>
      </c>
      <c r="H216" s="52">
        <v>1</v>
      </c>
    </row>
    <row r="217" ht="16.5" hidden="1" spans="1:8">
      <c r="A217" s="48">
        <v>216</v>
      </c>
      <c r="B217" s="48" t="s">
        <v>361</v>
      </c>
      <c r="C217" s="49" t="s">
        <v>601</v>
      </c>
      <c r="D217" s="50" t="s">
        <v>564</v>
      </c>
      <c r="E217" s="51" t="s">
        <v>565</v>
      </c>
      <c r="F217" s="52">
        <v>50.37</v>
      </c>
      <c r="G217" s="53" t="s">
        <v>365</v>
      </c>
      <c r="H217" s="52">
        <v>2</v>
      </c>
    </row>
    <row r="218" ht="16.5" hidden="1" spans="1:8">
      <c r="A218" s="48">
        <v>217</v>
      </c>
      <c r="B218" s="48" t="s">
        <v>361</v>
      </c>
      <c r="C218" s="49" t="s">
        <v>602</v>
      </c>
      <c r="D218" s="50" t="s">
        <v>363</v>
      </c>
      <c r="E218" s="51" t="s">
        <v>231</v>
      </c>
      <c r="F218" s="52">
        <v>59.31</v>
      </c>
      <c r="G218" s="53" t="s">
        <v>365</v>
      </c>
      <c r="H218" s="52">
        <v>2</v>
      </c>
    </row>
    <row r="219" ht="16.5" spans="1:8">
      <c r="A219" s="48">
        <v>218</v>
      </c>
      <c r="B219" s="48" t="s">
        <v>361</v>
      </c>
      <c r="C219" s="49" t="s">
        <v>603</v>
      </c>
      <c r="D219" s="50" t="s">
        <v>367</v>
      </c>
      <c r="E219" s="51" t="s">
        <v>43</v>
      </c>
      <c r="F219" s="52">
        <v>41.03</v>
      </c>
      <c r="G219" s="53" t="s">
        <v>368</v>
      </c>
      <c r="H219" s="52">
        <v>1</v>
      </c>
    </row>
    <row r="220" ht="16.5" spans="1:8">
      <c r="A220" s="48">
        <v>219</v>
      </c>
      <c r="B220" s="48" t="s">
        <v>361</v>
      </c>
      <c r="C220" s="49" t="s">
        <v>604</v>
      </c>
      <c r="D220" s="50" t="s">
        <v>370</v>
      </c>
      <c r="E220" s="51" t="s">
        <v>43</v>
      </c>
      <c r="F220" s="52">
        <v>41.16</v>
      </c>
      <c r="G220" s="53" t="s">
        <v>368</v>
      </c>
      <c r="H220" s="52">
        <v>1</v>
      </c>
    </row>
    <row r="221" ht="16.5" spans="1:8">
      <c r="A221" s="48">
        <v>220</v>
      </c>
      <c r="B221" s="48" t="s">
        <v>361</v>
      </c>
      <c r="C221" s="49" t="s">
        <v>605</v>
      </c>
      <c r="D221" s="50" t="s">
        <v>367</v>
      </c>
      <c r="E221" s="51" t="s">
        <v>43</v>
      </c>
      <c r="F221" s="52">
        <v>41.16</v>
      </c>
      <c r="G221" s="53" t="s">
        <v>368</v>
      </c>
      <c r="H221" s="52">
        <v>1</v>
      </c>
    </row>
    <row r="222" ht="16.5" spans="1:8">
      <c r="A222" s="48">
        <v>221</v>
      </c>
      <c r="B222" s="48" t="s">
        <v>361</v>
      </c>
      <c r="C222" s="49" t="s">
        <v>606</v>
      </c>
      <c r="D222" s="50" t="s">
        <v>370</v>
      </c>
      <c r="E222" s="51" t="s">
        <v>43</v>
      </c>
      <c r="F222" s="52">
        <v>41.37</v>
      </c>
      <c r="G222" s="53" t="s">
        <v>368</v>
      </c>
      <c r="H222" s="52">
        <v>1</v>
      </c>
    </row>
    <row r="223" ht="16.5" hidden="1" spans="1:8">
      <c r="A223" s="48">
        <v>222</v>
      </c>
      <c r="B223" s="48" t="s">
        <v>361</v>
      </c>
      <c r="C223" s="49" t="s">
        <v>607</v>
      </c>
      <c r="D223" s="50" t="s">
        <v>564</v>
      </c>
      <c r="E223" s="51" t="s">
        <v>565</v>
      </c>
      <c r="F223" s="52">
        <v>50.37</v>
      </c>
      <c r="G223" s="53" t="s">
        <v>365</v>
      </c>
      <c r="H223" s="52">
        <v>2</v>
      </c>
    </row>
    <row r="224" ht="16.5" hidden="1" spans="1:8">
      <c r="A224" s="48">
        <v>223</v>
      </c>
      <c r="B224" s="48" t="s">
        <v>361</v>
      </c>
      <c r="C224" s="49" t="s">
        <v>608</v>
      </c>
      <c r="D224" s="54" t="s">
        <v>363</v>
      </c>
      <c r="E224" s="55" t="s">
        <v>231</v>
      </c>
      <c r="F224" s="52">
        <v>59.31</v>
      </c>
      <c r="G224" s="53" t="s">
        <v>365</v>
      </c>
      <c r="H224" s="52">
        <v>2</v>
      </c>
    </row>
    <row r="225" ht="16.5" spans="1:8">
      <c r="A225" s="48">
        <v>224</v>
      </c>
      <c r="B225" s="48" t="s">
        <v>361</v>
      </c>
      <c r="C225" s="49" t="s">
        <v>609</v>
      </c>
      <c r="D225" s="50" t="s">
        <v>367</v>
      </c>
      <c r="E225" s="51" t="s">
        <v>43</v>
      </c>
      <c r="F225" s="52">
        <v>41.03</v>
      </c>
      <c r="G225" s="53" t="s">
        <v>368</v>
      </c>
      <c r="H225" s="52">
        <v>1</v>
      </c>
    </row>
    <row r="226" ht="16.5" spans="1:8">
      <c r="A226" s="48">
        <v>225</v>
      </c>
      <c r="B226" s="48" t="s">
        <v>361</v>
      </c>
      <c r="C226" s="49" t="s">
        <v>610</v>
      </c>
      <c r="D226" s="50" t="s">
        <v>370</v>
      </c>
      <c r="E226" s="51" t="s">
        <v>43</v>
      </c>
      <c r="F226" s="52">
        <v>41.16</v>
      </c>
      <c r="G226" s="53" t="s">
        <v>368</v>
      </c>
      <c r="H226" s="52">
        <v>1</v>
      </c>
    </row>
    <row r="227" ht="16.5" spans="1:8">
      <c r="A227" s="48">
        <v>226</v>
      </c>
      <c r="B227" s="48" t="s">
        <v>361</v>
      </c>
      <c r="C227" s="49" t="s">
        <v>611</v>
      </c>
      <c r="D227" s="50" t="s">
        <v>367</v>
      </c>
      <c r="E227" s="51" t="s">
        <v>43</v>
      </c>
      <c r="F227" s="52">
        <v>41.16</v>
      </c>
      <c r="G227" s="53" t="s">
        <v>368</v>
      </c>
      <c r="H227" s="52">
        <v>1</v>
      </c>
    </row>
    <row r="228" ht="16.5" spans="1:8">
      <c r="A228" s="48">
        <v>227</v>
      </c>
      <c r="B228" s="48" t="s">
        <v>361</v>
      </c>
      <c r="C228" s="49" t="s">
        <v>612</v>
      </c>
      <c r="D228" s="50" t="s">
        <v>370</v>
      </c>
      <c r="E228" s="51" t="s">
        <v>43</v>
      </c>
      <c r="F228" s="52">
        <v>41.37</v>
      </c>
      <c r="G228" s="53" t="s">
        <v>368</v>
      </c>
      <c r="H228" s="52">
        <v>1</v>
      </c>
    </row>
    <row r="229" ht="16.5" hidden="1" spans="1:8">
      <c r="A229" s="48">
        <v>228</v>
      </c>
      <c r="B229" s="48" t="s">
        <v>361</v>
      </c>
      <c r="C229" s="49" t="s">
        <v>613</v>
      </c>
      <c r="D229" s="50" t="s">
        <v>564</v>
      </c>
      <c r="E229" s="51" t="s">
        <v>565</v>
      </c>
      <c r="F229" s="52">
        <v>50.37</v>
      </c>
      <c r="G229" s="53" t="s">
        <v>365</v>
      </c>
      <c r="H229" s="52">
        <v>2</v>
      </c>
    </row>
    <row r="230" ht="16.5" hidden="1" spans="1:8">
      <c r="A230" s="48">
        <v>229</v>
      </c>
      <c r="B230" s="48" t="s">
        <v>361</v>
      </c>
      <c r="C230" s="49" t="s">
        <v>614</v>
      </c>
      <c r="D230" s="50" t="s">
        <v>363</v>
      </c>
      <c r="E230" s="51" t="s">
        <v>231</v>
      </c>
      <c r="F230" s="52">
        <v>59.31</v>
      </c>
      <c r="G230" s="53" t="s">
        <v>365</v>
      </c>
      <c r="H230" s="52">
        <v>2</v>
      </c>
    </row>
    <row r="231" ht="16.5" spans="1:8">
      <c r="A231" s="48">
        <v>230</v>
      </c>
      <c r="B231" s="48" t="s">
        <v>361</v>
      </c>
      <c r="C231" s="49" t="s">
        <v>615</v>
      </c>
      <c r="D231" s="50" t="s">
        <v>367</v>
      </c>
      <c r="E231" s="51" t="s">
        <v>43</v>
      </c>
      <c r="F231" s="52">
        <v>41.03</v>
      </c>
      <c r="G231" s="53" t="s">
        <v>368</v>
      </c>
      <c r="H231" s="52">
        <v>1</v>
      </c>
    </row>
    <row r="232" ht="16.5" spans="1:8">
      <c r="A232" s="48">
        <v>231</v>
      </c>
      <c r="B232" s="48" t="s">
        <v>361</v>
      </c>
      <c r="C232" s="49" t="s">
        <v>616</v>
      </c>
      <c r="D232" s="50" t="s">
        <v>370</v>
      </c>
      <c r="E232" s="51" t="s">
        <v>43</v>
      </c>
      <c r="F232" s="52">
        <v>41.16</v>
      </c>
      <c r="G232" s="53" t="s">
        <v>368</v>
      </c>
      <c r="H232" s="52">
        <v>1</v>
      </c>
    </row>
    <row r="233" ht="16.5" spans="1:8">
      <c r="A233" s="48">
        <v>232</v>
      </c>
      <c r="B233" s="48" t="s">
        <v>361</v>
      </c>
      <c r="C233" s="49" t="s">
        <v>617</v>
      </c>
      <c r="D233" s="50" t="s">
        <v>367</v>
      </c>
      <c r="E233" s="51" t="s">
        <v>43</v>
      </c>
      <c r="F233" s="52">
        <v>41.16</v>
      </c>
      <c r="G233" s="53" t="s">
        <v>368</v>
      </c>
      <c r="H233" s="52">
        <v>1</v>
      </c>
    </row>
    <row r="234" ht="16.5" spans="1:8">
      <c r="A234" s="48">
        <v>233</v>
      </c>
      <c r="B234" s="48" t="s">
        <v>361</v>
      </c>
      <c r="C234" s="49" t="s">
        <v>618</v>
      </c>
      <c r="D234" s="50" t="s">
        <v>370</v>
      </c>
      <c r="E234" s="51" t="s">
        <v>43</v>
      </c>
      <c r="F234" s="52">
        <v>41.37</v>
      </c>
      <c r="G234" s="53" t="s">
        <v>368</v>
      </c>
      <c r="H234" s="52">
        <v>1</v>
      </c>
    </row>
    <row r="235" ht="16.5" hidden="1" spans="1:8">
      <c r="A235" s="48">
        <v>234</v>
      </c>
      <c r="B235" s="48" t="s">
        <v>361</v>
      </c>
      <c r="C235" s="49" t="s">
        <v>619</v>
      </c>
      <c r="D235" s="50" t="s">
        <v>564</v>
      </c>
      <c r="E235" s="51" t="s">
        <v>565</v>
      </c>
      <c r="F235" s="52">
        <v>50.37</v>
      </c>
      <c r="G235" s="53" t="s">
        <v>365</v>
      </c>
      <c r="H235" s="52">
        <v>2</v>
      </c>
    </row>
    <row r="236" ht="16.5" hidden="1" spans="1:8">
      <c r="A236" s="48">
        <v>235</v>
      </c>
      <c r="B236" s="48" t="s">
        <v>361</v>
      </c>
      <c r="C236" s="49" t="s">
        <v>620</v>
      </c>
      <c r="D236" s="50" t="s">
        <v>363</v>
      </c>
      <c r="E236" s="51" t="s">
        <v>231</v>
      </c>
      <c r="F236" s="52">
        <v>59.31</v>
      </c>
      <c r="G236" s="53" t="s">
        <v>365</v>
      </c>
      <c r="H236" s="52">
        <v>2</v>
      </c>
    </row>
    <row r="237" ht="16.5" spans="1:8">
      <c r="A237" s="48">
        <v>236</v>
      </c>
      <c r="B237" s="48" t="s">
        <v>361</v>
      </c>
      <c r="C237" s="49" t="s">
        <v>621</v>
      </c>
      <c r="D237" s="50" t="s">
        <v>367</v>
      </c>
      <c r="E237" s="51" t="s">
        <v>43</v>
      </c>
      <c r="F237" s="52">
        <v>41.03</v>
      </c>
      <c r="G237" s="53" t="s">
        <v>368</v>
      </c>
      <c r="H237" s="52">
        <v>1</v>
      </c>
    </row>
    <row r="238" ht="16.5" spans="1:8">
      <c r="A238" s="48">
        <v>237</v>
      </c>
      <c r="B238" s="48" t="s">
        <v>361</v>
      </c>
      <c r="C238" s="49" t="s">
        <v>622</v>
      </c>
      <c r="D238" s="50" t="s">
        <v>370</v>
      </c>
      <c r="E238" s="51" t="s">
        <v>43</v>
      </c>
      <c r="F238" s="52">
        <v>41.16</v>
      </c>
      <c r="G238" s="53" t="s">
        <v>368</v>
      </c>
      <c r="H238" s="52">
        <v>1</v>
      </c>
    </row>
    <row r="239" ht="16.5" spans="1:8">
      <c r="A239" s="48">
        <v>238</v>
      </c>
      <c r="B239" s="48" t="s">
        <v>361</v>
      </c>
      <c r="C239" s="49" t="s">
        <v>623</v>
      </c>
      <c r="D239" s="50" t="s">
        <v>367</v>
      </c>
      <c r="E239" s="51" t="s">
        <v>43</v>
      </c>
      <c r="F239" s="52">
        <v>41.16</v>
      </c>
      <c r="G239" s="53" t="s">
        <v>368</v>
      </c>
      <c r="H239" s="52">
        <v>1</v>
      </c>
    </row>
    <row r="240" ht="16.5" spans="1:8">
      <c r="A240" s="48">
        <v>239</v>
      </c>
      <c r="B240" s="48" t="s">
        <v>361</v>
      </c>
      <c r="C240" s="49" t="s">
        <v>624</v>
      </c>
      <c r="D240" s="50" t="s">
        <v>370</v>
      </c>
      <c r="E240" s="51" t="s">
        <v>43</v>
      </c>
      <c r="F240" s="52">
        <v>41.37</v>
      </c>
      <c r="G240" s="53" t="s">
        <v>368</v>
      </c>
      <c r="H240" s="52">
        <v>1</v>
      </c>
    </row>
    <row r="241" ht="16.5" hidden="1" spans="1:8">
      <c r="A241" s="48">
        <v>240</v>
      </c>
      <c r="B241" s="48" t="s">
        <v>361</v>
      </c>
      <c r="C241" s="49" t="s">
        <v>625</v>
      </c>
      <c r="D241" s="50" t="s">
        <v>564</v>
      </c>
      <c r="E241" s="51" t="s">
        <v>565</v>
      </c>
      <c r="F241" s="52">
        <v>50.37</v>
      </c>
      <c r="G241" s="53" t="s">
        <v>365</v>
      </c>
      <c r="H241" s="52">
        <v>2</v>
      </c>
    </row>
    <row r="242" ht="16.5" hidden="1" spans="1:8">
      <c r="A242" s="48">
        <v>241</v>
      </c>
      <c r="B242" s="48" t="s">
        <v>361</v>
      </c>
      <c r="C242" s="49" t="s">
        <v>626</v>
      </c>
      <c r="D242" s="50" t="s">
        <v>363</v>
      </c>
      <c r="E242" s="51" t="s">
        <v>231</v>
      </c>
      <c r="F242" s="52">
        <v>59.31</v>
      </c>
      <c r="G242" s="53" t="s">
        <v>365</v>
      </c>
      <c r="H242" s="52">
        <v>2</v>
      </c>
    </row>
    <row r="243" ht="16.5" spans="1:8">
      <c r="A243" s="48">
        <v>242</v>
      </c>
      <c r="B243" s="48" t="s">
        <v>361</v>
      </c>
      <c r="C243" s="49" t="s">
        <v>627</v>
      </c>
      <c r="D243" s="50" t="s">
        <v>367</v>
      </c>
      <c r="E243" s="51" t="s">
        <v>43</v>
      </c>
      <c r="F243" s="52">
        <v>41.03</v>
      </c>
      <c r="G243" s="53" t="s">
        <v>368</v>
      </c>
      <c r="H243" s="52">
        <v>1</v>
      </c>
    </row>
    <row r="244" ht="16.5" spans="1:8">
      <c r="A244" s="48">
        <v>243</v>
      </c>
      <c r="B244" s="48" t="s">
        <v>361</v>
      </c>
      <c r="C244" s="49" t="s">
        <v>628</v>
      </c>
      <c r="D244" s="50" t="s">
        <v>629</v>
      </c>
      <c r="E244" s="51" t="s">
        <v>43</v>
      </c>
      <c r="F244" s="52">
        <v>41.16</v>
      </c>
      <c r="G244" s="53" t="s">
        <v>368</v>
      </c>
      <c r="H244" s="52">
        <v>1</v>
      </c>
    </row>
    <row r="245" ht="16.5" spans="1:8">
      <c r="A245" s="48">
        <v>244</v>
      </c>
      <c r="B245" s="48" t="s">
        <v>361</v>
      </c>
      <c r="C245" s="49" t="s">
        <v>630</v>
      </c>
      <c r="D245" s="50" t="s">
        <v>367</v>
      </c>
      <c r="E245" s="51" t="s">
        <v>43</v>
      </c>
      <c r="F245" s="52">
        <v>41.16</v>
      </c>
      <c r="G245" s="53" t="s">
        <v>368</v>
      </c>
      <c r="H245" s="52">
        <v>1</v>
      </c>
    </row>
    <row r="246" ht="16.5" spans="1:8">
      <c r="A246" s="48">
        <v>245</v>
      </c>
      <c r="B246" s="48" t="s">
        <v>361</v>
      </c>
      <c r="C246" s="49" t="s">
        <v>631</v>
      </c>
      <c r="D246" s="50" t="s">
        <v>370</v>
      </c>
      <c r="E246" s="51" t="s">
        <v>43</v>
      </c>
      <c r="F246" s="52">
        <v>41.37</v>
      </c>
      <c r="G246" s="53" t="s">
        <v>368</v>
      </c>
      <c r="H246" s="52">
        <v>1</v>
      </c>
    </row>
    <row r="247" ht="16.5" hidden="1" spans="1:8">
      <c r="A247" s="48">
        <v>246</v>
      </c>
      <c r="B247" s="48" t="s">
        <v>361</v>
      </c>
      <c r="C247" s="49" t="s">
        <v>632</v>
      </c>
      <c r="D247" s="50" t="s">
        <v>564</v>
      </c>
      <c r="E247" s="51" t="s">
        <v>565</v>
      </c>
      <c r="F247" s="52">
        <v>50.37</v>
      </c>
      <c r="G247" s="53" t="s">
        <v>365</v>
      </c>
      <c r="H247" s="52">
        <v>2</v>
      </c>
    </row>
    <row r="248" ht="16.5" hidden="1" spans="1:8">
      <c r="A248" s="48">
        <v>247</v>
      </c>
      <c r="B248" s="48" t="s">
        <v>361</v>
      </c>
      <c r="C248" s="49" t="s">
        <v>633</v>
      </c>
      <c r="D248" s="50" t="s">
        <v>363</v>
      </c>
      <c r="E248" s="51" t="s">
        <v>231</v>
      </c>
      <c r="F248" s="52">
        <v>59.31</v>
      </c>
      <c r="G248" s="53" t="s">
        <v>365</v>
      </c>
      <c r="H248" s="52">
        <v>2</v>
      </c>
    </row>
    <row r="249" ht="16.5" spans="1:8">
      <c r="A249" s="48">
        <v>248</v>
      </c>
      <c r="B249" s="48" t="s">
        <v>361</v>
      </c>
      <c r="C249" s="49" t="s">
        <v>634</v>
      </c>
      <c r="D249" s="50" t="s">
        <v>367</v>
      </c>
      <c r="E249" s="51" t="s">
        <v>43</v>
      </c>
      <c r="F249" s="52">
        <v>41.03</v>
      </c>
      <c r="G249" s="53" t="s">
        <v>368</v>
      </c>
      <c r="H249" s="52">
        <v>1</v>
      </c>
    </row>
    <row r="250" ht="16.5" spans="1:8">
      <c r="A250" s="48">
        <v>249</v>
      </c>
      <c r="B250" s="48" t="s">
        <v>361</v>
      </c>
      <c r="C250" s="49" t="s">
        <v>635</v>
      </c>
      <c r="D250" s="50" t="s">
        <v>370</v>
      </c>
      <c r="E250" s="51" t="s">
        <v>43</v>
      </c>
      <c r="F250" s="52">
        <v>41.16</v>
      </c>
      <c r="G250" s="53" t="s">
        <v>368</v>
      </c>
      <c r="H250" s="52">
        <v>1</v>
      </c>
    </row>
    <row r="251" ht="16.5" spans="1:8">
      <c r="A251" s="48">
        <v>250</v>
      </c>
      <c r="B251" s="48" t="s">
        <v>361</v>
      </c>
      <c r="C251" s="49" t="s">
        <v>636</v>
      </c>
      <c r="D251" s="50" t="s">
        <v>367</v>
      </c>
      <c r="E251" s="51" t="s">
        <v>43</v>
      </c>
      <c r="F251" s="52">
        <v>41.16</v>
      </c>
      <c r="G251" s="53" t="s">
        <v>368</v>
      </c>
      <c r="H251" s="52">
        <v>1</v>
      </c>
    </row>
    <row r="252" ht="16.5" spans="1:8">
      <c r="A252" s="48">
        <v>251</v>
      </c>
      <c r="B252" s="48" t="s">
        <v>361</v>
      </c>
      <c r="C252" s="49" t="s">
        <v>637</v>
      </c>
      <c r="D252" s="50" t="s">
        <v>370</v>
      </c>
      <c r="E252" s="51" t="s">
        <v>43</v>
      </c>
      <c r="F252" s="52">
        <v>41.37</v>
      </c>
      <c r="G252" s="53" t="s">
        <v>368</v>
      </c>
      <c r="H252" s="52">
        <v>1</v>
      </c>
    </row>
    <row r="253" ht="16.5" hidden="1" spans="1:8">
      <c r="A253" s="48">
        <v>252</v>
      </c>
      <c r="B253" s="48" t="s">
        <v>361</v>
      </c>
      <c r="C253" s="49" t="s">
        <v>638</v>
      </c>
      <c r="D253" s="50" t="s">
        <v>564</v>
      </c>
      <c r="E253" s="51" t="s">
        <v>565</v>
      </c>
      <c r="F253" s="52">
        <v>50.37</v>
      </c>
      <c r="G253" s="53" t="s">
        <v>365</v>
      </c>
      <c r="H253" s="52">
        <v>2</v>
      </c>
    </row>
    <row r="254" ht="16.5" hidden="1" spans="1:8">
      <c r="A254" s="48">
        <v>253</v>
      </c>
      <c r="B254" s="48" t="s">
        <v>361</v>
      </c>
      <c r="C254" s="49" t="s">
        <v>639</v>
      </c>
      <c r="D254" s="50" t="s">
        <v>363</v>
      </c>
      <c r="E254" s="51" t="s">
        <v>231</v>
      </c>
      <c r="F254" s="52">
        <v>59.31</v>
      </c>
      <c r="G254" s="53" t="s">
        <v>365</v>
      </c>
      <c r="H254" s="52">
        <v>2</v>
      </c>
    </row>
    <row r="255" ht="16.5" spans="1:8">
      <c r="A255" s="48">
        <v>254</v>
      </c>
      <c r="B255" s="48" t="s">
        <v>361</v>
      </c>
      <c r="C255" s="49" t="s">
        <v>640</v>
      </c>
      <c r="D255" s="50" t="s">
        <v>367</v>
      </c>
      <c r="E255" s="51" t="s">
        <v>43</v>
      </c>
      <c r="F255" s="52">
        <v>41.03</v>
      </c>
      <c r="G255" s="53" t="s">
        <v>368</v>
      </c>
      <c r="H255" s="52">
        <v>1</v>
      </c>
    </row>
    <row r="256" ht="16.5" spans="1:8">
      <c r="A256" s="48">
        <v>255</v>
      </c>
      <c r="B256" s="48" t="s">
        <v>361</v>
      </c>
      <c r="C256" s="49" t="s">
        <v>641</v>
      </c>
      <c r="D256" s="50" t="s">
        <v>370</v>
      </c>
      <c r="E256" s="51" t="s">
        <v>43</v>
      </c>
      <c r="F256" s="52">
        <v>41.16</v>
      </c>
      <c r="G256" s="53" t="s">
        <v>368</v>
      </c>
      <c r="H256" s="52">
        <v>1</v>
      </c>
    </row>
    <row r="257" ht="16.5" spans="1:8">
      <c r="A257" s="48">
        <v>256</v>
      </c>
      <c r="B257" s="48" t="s">
        <v>361</v>
      </c>
      <c r="C257" s="49" t="s">
        <v>642</v>
      </c>
      <c r="D257" s="50" t="s">
        <v>367</v>
      </c>
      <c r="E257" s="51" t="s">
        <v>43</v>
      </c>
      <c r="F257" s="52">
        <v>41.16</v>
      </c>
      <c r="G257" s="53" t="s">
        <v>368</v>
      </c>
      <c r="H257" s="52">
        <v>1</v>
      </c>
    </row>
    <row r="258" ht="16.5" spans="1:8">
      <c r="A258" s="48">
        <v>257</v>
      </c>
      <c r="B258" s="48" t="s">
        <v>361</v>
      </c>
      <c r="C258" s="49" t="s">
        <v>643</v>
      </c>
      <c r="D258" s="50" t="s">
        <v>370</v>
      </c>
      <c r="E258" s="51" t="s">
        <v>43</v>
      </c>
      <c r="F258" s="52">
        <v>41.37</v>
      </c>
      <c r="G258" s="53" t="s">
        <v>368</v>
      </c>
      <c r="H258" s="52">
        <v>1</v>
      </c>
    </row>
    <row r="259" ht="16.5" hidden="1" spans="1:8">
      <c r="A259" s="48">
        <v>258</v>
      </c>
      <c r="B259" s="48" t="s">
        <v>361</v>
      </c>
      <c r="C259" s="49" t="s">
        <v>644</v>
      </c>
      <c r="D259" s="50" t="s">
        <v>564</v>
      </c>
      <c r="E259" s="51" t="s">
        <v>565</v>
      </c>
      <c r="F259" s="52">
        <v>50.37</v>
      </c>
      <c r="G259" s="53" t="s">
        <v>365</v>
      </c>
      <c r="H259" s="52">
        <v>2</v>
      </c>
    </row>
    <row r="260" ht="16.5" hidden="1" spans="1:8">
      <c r="A260" s="48">
        <v>259</v>
      </c>
      <c r="B260" s="48" t="s">
        <v>361</v>
      </c>
      <c r="C260" s="49" t="s">
        <v>645</v>
      </c>
      <c r="D260" s="50" t="s">
        <v>363</v>
      </c>
      <c r="E260" s="51" t="s">
        <v>231</v>
      </c>
      <c r="F260" s="52">
        <v>59.31</v>
      </c>
      <c r="G260" s="53" t="s">
        <v>365</v>
      </c>
      <c r="H260" s="52">
        <v>2</v>
      </c>
    </row>
    <row r="261" ht="16.5" spans="1:8">
      <c r="A261" s="48">
        <v>260</v>
      </c>
      <c r="B261" s="48" t="s">
        <v>361</v>
      </c>
      <c r="C261" s="49" t="s">
        <v>646</v>
      </c>
      <c r="D261" s="50" t="s">
        <v>367</v>
      </c>
      <c r="E261" s="51" t="s">
        <v>43</v>
      </c>
      <c r="F261" s="52">
        <v>41.03</v>
      </c>
      <c r="G261" s="53" t="s">
        <v>368</v>
      </c>
      <c r="H261" s="52">
        <v>1</v>
      </c>
    </row>
    <row r="262" ht="16.5" spans="1:8">
      <c r="A262" s="48">
        <v>261</v>
      </c>
      <c r="B262" s="48" t="s">
        <v>361</v>
      </c>
      <c r="C262" s="49" t="s">
        <v>647</v>
      </c>
      <c r="D262" s="50" t="s">
        <v>370</v>
      </c>
      <c r="E262" s="51" t="s">
        <v>43</v>
      </c>
      <c r="F262" s="52">
        <v>41.16</v>
      </c>
      <c r="G262" s="53" t="s">
        <v>368</v>
      </c>
      <c r="H262" s="52">
        <v>1</v>
      </c>
    </row>
    <row r="263" ht="16.5" spans="1:8">
      <c r="A263" s="48">
        <v>262</v>
      </c>
      <c r="B263" s="48" t="s">
        <v>361</v>
      </c>
      <c r="C263" s="49" t="s">
        <v>648</v>
      </c>
      <c r="D263" s="50" t="s">
        <v>367</v>
      </c>
      <c r="E263" s="51" t="s">
        <v>43</v>
      </c>
      <c r="F263" s="52">
        <v>41.16</v>
      </c>
      <c r="G263" s="53" t="s">
        <v>368</v>
      </c>
      <c r="H263" s="52">
        <v>1</v>
      </c>
    </row>
    <row r="264" ht="16.5" spans="1:8">
      <c r="A264" s="48">
        <v>263</v>
      </c>
      <c r="B264" s="48" t="s">
        <v>361</v>
      </c>
      <c r="C264" s="49" t="s">
        <v>649</v>
      </c>
      <c r="D264" s="50" t="s">
        <v>370</v>
      </c>
      <c r="E264" s="51" t="s">
        <v>43</v>
      </c>
      <c r="F264" s="52">
        <v>41.37</v>
      </c>
      <c r="G264" s="53" t="s">
        <v>368</v>
      </c>
      <c r="H264" s="52">
        <v>1</v>
      </c>
    </row>
    <row r="265" ht="16.5" hidden="1" spans="1:8">
      <c r="A265" s="48">
        <v>264</v>
      </c>
      <c r="B265" s="48" t="s">
        <v>361</v>
      </c>
      <c r="C265" s="49" t="s">
        <v>650</v>
      </c>
      <c r="D265" s="50" t="s">
        <v>564</v>
      </c>
      <c r="E265" s="51" t="s">
        <v>565</v>
      </c>
      <c r="F265" s="52">
        <v>50.37</v>
      </c>
      <c r="G265" s="53" t="s">
        <v>365</v>
      </c>
      <c r="H265" s="52">
        <v>2</v>
      </c>
    </row>
    <row r="266" ht="16.5" hidden="1" spans="1:8">
      <c r="A266" s="48">
        <v>265</v>
      </c>
      <c r="B266" s="48" t="s">
        <v>361</v>
      </c>
      <c r="C266" s="49" t="s">
        <v>651</v>
      </c>
      <c r="D266" s="50" t="s">
        <v>363</v>
      </c>
      <c r="E266" s="51" t="s">
        <v>231</v>
      </c>
      <c r="F266" s="52">
        <v>59.31</v>
      </c>
      <c r="G266" s="53" t="s">
        <v>365</v>
      </c>
      <c r="H266" s="52">
        <v>2</v>
      </c>
    </row>
    <row r="267" ht="16.5" spans="1:8">
      <c r="A267" s="48">
        <v>266</v>
      </c>
      <c r="B267" s="48" t="s">
        <v>361</v>
      </c>
      <c r="C267" s="49" t="s">
        <v>652</v>
      </c>
      <c r="D267" s="50" t="s">
        <v>367</v>
      </c>
      <c r="E267" s="51" t="s">
        <v>43</v>
      </c>
      <c r="F267" s="52">
        <v>41.03</v>
      </c>
      <c r="G267" s="53" t="s">
        <v>368</v>
      </c>
      <c r="H267" s="52">
        <v>1</v>
      </c>
    </row>
    <row r="268" ht="16.5" spans="1:8">
      <c r="A268" s="48">
        <v>267</v>
      </c>
      <c r="B268" s="48" t="s">
        <v>361</v>
      </c>
      <c r="C268" s="49" t="s">
        <v>653</v>
      </c>
      <c r="D268" s="50" t="s">
        <v>370</v>
      </c>
      <c r="E268" s="51" t="s">
        <v>43</v>
      </c>
      <c r="F268" s="52">
        <v>41.16</v>
      </c>
      <c r="G268" s="53" t="s">
        <v>368</v>
      </c>
      <c r="H268" s="52">
        <v>1</v>
      </c>
    </row>
    <row r="269" ht="16.5" spans="1:8">
      <c r="A269" s="48">
        <v>268</v>
      </c>
      <c r="B269" s="48" t="s">
        <v>361</v>
      </c>
      <c r="C269" s="49" t="s">
        <v>654</v>
      </c>
      <c r="D269" s="50" t="s">
        <v>367</v>
      </c>
      <c r="E269" s="51" t="s">
        <v>43</v>
      </c>
      <c r="F269" s="52">
        <v>41.16</v>
      </c>
      <c r="G269" s="53" t="s">
        <v>368</v>
      </c>
      <c r="H269" s="52">
        <v>1</v>
      </c>
    </row>
    <row r="270" ht="16.5" spans="1:8">
      <c r="A270" s="48">
        <v>269</v>
      </c>
      <c r="B270" s="48" t="s">
        <v>361</v>
      </c>
      <c r="C270" s="49" t="s">
        <v>655</v>
      </c>
      <c r="D270" s="50" t="s">
        <v>370</v>
      </c>
      <c r="E270" s="51" t="s">
        <v>43</v>
      </c>
      <c r="F270" s="52">
        <v>41.37</v>
      </c>
      <c r="G270" s="53" t="s">
        <v>368</v>
      </c>
      <c r="H270" s="52">
        <v>1</v>
      </c>
    </row>
    <row r="271" ht="16.5" hidden="1" spans="1:8">
      <c r="A271" s="48">
        <v>270</v>
      </c>
      <c r="B271" s="48" t="s">
        <v>361</v>
      </c>
      <c r="C271" s="49" t="s">
        <v>656</v>
      </c>
      <c r="D271" s="50" t="s">
        <v>564</v>
      </c>
      <c r="E271" s="51" t="s">
        <v>565</v>
      </c>
      <c r="F271" s="52">
        <v>50.37</v>
      </c>
      <c r="G271" s="53" t="s">
        <v>365</v>
      </c>
      <c r="H271" s="52">
        <v>2</v>
      </c>
    </row>
    <row r="272" ht="16.5" hidden="1" spans="1:8">
      <c r="A272" s="48">
        <v>271</v>
      </c>
      <c r="B272" s="48" t="s">
        <v>361</v>
      </c>
      <c r="C272" s="49" t="s">
        <v>657</v>
      </c>
      <c r="D272" s="50" t="s">
        <v>363</v>
      </c>
      <c r="E272" s="51" t="s">
        <v>231</v>
      </c>
      <c r="F272" s="52">
        <v>59.31</v>
      </c>
      <c r="G272" s="53" t="s">
        <v>365</v>
      </c>
      <c r="H272" s="52">
        <v>2</v>
      </c>
    </row>
    <row r="273" ht="16.5" spans="1:8">
      <c r="A273" s="48">
        <v>272</v>
      </c>
      <c r="B273" s="48" t="s">
        <v>361</v>
      </c>
      <c r="C273" s="49" t="s">
        <v>658</v>
      </c>
      <c r="D273" s="50" t="s">
        <v>367</v>
      </c>
      <c r="E273" s="51" t="s">
        <v>43</v>
      </c>
      <c r="F273" s="52">
        <v>41.03</v>
      </c>
      <c r="G273" s="53" t="s">
        <v>368</v>
      </c>
      <c r="H273" s="52">
        <v>1</v>
      </c>
    </row>
    <row r="274" ht="16.5" spans="1:8">
      <c r="A274" s="48">
        <v>273</v>
      </c>
      <c r="B274" s="48" t="s">
        <v>361</v>
      </c>
      <c r="C274" s="49" t="s">
        <v>659</v>
      </c>
      <c r="D274" s="50" t="s">
        <v>370</v>
      </c>
      <c r="E274" s="51" t="s">
        <v>43</v>
      </c>
      <c r="F274" s="52">
        <v>41.16</v>
      </c>
      <c r="G274" s="53" t="s">
        <v>368</v>
      </c>
      <c r="H274" s="52">
        <v>1</v>
      </c>
    </row>
    <row r="275" ht="16.5" spans="1:8">
      <c r="A275" s="48">
        <v>274</v>
      </c>
      <c r="B275" s="48" t="s">
        <v>361</v>
      </c>
      <c r="C275" s="49" t="s">
        <v>660</v>
      </c>
      <c r="D275" s="50" t="s">
        <v>367</v>
      </c>
      <c r="E275" s="51" t="s">
        <v>43</v>
      </c>
      <c r="F275" s="52">
        <v>41.16</v>
      </c>
      <c r="G275" s="53" t="s">
        <v>368</v>
      </c>
      <c r="H275" s="52">
        <v>1</v>
      </c>
    </row>
    <row r="276" ht="16.5" spans="1:8">
      <c r="A276" s="48">
        <v>275</v>
      </c>
      <c r="B276" s="48" t="s">
        <v>361</v>
      </c>
      <c r="C276" s="49" t="s">
        <v>661</v>
      </c>
      <c r="D276" s="50" t="s">
        <v>370</v>
      </c>
      <c r="E276" s="51" t="s">
        <v>43</v>
      </c>
      <c r="F276" s="52">
        <v>41.37</v>
      </c>
      <c r="G276" s="53" t="s">
        <v>368</v>
      </c>
      <c r="H276" s="52">
        <v>1</v>
      </c>
    </row>
    <row r="277" ht="16.5" hidden="1" spans="1:8">
      <c r="A277" s="48">
        <v>276</v>
      </c>
      <c r="B277" s="48" t="s">
        <v>361</v>
      </c>
      <c r="C277" s="49" t="s">
        <v>662</v>
      </c>
      <c r="D277" s="50" t="s">
        <v>564</v>
      </c>
      <c r="E277" s="51" t="s">
        <v>565</v>
      </c>
      <c r="F277" s="52">
        <v>50.37</v>
      </c>
      <c r="G277" s="53" t="s">
        <v>365</v>
      </c>
      <c r="H277" s="52">
        <v>2</v>
      </c>
    </row>
    <row r="278" ht="16.5" hidden="1" spans="1:8">
      <c r="A278" s="48">
        <v>277</v>
      </c>
      <c r="B278" s="48" t="s">
        <v>361</v>
      </c>
      <c r="C278" s="49" t="s">
        <v>663</v>
      </c>
      <c r="D278" s="50" t="s">
        <v>363</v>
      </c>
      <c r="E278" s="51" t="s">
        <v>231</v>
      </c>
      <c r="F278" s="52">
        <v>59.31</v>
      </c>
      <c r="G278" s="53" t="s">
        <v>365</v>
      </c>
      <c r="H278" s="52">
        <v>2</v>
      </c>
    </row>
    <row r="279" ht="16.5" spans="1:8">
      <c r="A279" s="48">
        <v>278</v>
      </c>
      <c r="B279" s="48" t="s">
        <v>361</v>
      </c>
      <c r="C279" s="49" t="s">
        <v>664</v>
      </c>
      <c r="D279" s="50" t="s">
        <v>367</v>
      </c>
      <c r="E279" s="51" t="s">
        <v>43</v>
      </c>
      <c r="F279" s="52">
        <v>41.03</v>
      </c>
      <c r="G279" s="53" t="s">
        <v>368</v>
      </c>
      <c r="H279" s="52">
        <v>1</v>
      </c>
    </row>
    <row r="280" ht="16.5" spans="1:8">
      <c r="A280" s="48">
        <v>279</v>
      </c>
      <c r="B280" s="48" t="s">
        <v>361</v>
      </c>
      <c r="C280" s="49" t="s">
        <v>665</v>
      </c>
      <c r="D280" s="50" t="s">
        <v>370</v>
      </c>
      <c r="E280" s="51" t="s">
        <v>43</v>
      </c>
      <c r="F280" s="52">
        <v>41.16</v>
      </c>
      <c r="G280" s="53" t="s">
        <v>368</v>
      </c>
      <c r="H280" s="52">
        <v>1</v>
      </c>
    </row>
    <row r="281" ht="16.5" spans="1:8">
      <c r="A281" s="48">
        <v>280</v>
      </c>
      <c r="B281" s="48" t="s">
        <v>361</v>
      </c>
      <c r="C281" s="49" t="s">
        <v>666</v>
      </c>
      <c r="D281" s="50" t="s">
        <v>367</v>
      </c>
      <c r="E281" s="51" t="s">
        <v>43</v>
      </c>
      <c r="F281" s="52">
        <v>41.16</v>
      </c>
      <c r="G281" s="53" t="s">
        <v>368</v>
      </c>
      <c r="H281" s="52">
        <v>1</v>
      </c>
    </row>
    <row r="282" ht="16.5" spans="1:8">
      <c r="A282" s="48">
        <v>281</v>
      </c>
      <c r="B282" s="48" t="s">
        <v>361</v>
      </c>
      <c r="C282" s="49" t="s">
        <v>667</v>
      </c>
      <c r="D282" s="50" t="s">
        <v>370</v>
      </c>
      <c r="E282" s="51" t="s">
        <v>43</v>
      </c>
      <c r="F282" s="52">
        <v>41.37</v>
      </c>
      <c r="G282" s="53" t="s">
        <v>368</v>
      </c>
      <c r="H282" s="52">
        <v>1</v>
      </c>
    </row>
    <row r="283" ht="16.5" hidden="1" spans="1:8">
      <c r="A283" s="48">
        <v>282</v>
      </c>
      <c r="B283" s="48" t="s">
        <v>361</v>
      </c>
      <c r="C283" s="49" t="s">
        <v>668</v>
      </c>
      <c r="D283" s="50" t="s">
        <v>564</v>
      </c>
      <c r="E283" s="51" t="s">
        <v>565</v>
      </c>
      <c r="F283" s="52">
        <v>50.37</v>
      </c>
      <c r="G283" s="53" t="s">
        <v>365</v>
      </c>
      <c r="H283" s="52">
        <v>2</v>
      </c>
    </row>
    <row r="284" ht="16.5" hidden="1" spans="1:8">
      <c r="A284" s="48">
        <v>283</v>
      </c>
      <c r="B284" s="48" t="s">
        <v>361</v>
      </c>
      <c r="C284" s="49" t="s">
        <v>669</v>
      </c>
      <c r="D284" s="50" t="s">
        <v>363</v>
      </c>
      <c r="E284" s="51" t="s">
        <v>231</v>
      </c>
      <c r="F284" s="52">
        <v>59.31</v>
      </c>
      <c r="G284" s="53" t="s">
        <v>365</v>
      </c>
      <c r="H284" s="52">
        <v>2</v>
      </c>
    </row>
    <row r="285" ht="16.5" spans="1:8">
      <c r="A285" s="48">
        <v>284</v>
      </c>
      <c r="B285" s="48" t="s">
        <v>361</v>
      </c>
      <c r="C285" s="49" t="s">
        <v>670</v>
      </c>
      <c r="D285" s="50" t="s">
        <v>367</v>
      </c>
      <c r="E285" s="51" t="s">
        <v>43</v>
      </c>
      <c r="F285" s="52">
        <v>41.03</v>
      </c>
      <c r="G285" s="53" t="s">
        <v>368</v>
      </c>
      <c r="H285" s="52">
        <v>1</v>
      </c>
    </row>
    <row r="286" ht="16.5" spans="1:8">
      <c r="A286" s="48">
        <v>285</v>
      </c>
      <c r="B286" s="48" t="s">
        <v>361</v>
      </c>
      <c r="C286" s="49" t="s">
        <v>671</v>
      </c>
      <c r="D286" s="50" t="s">
        <v>370</v>
      </c>
      <c r="E286" s="51" t="s">
        <v>43</v>
      </c>
      <c r="F286" s="52">
        <v>41.16</v>
      </c>
      <c r="G286" s="53" t="s">
        <v>368</v>
      </c>
      <c r="H286" s="52">
        <v>1</v>
      </c>
    </row>
    <row r="287" ht="16.5" spans="1:8">
      <c r="A287" s="48">
        <v>286</v>
      </c>
      <c r="B287" s="48" t="s">
        <v>361</v>
      </c>
      <c r="C287" s="49" t="s">
        <v>672</v>
      </c>
      <c r="D287" s="50" t="s">
        <v>367</v>
      </c>
      <c r="E287" s="51" t="s">
        <v>43</v>
      </c>
      <c r="F287" s="52">
        <v>41.16</v>
      </c>
      <c r="G287" s="53" t="s">
        <v>368</v>
      </c>
      <c r="H287" s="52">
        <v>1</v>
      </c>
    </row>
    <row r="288" ht="16.5" spans="1:8">
      <c r="A288" s="48">
        <v>287</v>
      </c>
      <c r="B288" s="48" t="s">
        <v>361</v>
      </c>
      <c r="C288" s="49" t="s">
        <v>673</v>
      </c>
      <c r="D288" s="50" t="s">
        <v>370</v>
      </c>
      <c r="E288" s="51" t="s">
        <v>43</v>
      </c>
      <c r="F288" s="52">
        <v>41.37</v>
      </c>
      <c r="G288" s="53" t="s">
        <v>368</v>
      </c>
      <c r="H288" s="52">
        <v>1</v>
      </c>
    </row>
    <row r="289" ht="16.5" hidden="1" spans="1:8">
      <c r="A289" s="48">
        <v>288</v>
      </c>
      <c r="B289" s="48" t="s">
        <v>361</v>
      </c>
      <c r="C289" s="49" t="s">
        <v>674</v>
      </c>
      <c r="D289" s="50" t="s">
        <v>564</v>
      </c>
      <c r="E289" s="51" t="s">
        <v>565</v>
      </c>
      <c r="F289" s="52">
        <v>50.37</v>
      </c>
      <c r="G289" s="53" t="s">
        <v>365</v>
      </c>
      <c r="H289" s="52">
        <v>2</v>
      </c>
    </row>
    <row r="290" ht="16.5" hidden="1" spans="1:8">
      <c r="A290" s="48">
        <v>289</v>
      </c>
      <c r="B290" s="48" t="s">
        <v>361</v>
      </c>
      <c r="C290" s="49" t="s">
        <v>675</v>
      </c>
      <c r="D290" s="50" t="s">
        <v>363</v>
      </c>
      <c r="E290" s="51" t="s">
        <v>231</v>
      </c>
      <c r="F290" s="52">
        <v>59.31</v>
      </c>
      <c r="G290" s="53" t="s">
        <v>365</v>
      </c>
      <c r="H290" s="52">
        <v>2</v>
      </c>
    </row>
    <row r="291" ht="16.5" spans="1:8">
      <c r="A291" s="48">
        <v>290</v>
      </c>
      <c r="B291" s="48" t="s">
        <v>361</v>
      </c>
      <c r="C291" s="49" t="s">
        <v>676</v>
      </c>
      <c r="D291" s="50" t="s">
        <v>367</v>
      </c>
      <c r="E291" s="51" t="s">
        <v>43</v>
      </c>
      <c r="F291" s="52">
        <v>41.03</v>
      </c>
      <c r="G291" s="53" t="s">
        <v>368</v>
      </c>
      <c r="H291" s="52">
        <v>1</v>
      </c>
    </row>
    <row r="292" ht="16.5" spans="1:8">
      <c r="A292" s="48">
        <v>291</v>
      </c>
      <c r="B292" s="48" t="s">
        <v>361</v>
      </c>
      <c r="C292" s="49" t="s">
        <v>677</v>
      </c>
      <c r="D292" s="50" t="s">
        <v>370</v>
      </c>
      <c r="E292" s="51" t="s">
        <v>43</v>
      </c>
      <c r="F292" s="52">
        <v>41.16</v>
      </c>
      <c r="G292" s="53" t="s">
        <v>368</v>
      </c>
      <c r="H292" s="52">
        <v>1</v>
      </c>
    </row>
    <row r="293" ht="16.5" spans="1:8">
      <c r="A293" s="48">
        <v>292</v>
      </c>
      <c r="B293" s="48" t="s">
        <v>361</v>
      </c>
      <c r="C293" s="49" t="s">
        <v>678</v>
      </c>
      <c r="D293" s="50" t="s">
        <v>367</v>
      </c>
      <c r="E293" s="51" t="s">
        <v>43</v>
      </c>
      <c r="F293" s="52">
        <v>41.16</v>
      </c>
      <c r="G293" s="53" t="s">
        <v>368</v>
      </c>
      <c r="H293" s="52">
        <v>1</v>
      </c>
    </row>
    <row r="294" ht="16.5" spans="1:8">
      <c r="A294" s="48">
        <v>293</v>
      </c>
      <c r="B294" s="48" t="s">
        <v>361</v>
      </c>
      <c r="C294" s="49" t="s">
        <v>679</v>
      </c>
      <c r="D294" s="50" t="s">
        <v>370</v>
      </c>
      <c r="E294" s="51" t="s">
        <v>43</v>
      </c>
      <c r="F294" s="52">
        <v>41.37</v>
      </c>
      <c r="G294" s="53" t="s">
        <v>368</v>
      </c>
      <c r="H294" s="52">
        <v>1</v>
      </c>
    </row>
    <row r="295" ht="16.5" hidden="1" spans="1:8">
      <c r="A295" s="48">
        <v>294</v>
      </c>
      <c r="B295" s="48" t="s">
        <v>361</v>
      </c>
      <c r="C295" s="49" t="s">
        <v>680</v>
      </c>
      <c r="D295" s="50" t="s">
        <v>564</v>
      </c>
      <c r="E295" s="51" t="s">
        <v>565</v>
      </c>
      <c r="F295" s="52">
        <v>50.37</v>
      </c>
      <c r="G295" s="53" t="s">
        <v>365</v>
      </c>
      <c r="H295" s="52">
        <v>2</v>
      </c>
    </row>
    <row r="296" ht="16.5" hidden="1" spans="1:8">
      <c r="A296" s="48">
        <v>295</v>
      </c>
      <c r="B296" s="48" t="s">
        <v>361</v>
      </c>
      <c r="C296" s="49" t="s">
        <v>681</v>
      </c>
      <c r="D296" s="50" t="s">
        <v>363</v>
      </c>
      <c r="E296" s="51" t="s">
        <v>231</v>
      </c>
      <c r="F296" s="52">
        <v>59.31</v>
      </c>
      <c r="G296" s="53" t="s">
        <v>365</v>
      </c>
      <c r="H296" s="52">
        <v>2</v>
      </c>
    </row>
    <row r="297" ht="16.5" spans="1:8">
      <c r="A297" s="48">
        <v>296</v>
      </c>
      <c r="B297" s="48" t="s">
        <v>361</v>
      </c>
      <c r="C297" s="49" t="s">
        <v>682</v>
      </c>
      <c r="D297" s="50" t="s">
        <v>367</v>
      </c>
      <c r="E297" s="51" t="s">
        <v>43</v>
      </c>
      <c r="F297" s="52">
        <v>41.03</v>
      </c>
      <c r="G297" s="53" t="s">
        <v>368</v>
      </c>
      <c r="H297" s="52">
        <v>1</v>
      </c>
    </row>
    <row r="298" ht="16.5" spans="1:8">
      <c r="A298" s="48">
        <v>297</v>
      </c>
      <c r="B298" s="48" t="s">
        <v>361</v>
      </c>
      <c r="C298" s="49" t="s">
        <v>683</v>
      </c>
      <c r="D298" s="50" t="s">
        <v>370</v>
      </c>
      <c r="E298" s="51" t="s">
        <v>43</v>
      </c>
      <c r="F298" s="52">
        <v>41.16</v>
      </c>
      <c r="G298" s="53" t="s">
        <v>368</v>
      </c>
      <c r="H298" s="52">
        <v>1</v>
      </c>
    </row>
    <row r="299" ht="16.5" spans="1:8">
      <c r="A299" s="48">
        <v>298</v>
      </c>
      <c r="B299" s="48" t="s">
        <v>361</v>
      </c>
      <c r="C299" s="49" t="s">
        <v>684</v>
      </c>
      <c r="D299" s="50" t="s">
        <v>367</v>
      </c>
      <c r="E299" s="51" t="s">
        <v>43</v>
      </c>
      <c r="F299" s="52">
        <v>41.16</v>
      </c>
      <c r="G299" s="53" t="s">
        <v>368</v>
      </c>
      <c r="H299" s="52">
        <v>1</v>
      </c>
    </row>
    <row r="300" ht="16.5" spans="1:8">
      <c r="A300" s="48">
        <v>299</v>
      </c>
      <c r="B300" s="48" t="s">
        <v>361</v>
      </c>
      <c r="C300" s="49" t="s">
        <v>685</v>
      </c>
      <c r="D300" s="50" t="s">
        <v>370</v>
      </c>
      <c r="E300" s="51" t="s">
        <v>43</v>
      </c>
      <c r="F300" s="52">
        <v>41.37</v>
      </c>
      <c r="G300" s="53" t="s">
        <v>368</v>
      </c>
      <c r="H300" s="52">
        <v>1</v>
      </c>
    </row>
    <row r="301" ht="16.5" hidden="1" spans="1:8">
      <c r="A301" s="48">
        <v>300</v>
      </c>
      <c r="B301" s="48" t="s">
        <v>361</v>
      </c>
      <c r="C301" s="49" t="s">
        <v>686</v>
      </c>
      <c r="D301" s="50" t="s">
        <v>564</v>
      </c>
      <c r="E301" s="51" t="s">
        <v>565</v>
      </c>
      <c r="F301" s="52">
        <v>50.37</v>
      </c>
      <c r="G301" s="53" t="s">
        <v>365</v>
      </c>
      <c r="H301" s="52">
        <v>2</v>
      </c>
    </row>
    <row r="302" ht="16.5" hidden="1" spans="1:8">
      <c r="A302" s="48">
        <v>301</v>
      </c>
      <c r="B302" s="48" t="s">
        <v>361</v>
      </c>
      <c r="C302" s="49" t="s">
        <v>687</v>
      </c>
      <c r="D302" s="50" t="s">
        <v>363</v>
      </c>
      <c r="E302" s="51" t="s">
        <v>231</v>
      </c>
      <c r="F302" s="52">
        <v>59.31</v>
      </c>
      <c r="G302" s="53" t="s">
        <v>365</v>
      </c>
      <c r="H302" s="52">
        <v>2</v>
      </c>
    </row>
    <row r="303" ht="16.5" spans="1:8">
      <c r="A303" s="48">
        <v>302</v>
      </c>
      <c r="B303" s="48" t="s">
        <v>361</v>
      </c>
      <c r="C303" s="49" t="s">
        <v>688</v>
      </c>
      <c r="D303" s="50" t="s">
        <v>367</v>
      </c>
      <c r="E303" s="51" t="s">
        <v>43</v>
      </c>
      <c r="F303" s="52">
        <v>41.03</v>
      </c>
      <c r="G303" s="53" t="s">
        <v>368</v>
      </c>
      <c r="H303" s="52">
        <v>1</v>
      </c>
    </row>
    <row r="304" ht="16.5" spans="1:8">
      <c r="A304" s="48">
        <v>303</v>
      </c>
      <c r="B304" s="48" t="s">
        <v>361</v>
      </c>
      <c r="C304" s="49" t="s">
        <v>689</v>
      </c>
      <c r="D304" s="50" t="s">
        <v>370</v>
      </c>
      <c r="E304" s="51" t="s">
        <v>43</v>
      </c>
      <c r="F304" s="52">
        <v>41.16</v>
      </c>
      <c r="G304" s="53" t="s">
        <v>368</v>
      </c>
      <c r="H304" s="52">
        <v>1</v>
      </c>
    </row>
    <row r="305" ht="16.5" spans="1:8">
      <c r="A305" s="48">
        <v>304</v>
      </c>
      <c r="B305" s="48" t="s">
        <v>361</v>
      </c>
      <c r="C305" s="49" t="s">
        <v>690</v>
      </c>
      <c r="D305" s="50" t="s">
        <v>367</v>
      </c>
      <c r="E305" s="51" t="s">
        <v>43</v>
      </c>
      <c r="F305" s="52">
        <v>41.16</v>
      </c>
      <c r="G305" s="53" t="s">
        <v>368</v>
      </c>
      <c r="H305" s="52">
        <v>1</v>
      </c>
    </row>
    <row r="306" ht="16.5" spans="1:8">
      <c r="A306" s="48">
        <v>305</v>
      </c>
      <c r="B306" s="48" t="s">
        <v>361</v>
      </c>
      <c r="C306" s="49" t="s">
        <v>691</v>
      </c>
      <c r="D306" s="50" t="s">
        <v>370</v>
      </c>
      <c r="E306" s="51" t="s">
        <v>43</v>
      </c>
      <c r="F306" s="52">
        <v>41.37</v>
      </c>
      <c r="G306" s="53" t="s">
        <v>368</v>
      </c>
      <c r="H306" s="52">
        <v>1</v>
      </c>
    </row>
    <row r="307" ht="16.5" hidden="1" spans="1:8">
      <c r="A307" s="48">
        <v>306</v>
      </c>
      <c r="B307" s="48" t="s">
        <v>361</v>
      </c>
      <c r="C307" s="49" t="s">
        <v>692</v>
      </c>
      <c r="D307" s="50" t="s">
        <v>564</v>
      </c>
      <c r="E307" s="51" t="s">
        <v>565</v>
      </c>
      <c r="F307" s="52">
        <v>50.37</v>
      </c>
      <c r="G307" s="53" t="s">
        <v>365</v>
      </c>
      <c r="H307" s="52">
        <v>2</v>
      </c>
    </row>
    <row r="308" ht="16.5" hidden="1" spans="1:8">
      <c r="A308" s="48">
        <v>307</v>
      </c>
      <c r="B308" s="48" t="s">
        <v>361</v>
      </c>
      <c r="C308" s="49" t="s">
        <v>693</v>
      </c>
      <c r="D308" s="50" t="s">
        <v>363</v>
      </c>
      <c r="E308" s="51" t="s">
        <v>231</v>
      </c>
      <c r="F308" s="52">
        <v>59.31</v>
      </c>
      <c r="G308" s="53" t="s">
        <v>365</v>
      </c>
      <c r="H308" s="52">
        <v>2</v>
      </c>
    </row>
    <row r="309" ht="16.5" spans="1:8">
      <c r="A309" s="48">
        <v>308</v>
      </c>
      <c r="B309" s="48" t="s">
        <v>361</v>
      </c>
      <c r="C309" s="49" t="s">
        <v>694</v>
      </c>
      <c r="D309" s="50" t="s">
        <v>367</v>
      </c>
      <c r="E309" s="51" t="s">
        <v>43</v>
      </c>
      <c r="F309" s="52">
        <v>41.03</v>
      </c>
      <c r="G309" s="53" t="s">
        <v>368</v>
      </c>
      <c r="H309" s="52">
        <v>1</v>
      </c>
    </row>
    <row r="310" ht="16.5" spans="1:8">
      <c r="A310" s="48">
        <v>309</v>
      </c>
      <c r="B310" s="48" t="s">
        <v>361</v>
      </c>
      <c r="C310" s="49" t="s">
        <v>695</v>
      </c>
      <c r="D310" s="50" t="s">
        <v>370</v>
      </c>
      <c r="E310" s="51" t="s">
        <v>43</v>
      </c>
      <c r="F310" s="52">
        <v>41.16</v>
      </c>
      <c r="G310" s="53" t="s">
        <v>368</v>
      </c>
      <c r="H310" s="52">
        <v>1</v>
      </c>
    </row>
    <row r="311" ht="16.5" spans="1:8">
      <c r="A311" s="48">
        <v>310</v>
      </c>
      <c r="B311" s="48" t="s">
        <v>361</v>
      </c>
      <c r="C311" s="49" t="s">
        <v>696</v>
      </c>
      <c r="D311" s="50" t="s">
        <v>367</v>
      </c>
      <c r="E311" s="51" t="s">
        <v>43</v>
      </c>
      <c r="F311" s="52">
        <v>41.16</v>
      </c>
      <c r="G311" s="53" t="s">
        <v>368</v>
      </c>
      <c r="H311" s="52">
        <v>1</v>
      </c>
    </row>
    <row r="312" ht="16.5" spans="1:8">
      <c r="A312" s="48">
        <v>311</v>
      </c>
      <c r="B312" s="48" t="s">
        <v>361</v>
      </c>
      <c r="C312" s="49" t="s">
        <v>697</v>
      </c>
      <c r="D312" s="50" t="s">
        <v>370</v>
      </c>
      <c r="E312" s="51" t="s">
        <v>43</v>
      </c>
      <c r="F312" s="52">
        <v>41.37</v>
      </c>
      <c r="G312" s="53" t="s">
        <v>368</v>
      </c>
      <c r="H312" s="52">
        <v>1</v>
      </c>
    </row>
    <row r="313" ht="16.5" hidden="1" spans="1:8">
      <c r="A313" s="48">
        <v>312</v>
      </c>
      <c r="B313" s="48" t="s">
        <v>361</v>
      </c>
      <c r="C313" s="49" t="s">
        <v>698</v>
      </c>
      <c r="D313" s="50" t="s">
        <v>564</v>
      </c>
      <c r="E313" s="51" t="s">
        <v>565</v>
      </c>
      <c r="F313" s="52">
        <v>50.37</v>
      </c>
      <c r="G313" s="53" t="s">
        <v>365</v>
      </c>
      <c r="H313" s="52">
        <v>2</v>
      </c>
    </row>
    <row r="314" ht="16.5" hidden="1" spans="1:8">
      <c r="A314" s="48">
        <v>313</v>
      </c>
      <c r="B314" s="48" t="s">
        <v>361</v>
      </c>
      <c r="C314" s="49" t="s">
        <v>699</v>
      </c>
      <c r="D314" s="50" t="s">
        <v>363</v>
      </c>
      <c r="E314" s="51" t="s">
        <v>231</v>
      </c>
      <c r="F314" s="52">
        <v>59.31</v>
      </c>
      <c r="G314" s="53" t="s">
        <v>365</v>
      </c>
      <c r="H314" s="52">
        <v>2</v>
      </c>
    </row>
    <row r="315" ht="16.5" spans="1:8">
      <c r="A315" s="48">
        <v>314</v>
      </c>
      <c r="B315" s="48" t="s">
        <v>361</v>
      </c>
      <c r="C315" s="49" t="s">
        <v>700</v>
      </c>
      <c r="D315" s="50" t="s">
        <v>367</v>
      </c>
      <c r="E315" s="51" t="s">
        <v>43</v>
      </c>
      <c r="F315" s="52">
        <v>41.03</v>
      </c>
      <c r="G315" s="53" t="s">
        <v>368</v>
      </c>
      <c r="H315" s="52">
        <v>1</v>
      </c>
    </row>
    <row r="316" ht="16.5" spans="1:8">
      <c r="A316" s="48">
        <v>315</v>
      </c>
      <c r="B316" s="48" t="s">
        <v>361</v>
      </c>
      <c r="C316" s="49" t="s">
        <v>701</v>
      </c>
      <c r="D316" s="50" t="s">
        <v>370</v>
      </c>
      <c r="E316" s="51" t="s">
        <v>43</v>
      </c>
      <c r="F316" s="52">
        <v>41.16</v>
      </c>
      <c r="G316" s="53" t="s">
        <v>368</v>
      </c>
      <c r="H316" s="52">
        <v>1</v>
      </c>
    </row>
    <row r="317" ht="16.5" spans="1:8">
      <c r="A317" s="48">
        <v>316</v>
      </c>
      <c r="B317" s="48" t="s">
        <v>361</v>
      </c>
      <c r="C317" s="49" t="s">
        <v>702</v>
      </c>
      <c r="D317" s="50" t="s">
        <v>367</v>
      </c>
      <c r="E317" s="51" t="s">
        <v>43</v>
      </c>
      <c r="F317" s="52">
        <v>41.16</v>
      </c>
      <c r="G317" s="53" t="s">
        <v>368</v>
      </c>
      <c r="H317" s="52">
        <v>1</v>
      </c>
    </row>
    <row r="318" ht="16.5" spans="1:8">
      <c r="A318" s="48">
        <v>317</v>
      </c>
      <c r="B318" s="48" t="s">
        <v>361</v>
      </c>
      <c r="C318" s="49" t="s">
        <v>703</v>
      </c>
      <c r="D318" s="50" t="s">
        <v>370</v>
      </c>
      <c r="E318" s="51" t="s">
        <v>43</v>
      </c>
      <c r="F318" s="52">
        <v>41.37</v>
      </c>
      <c r="G318" s="53" t="s">
        <v>368</v>
      </c>
      <c r="H318" s="52">
        <v>1</v>
      </c>
    </row>
    <row r="319" ht="16.5" hidden="1" spans="1:8">
      <c r="A319" s="48">
        <v>318</v>
      </c>
      <c r="B319" s="48" t="s">
        <v>361</v>
      </c>
      <c r="C319" s="49" t="s">
        <v>704</v>
      </c>
      <c r="D319" s="50" t="s">
        <v>564</v>
      </c>
      <c r="E319" s="51" t="s">
        <v>565</v>
      </c>
      <c r="F319" s="52">
        <v>50.37</v>
      </c>
      <c r="G319" s="53" t="s">
        <v>365</v>
      </c>
      <c r="H319" s="52">
        <v>2</v>
      </c>
    </row>
    <row r="320" ht="16.5" hidden="1" spans="1:8">
      <c r="A320" s="48">
        <v>319</v>
      </c>
      <c r="B320" s="48" t="s">
        <v>361</v>
      </c>
      <c r="C320" s="49" t="s">
        <v>705</v>
      </c>
      <c r="D320" s="50" t="s">
        <v>363</v>
      </c>
      <c r="E320" s="51" t="s">
        <v>231</v>
      </c>
      <c r="F320" s="52">
        <v>59.31</v>
      </c>
      <c r="G320" s="53" t="s">
        <v>365</v>
      </c>
      <c r="H320" s="52">
        <v>2</v>
      </c>
    </row>
    <row r="321" ht="16.5" spans="1:8">
      <c r="A321" s="48">
        <v>320</v>
      </c>
      <c r="B321" s="48" t="s">
        <v>361</v>
      </c>
      <c r="C321" s="49" t="s">
        <v>706</v>
      </c>
      <c r="D321" s="50" t="s">
        <v>367</v>
      </c>
      <c r="E321" s="51" t="s">
        <v>43</v>
      </c>
      <c r="F321" s="52">
        <v>41.03</v>
      </c>
      <c r="G321" s="53" t="s">
        <v>368</v>
      </c>
      <c r="H321" s="52">
        <v>1</v>
      </c>
    </row>
    <row r="322" ht="16.5" spans="1:8">
      <c r="A322" s="48">
        <v>321</v>
      </c>
      <c r="B322" s="48" t="s">
        <v>361</v>
      </c>
      <c r="C322" s="49" t="s">
        <v>707</v>
      </c>
      <c r="D322" s="50" t="s">
        <v>370</v>
      </c>
      <c r="E322" s="51" t="s">
        <v>43</v>
      </c>
      <c r="F322" s="52">
        <v>41.16</v>
      </c>
      <c r="G322" s="53" t="s">
        <v>368</v>
      </c>
      <c r="H322" s="52">
        <v>1</v>
      </c>
    </row>
    <row r="323" ht="16.5" spans="1:8">
      <c r="A323" s="48">
        <v>322</v>
      </c>
      <c r="B323" s="48" t="s">
        <v>361</v>
      </c>
      <c r="C323" s="49" t="s">
        <v>708</v>
      </c>
      <c r="D323" s="50" t="s">
        <v>367</v>
      </c>
      <c r="E323" s="51" t="s">
        <v>43</v>
      </c>
      <c r="F323" s="52">
        <v>41.16</v>
      </c>
      <c r="G323" s="53" t="s">
        <v>368</v>
      </c>
      <c r="H323" s="52">
        <v>1</v>
      </c>
    </row>
    <row r="324" ht="16.5" spans="1:8">
      <c r="A324" s="48">
        <v>323</v>
      </c>
      <c r="B324" s="48" t="s">
        <v>361</v>
      </c>
      <c r="C324" s="49" t="s">
        <v>709</v>
      </c>
      <c r="D324" s="50" t="s">
        <v>370</v>
      </c>
      <c r="E324" s="51" t="s">
        <v>43</v>
      </c>
      <c r="F324" s="52">
        <v>41.37</v>
      </c>
      <c r="G324" s="53" t="s">
        <v>368</v>
      </c>
      <c r="H324" s="52">
        <v>1</v>
      </c>
    </row>
    <row r="325" ht="16.5" hidden="1" spans="1:8">
      <c r="A325" s="48">
        <v>324</v>
      </c>
      <c r="B325" s="48" t="s">
        <v>361</v>
      </c>
      <c r="C325" s="49" t="s">
        <v>710</v>
      </c>
      <c r="D325" s="50" t="s">
        <v>564</v>
      </c>
      <c r="E325" s="51" t="s">
        <v>565</v>
      </c>
      <c r="F325" s="52">
        <v>50.37</v>
      </c>
      <c r="G325" s="53" t="s">
        <v>365</v>
      </c>
      <c r="H325" s="52">
        <v>2</v>
      </c>
    </row>
    <row r="326" ht="16.5" hidden="1" spans="1:8">
      <c r="A326" s="48">
        <v>325</v>
      </c>
      <c r="B326" s="48" t="s">
        <v>361</v>
      </c>
      <c r="C326" s="49" t="s">
        <v>711</v>
      </c>
      <c r="D326" s="50" t="s">
        <v>363</v>
      </c>
      <c r="E326" s="51" t="s">
        <v>231</v>
      </c>
      <c r="F326" s="52">
        <v>59.31</v>
      </c>
      <c r="G326" s="53" t="s">
        <v>365</v>
      </c>
      <c r="H326" s="52">
        <v>2</v>
      </c>
    </row>
    <row r="327" ht="16.5" spans="1:8">
      <c r="A327" s="48">
        <v>326</v>
      </c>
      <c r="B327" s="48" t="s">
        <v>361</v>
      </c>
      <c r="C327" s="49" t="s">
        <v>712</v>
      </c>
      <c r="D327" s="50" t="s">
        <v>367</v>
      </c>
      <c r="E327" s="51" t="s">
        <v>43</v>
      </c>
      <c r="F327" s="52">
        <v>41.03</v>
      </c>
      <c r="G327" s="53" t="s">
        <v>368</v>
      </c>
      <c r="H327" s="52">
        <v>1</v>
      </c>
    </row>
    <row r="328" ht="16.5" spans="1:8">
      <c r="A328" s="48">
        <v>327</v>
      </c>
      <c r="B328" s="48" t="s">
        <v>361</v>
      </c>
      <c r="C328" s="49" t="s">
        <v>713</v>
      </c>
      <c r="D328" s="50" t="s">
        <v>370</v>
      </c>
      <c r="E328" s="51" t="s">
        <v>43</v>
      </c>
      <c r="F328" s="52">
        <v>41.16</v>
      </c>
      <c r="G328" s="53" t="s">
        <v>368</v>
      </c>
      <c r="H328" s="52">
        <v>1</v>
      </c>
    </row>
    <row r="329" ht="16.5" spans="1:8">
      <c r="A329" s="48">
        <v>328</v>
      </c>
      <c r="B329" s="48" t="s">
        <v>361</v>
      </c>
      <c r="C329" s="49" t="s">
        <v>714</v>
      </c>
      <c r="D329" s="50" t="s">
        <v>367</v>
      </c>
      <c r="E329" s="51" t="s">
        <v>43</v>
      </c>
      <c r="F329" s="52">
        <v>41.16</v>
      </c>
      <c r="G329" s="53" t="s">
        <v>368</v>
      </c>
      <c r="H329" s="52">
        <v>1</v>
      </c>
    </row>
    <row r="330" ht="16.5" spans="1:8">
      <c r="A330" s="48">
        <v>329</v>
      </c>
      <c r="B330" s="48" t="s">
        <v>361</v>
      </c>
      <c r="C330" s="49" t="s">
        <v>715</v>
      </c>
      <c r="D330" s="50" t="s">
        <v>370</v>
      </c>
      <c r="E330" s="51" t="s">
        <v>43</v>
      </c>
      <c r="F330" s="52">
        <v>41.37</v>
      </c>
      <c r="G330" s="53" t="s">
        <v>368</v>
      </c>
      <c r="H330" s="52">
        <v>1</v>
      </c>
    </row>
    <row r="331" ht="16.5" hidden="1" spans="1:8">
      <c r="A331" s="48">
        <v>330</v>
      </c>
      <c r="B331" s="48" t="s">
        <v>361</v>
      </c>
      <c r="C331" s="49" t="s">
        <v>716</v>
      </c>
      <c r="D331" s="50" t="s">
        <v>564</v>
      </c>
      <c r="E331" s="51" t="s">
        <v>565</v>
      </c>
      <c r="F331" s="52">
        <v>50.37</v>
      </c>
      <c r="G331" s="53" t="s">
        <v>365</v>
      </c>
      <c r="H331" s="52">
        <v>2</v>
      </c>
    </row>
    <row r="332" ht="16.5" hidden="1" spans="1:8">
      <c r="A332" s="48">
        <v>331</v>
      </c>
      <c r="B332" s="48" t="s">
        <v>361</v>
      </c>
      <c r="C332" s="49" t="s">
        <v>717</v>
      </c>
      <c r="D332" s="50" t="s">
        <v>363</v>
      </c>
      <c r="E332" s="51" t="s">
        <v>231</v>
      </c>
      <c r="F332" s="52">
        <v>59.31</v>
      </c>
      <c r="G332" s="53" t="s">
        <v>365</v>
      </c>
      <c r="H332" s="52">
        <v>2</v>
      </c>
    </row>
    <row r="333" ht="16.5" spans="1:8">
      <c r="A333" s="48">
        <v>332</v>
      </c>
      <c r="B333" s="48" t="s">
        <v>361</v>
      </c>
      <c r="C333" s="49" t="s">
        <v>718</v>
      </c>
      <c r="D333" s="50" t="s">
        <v>367</v>
      </c>
      <c r="E333" s="51" t="s">
        <v>43</v>
      </c>
      <c r="F333" s="52">
        <v>41.03</v>
      </c>
      <c r="G333" s="53" t="s">
        <v>368</v>
      </c>
      <c r="H333" s="52">
        <v>1</v>
      </c>
    </row>
    <row r="334" ht="16.5" spans="1:8">
      <c r="A334" s="48">
        <v>333</v>
      </c>
      <c r="B334" s="48" t="s">
        <v>361</v>
      </c>
      <c r="C334" s="49" t="s">
        <v>719</v>
      </c>
      <c r="D334" s="50" t="s">
        <v>370</v>
      </c>
      <c r="E334" s="51" t="s">
        <v>43</v>
      </c>
      <c r="F334" s="52">
        <v>41.16</v>
      </c>
      <c r="G334" s="53" t="s">
        <v>368</v>
      </c>
      <c r="H334" s="52">
        <v>1</v>
      </c>
    </row>
    <row r="335" ht="16.5" spans="1:8">
      <c r="A335" s="48">
        <v>334</v>
      </c>
      <c r="B335" s="48" t="s">
        <v>361</v>
      </c>
      <c r="C335" s="49" t="s">
        <v>720</v>
      </c>
      <c r="D335" s="50" t="s">
        <v>367</v>
      </c>
      <c r="E335" s="51" t="s">
        <v>43</v>
      </c>
      <c r="F335" s="52">
        <v>41.16</v>
      </c>
      <c r="G335" s="53" t="s">
        <v>368</v>
      </c>
      <c r="H335" s="52">
        <v>1</v>
      </c>
    </row>
    <row r="336" ht="16.5" spans="1:8">
      <c r="A336" s="48">
        <v>335</v>
      </c>
      <c r="B336" s="48" t="s">
        <v>361</v>
      </c>
      <c r="C336" s="49" t="s">
        <v>721</v>
      </c>
      <c r="D336" s="50" t="s">
        <v>370</v>
      </c>
      <c r="E336" s="51" t="s">
        <v>43</v>
      </c>
      <c r="F336" s="52">
        <v>41.37</v>
      </c>
      <c r="G336" s="53" t="s">
        <v>368</v>
      </c>
      <c r="H336" s="52">
        <v>1</v>
      </c>
    </row>
    <row r="337" ht="16.5" hidden="1" spans="1:8">
      <c r="A337" s="48">
        <v>336</v>
      </c>
      <c r="B337" s="48" t="s">
        <v>361</v>
      </c>
      <c r="C337" s="49" t="s">
        <v>722</v>
      </c>
      <c r="D337" s="50" t="s">
        <v>564</v>
      </c>
      <c r="E337" s="51" t="s">
        <v>565</v>
      </c>
      <c r="F337" s="52">
        <v>50.37</v>
      </c>
      <c r="G337" s="53" t="s">
        <v>365</v>
      </c>
      <c r="H337" s="52">
        <v>2</v>
      </c>
    </row>
    <row r="338" ht="16.5" hidden="1" spans="1:8">
      <c r="A338" s="48">
        <v>337</v>
      </c>
      <c r="B338" s="48" t="s">
        <v>361</v>
      </c>
      <c r="C338" s="49" t="s">
        <v>723</v>
      </c>
      <c r="D338" s="50" t="s">
        <v>363</v>
      </c>
      <c r="E338" s="51" t="s">
        <v>231</v>
      </c>
      <c r="F338" s="52">
        <v>59.31</v>
      </c>
      <c r="G338" s="53" t="s">
        <v>365</v>
      </c>
      <c r="H338" s="52">
        <v>2</v>
      </c>
    </row>
    <row r="339" ht="16.5" spans="1:8">
      <c r="A339" s="48">
        <v>338</v>
      </c>
      <c r="B339" s="48" t="s">
        <v>361</v>
      </c>
      <c r="C339" s="49" t="s">
        <v>724</v>
      </c>
      <c r="D339" s="50" t="s">
        <v>367</v>
      </c>
      <c r="E339" s="51" t="s">
        <v>43</v>
      </c>
      <c r="F339" s="52">
        <v>41.03</v>
      </c>
      <c r="G339" s="53" t="s">
        <v>368</v>
      </c>
      <c r="H339" s="52">
        <v>1</v>
      </c>
    </row>
    <row r="340" ht="16.5" spans="1:8">
      <c r="A340" s="48">
        <v>339</v>
      </c>
      <c r="B340" s="48" t="s">
        <v>361</v>
      </c>
      <c r="C340" s="49" t="s">
        <v>725</v>
      </c>
      <c r="D340" s="50" t="s">
        <v>370</v>
      </c>
      <c r="E340" s="51" t="s">
        <v>43</v>
      </c>
      <c r="F340" s="52">
        <v>41.16</v>
      </c>
      <c r="G340" s="53" t="s">
        <v>368</v>
      </c>
      <c r="H340" s="52">
        <v>1</v>
      </c>
    </row>
    <row r="341" ht="16.5" spans="1:8">
      <c r="A341" s="48">
        <v>340</v>
      </c>
      <c r="B341" s="48" t="s">
        <v>361</v>
      </c>
      <c r="C341" s="49" t="s">
        <v>726</v>
      </c>
      <c r="D341" s="50" t="s">
        <v>367</v>
      </c>
      <c r="E341" s="51" t="s">
        <v>43</v>
      </c>
      <c r="F341" s="52">
        <v>41.16</v>
      </c>
      <c r="G341" s="53" t="s">
        <v>368</v>
      </c>
      <c r="H341" s="52">
        <v>1</v>
      </c>
    </row>
    <row r="342" ht="16.5" spans="1:8">
      <c r="A342" s="48">
        <v>341</v>
      </c>
      <c r="B342" s="48" t="s">
        <v>361</v>
      </c>
      <c r="C342" s="49" t="s">
        <v>727</v>
      </c>
      <c r="D342" s="50" t="s">
        <v>370</v>
      </c>
      <c r="E342" s="51" t="s">
        <v>43</v>
      </c>
      <c r="F342" s="52">
        <v>41.37</v>
      </c>
      <c r="G342" s="53" t="s">
        <v>368</v>
      </c>
      <c r="H342" s="52">
        <v>1</v>
      </c>
    </row>
    <row r="343" ht="16.5" hidden="1" spans="1:8">
      <c r="A343" s="48">
        <v>342</v>
      </c>
      <c r="B343" s="48" t="s">
        <v>361</v>
      </c>
      <c r="C343" s="49" t="s">
        <v>728</v>
      </c>
      <c r="D343" s="50" t="s">
        <v>564</v>
      </c>
      <c r="E343" s="51" t="s">
        <v>565</v>
      </c>
      <c r="F343" s="52">
        <v>50.37</v>
      </c>
      <c r="G343" s="53" t="s">
        <v>365</v>
      </c>
      <c r="H343" s="52">
        <v>2</v>
      </c>
    </row>
    <row r="344" ht="16.5" hidden="1" spans="1:8">
      <c r="A344" s="48">
        <v>343</v>
      </c>
      <c r="B344" s="48" t="s">
        <v>361</v>
      </c>
      <c r="C344" s="49" t="s">
        <v>729</v>
      </c>
      <c r="D344" s="50" t="s">
        <v>363</v>
      </c>
      <c r="E344" s="51" t="s">
        <v>231</v>
      </c>
      <c r="F344" s="52">
        <v>59.31</v>
      </c>
      <c r="G344" s="53" t="s">
        <v>365</v>
      </c>
      <c r="H344" s="52">
        <v>2</v>
      </c>
    </row>
    <row r="345" ht="16.5" spans="1:8">
      <c r="A345" s="48">
        <v>344</v>
      </c>
      <c r="B345" s="48" t="s">
        <v>361</v>
      </c>
      <c r="C345" s="49" t="s">
        <v>730</v>
      </c>
      <c r="D345" s="50" t="s">
        <v>367</v>
      </c>
      <c r="E345" s="51" t="s">
        <v>43</v>
      </c>
      <c r="F345" s="52">
        <v>41.03</v>
      </c>
      <c r="G345" s="53" t="s">
        <v>368</v>
      </c>
      <c r="H345" s="52">
        <v>1</v>
      </c>
    </row>
    <row r="346" ht="16.5" spans="1:8">
      <c r="A346" s="48">
        <v>345</v>
      </c>
      <c r="B346" s="48" t="s">
        <v>361</v>
      </c>
      <c r="C346" s="49" t="s">
        <v>731</v>
      </c>
      <c r="D346" s="50" t="s">
        <v>370</v>
      </c>
      <c r="E346" s="51" t="s">
        <v>43</v>
      </c>
      <c r="F346" s="52">
        <v>41.16</v>
      </c>
      <c r="G346" s="53" t="s">
        <v>368</v>
      </c>
      <c r="H346" s="52">
        <v>1</v>
      </c>
    </row>
    <row r="347" ht="16.5" spans="1:8">
      <c r="A347" s="48">
        <v>346</v>
      </c>
      <c r="B347" s="48" t="s">
        <v>361</v>
      </c>
      <c r="C347" s="49" t="s">
        <v>732</v>
      </c>
      <c r="D347" s="50" t="s">
        <v>367</v>
      </c>
      <c r="E347" s="51" t="s">
        <v>43</v>
      </c>
      <c r="F347" s="52">
        <v>41.16</v>
      </c>
      <c r="G347" s="53" t="s">
        <v>368</v>
      </c>
      <c r="H347" s="52">
        <v>1</v>
      </c>
    </row>
    <row r="348" ht="16.5" spans="1:8">
      <c r="A348" s="48">
        <v>347</v>
      </c>
      <c r="B348" s="48" t="s">
        <v>361</v>
      </c>
      <c r="C348" s="49" t="s">
        <v>733</v>
      </c>
      <c r="D348" s="50" t="s">
        <v>370</v>
      </c>
      <c r="E348" s="51" t="s">
        <v>43</v>
      </c>
      <c r="F348" s="52">
        <v>41.37</v>
      </c>
      <c r="G348" s="53" t="s">
        <v>368</v>
      </c>
      <c r="H348" s="52">
        <v>1</v>
      </c>
    </row>
    <row r="349" ht="16.5" hidden="1" spans="1:8">
      <c r="A349" s="48">
        <v>348</v>
      </c>
      <c r="B349" s="48" t="s">
        <v>361</v>
      </c>
      <c r="C349" s="49" t="s">
        <v>734</v>
      </c>
      <c r="D349" s="50" t="s">
        <v>564</v>
      </c>
      <c r="E349" s="51" t="s">
        <v>565</v>
      </c>
      <c r="F349" s="52">
        <v>50.37</v>
      </c>
      <c r="G349" s="53" t="s">
        <v>365</v>
      </c>
      <c r="H349" s="52">
        <v>2</v>
      </c>
    </row>
    <row r="350" ht="16.5" hidden="1" spans="1:8">
      <c r="A350" s="48">
        <v>349</v>
      </c>
      <c r="B350" s="48" t="s">
        <v>361</v>
      </c>
      <c r="C350" s="49" t="s">
        <v>735</v>
      </c>
      <c r="D350" s="50" t="s">
        <v>736</v>
      </c>
      <c r="E350" s="51" t="s">
        <v>44</v>
      </c>
      <c r="F350" s="52">
        <v>55.6</v>
      </c>
      <c r="G350" s="53" t="s">
        <v>365</v>
      </c>
      <c r="H350" s="52">
        <v>2</v>
      </c>
    </row>
    <row r="351" ht="16.5" spans="1:8">
      <c r="A351" s="48">
        <v>350</v>
      </c>
      <c r="B351" s="48" t="s">
        <v>361</v>
      </c>
      <c r="C351" s="49" t="s">
        <v>737</v>
      </c>
      <c r="D351" s="50" t="s">
        <v>738</v>
      </c>
      <c r="E351" s="51" t="s">
        <v>42</v>
      </c>
      <c r="F351" s="52">
        <v>40.88</v>
      </c>
      <c r="G351" s="53" t="s">
        <v>368</v>
      </c>
      <c r="H351" s="52">
        <v>1</v>
      </c>
    </row>
    <row r="352" ht="16.5" spans="1:8">
      <c r="A352" s="48">
        <v>351</v>
      </c>
      <c r="B352" s="48" t="s">
        <v>361</v>
      </c>
      <c r="C352" s="49" t="s">
        <v>739</v>
      </c>
      <c r="D352" s="50" t="s">
        <v>740</v>
      </c>
      <c r="E352" s="51" t="s">
        <v>42</v>
      </c>
      <c r="F352" s="52">
        <v>40.88</v>
      </c>
      <c r="G352" s="53" t="s">
        <v>368</v>
      </c>
      <c r="H352" s="52">
        <v>1</v>
      </c>
    </row>
    <row r="353" ht="16.5" spans="1:8">
      <c r="A353" s="48">
        <v>352</v>
      </c>
      <c r="B353" s="48" t="s">
        <v>361</v>
      </c>
      <c r="C353" s="49" t="s">
        <v>741</v>
      </c>
      <c r="D353" s="50" t="s">
        <v>740</v>
      </c>
      <c r="E353" s="51" t="s">
        <v>42</v>
      </c>
      <c r="F353" s="52">
        <v>40.88</v>
      </c>
      <c r="G353" s="53" t="s">
        <v>368</v>
      </c>
      <c r="H353" s="52">
        <v>1</v>
      </c>
    </row>
    <row r="354" ht="16.5" hidden="1" spans="1:8">
      <c r="A354" s="48">
        <v>353</v>
      </c>
      <c r="B354" s="48" t="s">
        <v>361</v>
      </c>
      <c r="C354" s="49" t="s">
        <v>742</v>
      </c>
      <c r="D354" s="50" t="s">
        <v>385</v>
      </c>
      <c r="E354" s="51" t="s">
        <v>44</v>
      </c>
      <c r="F354" s="52">
        <v>59.21</v>
      </c>
      <c r="G354" s="53" t="s">
        <v>365</v>
      </c>
      <c r="H354" s="52">
        <v>2</v>
      </c>
    </row>
    <row r="355" ht="16.5" hidden="1" spans="1:8">
      <c r="A355" s="48">
        <v>354</v>
      </c>
      <c r="B355" s="48" t="s">
        <v>361</v>
      </c>
      <c r="C355" s="49" t="s">
        <v>743</v>
      </c>
      <c r="D355" s="50" t="s">
        <v>736</v>
      </c>
      <c r="E355" s="51" t="s">
        <v>44</v>
      </c>
      <c r="F355" s="52">
        <v>55.6</v>
      </c>
      <c r="G355" s="53" t="s">
        <v>365</v>
      </c>
      <c r="H355" s="52">
        <v>2</v>
      </c>
    </row>
    <row r="356" ht="16.5" spans="1:8">
      <c r="A356" s="48">
        <v>355</v>
      </c>
      <c r="B356" s="48" t="s">
        <v>361</v>
      </c>
      <c r="C356" s="49" t="s">
        <v>744</v>
      </c>
      <c r="D356" s="50" t="s">
        <v>738</v>
      </c>
      <c r="E356" s="51" t="s">
        <v>42</v>
      </c>
      <c r="F356" s="52">
        <v>40.88</v>
      </c>
      <c r="G356" s="53" t="s">
        <v>368</v>
      </c>
      <c r="H356" s="52">
        <v>1</v>
      </c>
    </row>
    <row r="357" ht="16.5" spans="1:8">
      <c r="A357" s="48">
        <v>356</v>
      </c>
      <c r="B357" s="48" t="s">
        <v>361</v>
      </c>
      <c r="C357" s="49" t="s">
        <v>745</v>
      </c>
      <c r="D357" s="54" t="s">
        <v>740</v>
      </c>
      <c r="E357" s="55" t="s">
        <v>42</v>
      </c>
      <c r="F357" s="52">
        <v>41</v>
      </c>
      <c r="G357" s="53" t="s">
        <v>368</v>
      </c>
      <c r="H357" s="52">
        <v>1</v>
      </c>
    </row>
    <row r="358" ht="16.5" spans="1:8">
      <c r="A358" s="48">
        <v>357</v>
      </c>
      <c r="B358" s="48" t="s">
        <v>361</v>
      </c>
      <c r="C358" s="49" t="s">
        <v>746</v>
      </c>
      <c r="D358" s="50" t="s">
        <v>738</v>
      </c>
      <c r="E358" s="51" t="s">
        <v>42</v>
      </c>
      <c r="F358" s="52">
        <v>41</v>
      </c>
      <c r="G358" s="53" t="s">
        <v>368</v>
      </c>
      <c r="H358" s="52">
        <v>1</v>
      </c>
    </row>
    <row r="359" ht="16.5" spans="1:8">
      <c r="A359" s="48">
        <v>358</v>
      </c>
      <c r="B359" s="48" t="s">
        <v>361</v>
      </c>
      <c r="C359" s="49" t="s">
        <v>747</v>
      </c>
      <c r="D359" s="50" t="s">
        <v>740</v>
      </c>
      <c r="E359" s="51" t="s">
        <v>42</v>
      </c>
      <c r="F359" s="52">
        <v>40.88</v>
      </c>
      <c r="G359" s="53" t="s">
        <v>368</v>
      </c>
      <c r="H359" s="52">
        <v>1</v>
      </c>
    </row>
    <row r="360" ht="16.5" hidden="1" spans="1:8">
      <c r="A360" s="48">
        <v>359</v>
      </c>
      <c r="B360" s="48" t="s">
        <v>361</v>
      </c>
      <c r="C360" s="49" t="s">
        <v>748</v>
      </c>
      <c r="D360" s="50" t="s">
        <v>385</v>
      </c>
      <c r="E360" s="51" t="s">
        <v>44</v>
      </c>
      <c r="F360" s="52">
        <v>59.21</v>
      </c>
      <c r="G360" s="53" t="s">
        <v>365</v>
      </c>
      <c r="H360" s="52">
        <v>2</v>
      </c>
    </row>
    <row r="361" ht="16.5" hidden="1" spans="1:8">
      <c r="A361" s="48">
        <v>360</v>
      </c>
      <c r="B361" s="48" t="s">
        <v>361</v>
      </c>
      <c r="C361" s="49" t="s">
        <v>749</v>
      </c>
      <c r="D361" s="50" t="s">
        <v>736</v>
      </c>
      <c r="E361" s="51" t="s">
        <v>44</v>
      </c>
      <c r="F361" s="52">
        <v>55.6</v>
      </c>
      <c r="G361" s="53" t="s">
        <v>365</v>
      </c>
      <c r="H361" s="52">
        <v>2</v>
      </c>
    </row>
    <row r="362" ht="16.5" spans="1:8">
      <c r="A362" s="48">
        <v>361</v>
      </c>
      <c r="B362" s="48" t="s">
        <v>361</v>
      </c>
      <c r="C362" s="49" t="s">
        <v>750</v>
      </c>
      <c r="D362" s="50" t="s">
        <v>738</v>
      </c>
      <c r="E362" s="51" t="s">
        <v>42</v>
      </c>
      <c r="F362" s="52">
        <v>40.88</v>
      </c>
      <c r="G362" s="53" t="s">
        <v>368</v>
      </c>
      <c r="H362" s="52">
        <v>1</v>
      </c>
    </row>
    <row r="363" ht="16.5" spans="1:8">
      <c r="A363" s="48">
        <v>362</v>
      </c>
      <c r="B363" s="48" t="s">
        <v>361</v>
      </c>
      <c r="C363" s="49" t="s">
        <v>751</v>
      </c>
      <c r="D363" s="50" t="s">
        <v>740</v>
      </c>
      <c r="E363" s="51" t="s">
        <v>42</v>
      </c>
      <c r="F363" s="52">
        <v>41</v>
      </c>
      <c r="G363" s="53" t="s">
        <v>368</v>
      </c>
      <c r="H363" s="52">
        <v>1</v>
      </c>
    </row>
    <row r="364" ht="16.5" spans="1:8">
      <c r="A364" s="48">
        <v>363</v>
      </c>
      <c r="B364" s="48" t="s">
        <v>361</v>
      </c>
      <c r="C364" s="49" t="s">
        <v>752</v>
      </c>
      <c r="D364" s="50" t="s">
        <v>738</v>
      </c>
      <c r="E364" s="51" t="s">
        <v>42</v>
      </c>
      <c r="F364" s="52">
        <v>41</v>
      </c>
      <c r="G364" s="53" t="s">
        <v>368</v>
      </c>
      <c r="H364" s="52">
        <v>1</v>
      </c>
    </row>
    <row r="365" ht="16.5" spans="1:8">
      <c r="A365" s="48">
        <v>364</v>
      </c>
      <c r="B365" s="48" t="s">
        <v>361</v>
      </c>
      <c r="C365" s="49" t="s">
        <v>753</v>
      </c>
      <c r="D365" s="50" t="s">
        <v>740</v>
      </c>
      <c r="E365" s="51" t="s">
        <v>42</v>
      </c>
      <c r="F365" s="52">
        <v>40.88</v>
      </c>
      <c r="G365" s="53" t="s">
        <v>368</v>
      </c>
      <c r="H365" s="52">
        <v>1</v>
      </c>
    </row>
    <row r="366" ht="16.5" hidden="1" spans="1:8">
      <c r="A366" s="48">
        <v>365</v>
      </c>
      <c r="B366" s="48" t="s">
        <v>361</v>
      </c>
      <c r="C366" s="49" t="s">
        <v>754</v>
      </c>
      <c r="D366" s="50" t="s">
        <v>385</v>
      </c>
      <c r="E366" s="51" t="s">
        <v>44</v>
      </c>
      <c r="F366" s="52">
        <v>59.21</v>
      </c>
      <c r="G366" s="53" t="s">
        <v>365</v>
      </c>
      <c r="H366" s="52">
        <v>2</v>
      </c>
    </row>
    <row r="367" ht="16.5" hidden="1" spans="1:8">
      <c r="A367" s="48">
        <v>366</v>
      </c>
      <c r="B367" s="48" t="s">
        <v>361</v>
      </c>
      <c r="C367" s="49" t="s">
        <v>755</v>
      </c>
      <c r="D367" s="50" t="s">
        <v>736</v>
      </c>
      <c r="E367" s="51" t="s">
        <v>44</v>
      </c>
      <c r="F367" s="52">
        <v>55.6</v>
      </c>
      <c r="G367" s="53" t="s">
        <v>365</v>
      </c>
      <c r="H367" s="52">
        <v>2</v>
      </c>
    </row>
    <row r="368" ht="16.5" spans="1:8">
      <c r="A368" s="48">
        <v>367</v>
      </c>
      <c r="B368" s="48" t="s">
        <v>361</v>
      </c>
      <c r="C368" s="49" t="s">
        <v>756</v>
      </c>
      <c r="D368" s="50" t="s">
        <v>738</v>
      </c>
      <c r="E368" s="51" t="s">
        <v>42</v>
      </c>
      <c r="F368" s="52">
        <v>40.88</v>
      </c>
      <c r="G368" s="53" t="s">
        <v>368</v>
      </c>
      <c r="H368" s="52">
        <v>1</v>
      </c>
    </row>
    <row r="369" ht="16.5" spans="1:8">
      <c r="A369" s="48">
        <v>368</v>
      </c>
      <c r="B369" s="48" t="s">
        <v>361</v>
      </c>
      <c r="C369" s="49" t="s">
        <v>757</v>
      </c>
      <c r="D369" s="50" t="s">
        <v>740</v>
      </c>
      <c r="E369" s="51" t="s">
        <v>42</v>
      </c>
      <c r="F369" s="52">
        <v>41</v>
      </c>
      <c r="G369" s="53" t="s">
        <v>368</v>
      </c>
      <c r="H369" s="52">
        <v>1</v>
      </c>
    </row>
    <row r="370" ht="16.5" spans="1:8">
      <c r="A370" s="48">
        <v>369</v>
      </c>
      <c r="B370" s="48" t="s">
        <v>361</v>
      </c>
      <c r="C370" s="49" t="s">
        <v>758</v>
      </c>
      <c r="D370" s="50" t="s">
        <v>738</v>
      </c>
      <c r="E370" s="51" t="s">
        <v>42</v>
      </c>
      <c r="F370" s="52">
        <v>41</v>
      </c>
      <c r="G370" s="53" t="s">
        <v>368</v>
      </c>
      <c r="H370" s="52">
        <v>1</v>
      </c>
    </row>
    <row r="371" ht="16.5" spans="1:8">
      <c r="A371" s="48">
        <v>370</v>
      </c>
      <c r="B371" s="48" t="s">
        <v>361</v>
      </c>
      <c r="C371" s="49" t="s">
        <v>759</v>
      </c>
      <c r="D371" s="50" t="s">
        <v>740</v>
      </c>
      <c r="E371" s="51" t="s">
        <v>42</v>
      </c>
      <c r="F371" s="52">
        <v>40.88</v>
      </c>
      <c r="G371" s="53" t="s">
        <v>368</v>
      </c>
      <c r="H371" s="52">
        <v>1</v>
      </c>
    </row>
    <row r="372" ht="16.5" hidden="1" spans="1:8">
      <c r="A372" s="48">
        <v>371</v>
      </c>
      <c r="B372" s="48" t="s">
        <v>361</v>
      </c>
      <c r="C372" s="49" t="s">
        <v>760</v>
      </c>
      <c r="D372" s="50" t="s">
        <v>385</v>
      </c>
      <c r="E372" s="51" t="s">
        <v>44</v>
      </c>
      <c r="F372" s="52">
        <v>59.21</v>
      </c>
      <c r="G372" s="53" t="s">
        <v>365</v>
      </c>
      <c r="H372" s="52">
        <v>2</v>
      </c>
    </row>
    <row r="373" ht="16.5" hidden="1" spans="1:8">
      <c r="A373" s="48">
        <v>372</v>
      </c>
      <c r="B373" s="48" t="s">
        <v>361</v>
      </c>
      <c r="C373" s="49" t="s">
        <v>761</v>
      </c>
      <c r="D373" s="50" t="s">
        <v>736</v>
      </c>
      <c r="E373" s="51" t="s">
        <v>44</v>
      </c>
      <c r="F373" s="52">
        <v>55.7</v>
      </c>
      <c r="G373" s="53" t="s">
        <v>365</v>
      </c>
      <c r="H373" s="52">
        <v>2</v>
      </c>
    </row>
    <row r="374" ht="16.5" spans="1:8">
      <c r="A374" s="48">
        <v>373</v>
      </c>
      <c r="B374" s="48" t="s">
        <v>361</v>
      </c>
      <c r="C374" s="49" t="s">
        <v>762</v>
      </c>
      <c r="D374" s="50" t="s">
        <v>738</v>
      </c>
      <c r="E374" s="51" t="s">
        <v>42</v>
      </c>
      <c r="F374" s="52">
        <v>41.03</v>
      </c>
      <c r="G374" s="53" t="s">
        <v>368</v>
      </c>
      <c r="H374" s="52">
        <v>1</v>
      </c>
    </row>
    <row r="375" ht="16.5" spans="1:8">
      <c r="A375" s="48">
        <v>374</v>
      </c>
      <c r="B375" s="48" t="s">
        <v>361</v>
      </c>
      <c r="C375" s="49" t="s">
        <v>763</v>
      </c>
      <c r="D375" s="50" t="s">
        <v>740</v>
      </c>
      <c r="E375" s="51" t="s">
        <v>42</v>
      </c>
      <c r="F375" s="52">
        <v>41.16</v>
      </c>
      <c r="G375" s="53" t="s">
        <v>368</v>
      </c>
      <c r="H375" s="52">
        <v>1</v>
      </c>
    </row>
    <row r="376" ht="16.5" spans="1:8">
      <c r="A376" s="48">
        <v>375</v>
      </c>
      <c r="B376" s="48" t="s">
        <v>361</v>
      </c>
      <c r="C376" s="49" t="s">
        <v>764</v>
      </c>
      <c r="D376" s="50" t="s">
        <v>738</v>
      </c>
      <c r="E376" s="51" t="s">
        <v>42</v>
      </c>
      <c r="F376" s="52">
        <v>41.16</v>
      </c>
      <c r="G376" s="53" t="s">
        <v>368</v>
      </c>
      <c r="H376" s="52">
        <v>1</v>
      </c>
    </row>
    <row r="377" ht="16.5" spans="1:8">
      <c r="A377" s="48">
        <v>376</v>
      </c>
      <c r="B377" s="48" t="s">
        <v>361</v>
      </c>
      <c r="C377" s="49" t="s">
        <v>765</v>
      </c>
      <c r="D377" s="50" t="s">
        <v>740</v>
      </c>
      <c r="E377" s="51" t="s">
        <v>42</v>
      </c>
      <c r="F377" s="52">
        <v>41.03</v>
      </c>
      <c r="G377" s="53" t="s">
        <v>368</v>
      </c>
      <c r="H377" s="52">
        <v>1</v>
      </c>
    </row>
    <row r="378" ht="16.5" hidden="1" spans="1:8">
      <c r="A378" s="48">
        <v>377</v>
      </c>
      <c r="B378" s="48" t="s">
        <v>361</v>
      </c>
      <c r="C378" s="49" t="s">
        <v>766</v>
      </c>
      <c r="D378" s="50" t="s">
        <v>385</v>
      </c>
      <c r="E378" s="51" t="s">
        <v>44</v>
      </c>
      <c r="F378" s="52">
        <v>59.31</v>
      </c>
      <c r="G378" s="53" t="s">
        <v>365</v>
      </c>
      <c r="H378" s="52">
        <v>2</v>
      </c>
    </row>
    <row r="379" ht="16.5" hidden="1" spans="1:8">
      <c r="A379" s="48">
        <v>378</v>
      </c>
      <c r="B379" s="48" t="s">
        <v>361</v>
      </c>
      <c r="C379" s="49" t="s">
        <v>767</v>
      </c>
      <c r="D379" s="50" t="s">
        <v>736</v>
      </c>
      <c r="E379" s="51" t="s">
        <v>44</v>
      </c>
      <c r="F379" s="52">
        <v>55.7</v>
      </c>
      <c r="G379" s="53" t="s">
        <v>365</v>
      </c>
      <c r="H379" s="52">
        <v>2</v>
      </c>
    </row>
    <row r="380" ht="16.5" spans="1:8">
      <c r="A380" s="48">
        <v>379</v>
      </c>
      <c r="B380" s="48" t="s">
        <v>361</v>
      </c>
      <c r="C380" s="49" t="s">
        <v>768</v>
      </c>
      <c r="D380" s="50" t="s">
        <v>738</v>
      </c>
      <c r="E380" s="51" t="s">
        <v>42</v>
      </c>
      <c r="F380" s="52">
        <v>41.03</v>
      </c>
      <c r="G380" s="53" t="s">
        <v>368</v>
      </c>
      <c r="H380" s="52">
        <v>1</v>
      </c>
    </row>
    <row r="381" ht="16.5" spans="1:8">
      <c r="A381" s="48">
        <v>380</v>
      </c>
      <c r="B381" s="48" t="s">
        <v>361</v>
      </c>
      <c r="C381" s="49" t="s">
        <v>769</v>
      </c>
      <c r="D381" s="50" t="s">
        <v>740</v>
      </c>
      <c r="E381" s="51" t="s">
        <v>42</v>
      </c>
      <c r="F381" s="52">
        <v>41.16</v>
      </c>
      <c r="G381" s="53" t="s">
        <v>368</v>
      </c>
      <c r="H381" s="52">
        <v>1</v>
      </c>
    </row>
    <row r="382" ht="16.5" spans="1:8">
      <c r="A382" s="48">
        <v>381</v>
      </c>
      <c r="B382" s="48" t="s">
        <v>361</v>
      </c>
      <c r="C382" s="49" t="s">
        <v>770</v>
      </c>
      <c r="D382" s="50" t="s">
        <v>738</v>
      </c>
      <c r="E382" s="51" t="s">
        <v>42</v>
      </c>
      <c r="F382" s="52">
        <v>41.16</v>
      </c>
      <c r="G382" s="53" t="s">
        <v>368</v>
      </c>
      <c r="H382" s="52">
        <v>1</v>
      </c>
    </row>
    <row r="383" ht="16.5" spans="1:8">
      <c r="A383" s="48">
        <v>382</v>
      </c>
      <c r="B383" s="48" t="s">
        <v>361</v>
      </c>
      <c r="C383" s="49" t="s">
        <v>771</v>
      </c>
      <c r="D383" s="50" t="s">
        <v>740</v>
      </c>
      <c r="E383" s="51" t="s">
        <v>42</v>
      </c>
      <c r="F383" s="52">
        <v>41.03</v>
      </c>
      <c r="G383" s="53" t="s">
        <v>368</v>
      </c>
      <c r="H383" s="52">
        <v>1</v>
      </c>
    </row>
    <row r="384" ht="16.5" hidden="1" spans="1:8">
      <c r="A384" s="48">
        <v>383</v>
      </c>
      <c r="B384" s="48" t="s">
        <v>361</v>
      </c>
      <c r="C384" s="49" t="s">
        <v>772</v>
      </c>
      <c r="D384" s="50" t="s">
        <v>385</v>
      </c>
      <c r="E384" s="51" t="s">
        <v>44</v>
      </c>
      <c r="F384" s="52">
        <v>59.31</v>
      </c>
      <c r="G384" s="53" t="s">
        <v>365</v>
      </c>
      <c r="H384" s="52">
        <v>2</v>
      </c>
    </row>
    <row r="385" ht="16.5" hidden="1" spans="1:8">
      <c r="A385" s="48">
        <v>384</v>
      </c>
      <c r="B385" s="48" t="s">
        <v>361</v>
      </c>
      <c r="C385" s="49" t="s">
        <v>773</v>
      </c>
      <c r="D385" s="50" t="s">
        <v>736</v>
      </c>
      <c r="E385" s="51" t="s">
        <v>44</v>
      </c>
      <c r="F385" s="52">
        <v>55.7</v>
      </c>
      <c r="G385" s="53" t="s">
        <v>365</v>
      </c>
      <c r="H385" s="52">
        <v>2</v>
      </c>
    </row>
    <row r="386" ht="16.5" spans="1:8">
      <c r="A386" s="48">
        <v>385</v>
      </c>
      <c r="B386" s="48" t="s">
        <v>361</v>
      </c>
      <c r="C386" s="49" t="s">
        <v>774</v>
      </c>
      <c r="D386" s="50" t="s">
        <v>738</v>
      </c>
      <c r="E386" s="51" t="s">
        <v>42</v>
      </c>
      <c r="F386" s="52">
        <v>41.03</v>
      </c>
      <c r="G386" s="53" t="s">
        <v>368</v>
      </c>
      <c r="H386" s="52">
        <v>1</v>
      </c>
    </row>
    <row r="387" ht="16.5" spans="1:8">
      <c r="A387" s="48">
        <v>386</v>
      </c>
      <c r="B387" s="48" t="s">
        <v>361</v>
      </c>
      <c r="C387" s="49" t="s">
        <v>775</v>
      </c>
      <c r="D387" s="50" t="s">
        <v>740</v>
      </c>
      <c r="E387" s="51" t="s">
        <v>42</v>
      </c>
      <c r="F387" s="52">
        <v>41.16</v>
      </c>
      <c r="G387" s="53" t="s">
        <v>368</v>
      </c>
      <c r="H387" s="52">
        <v>1</v>
      </c>
    </row>
    <row r="388" ht="16.5" spans="1:8">
      <c r="A388" s="48">
        <v>387</v>
      </c>
      <c r="B388" s="48" t="s">
        <v>361</v>
      </c>
      <c r="C388" s="49" t="s">
        <v>776</v>
      </c>
      <c r="D388" s="50" t="s">
        <v>738</v>
      </c>
      <c r="E388" s="51" t="s">
        <v>42</v>
      </c>
      <c r="F388" s="52">
        <v>41.16</v>
      </c>
      <c r="G388" s="53" t="s">
        <v>368</v>
      </c>
      <c r="H388" s="52">
        <v>1</v>
      </c>
    </row>
    <row r="389" ht="16.5" spans="1:8">
      <c r="A389" s="48">
        <v>388</v>
      </c>
      <c r="B389" s="48" t="s">
        <v>361</v>
      </c>
      <c r="C389" s="49" t="s">
        <v>777</v>
      </c>
      <c r="D389" s="50" t="s">
        <v>740</v>
      </c>
      <c r="E389" s="51" t="s">
        <v>42</v>
      </c>
      <c r="F389" s="52">
        <v>41.03</v>
      </c>
      <c r="G389" s="53" t="s">
        <v>368</v>
      </c>
      <c r="H389" s="52">
        <v>1</v>
      </c>
    </row>
    <row r="390" ht="16.5" hidden="1" spans="1:8">
      <c r="A390" s="48">
        <v>389</v>
      </c>
      <c r="B390" s="48" t="s">
        <v>361</v>
      </c>
      <c r="C390" s="49" t="s">
        <v>778</v>
      </c>
      <c r="D390" s="50" t="s">
        <v>385</v>
      </c>
      <c r="E390" s="51" t="s">
        <v>44</v>
      </c>
      <c r="F390" s="52">
        <v>59.31</v>
      </c>
      <c r="G390" s="53" t="s">
        <v>365</v>
      </c>
      <c r="H390" s="52">
        <v>2</v>
      </c>
    </row>
    <row r="391" ht="16.5" hidden="1" spans="1:8">
      <c r="A391" s="48">
        <v>390</v>
      </c>
      <c r="B391" s="48" t="s">
        <v>361</v>
      </c>
      <c r="C391" s="49" t="s">
        <v>779</v>
      </c>
      <c r="D391" s="50" t="s">
        <v>736</v>
      </c>
      <c r="E391" s="51" t="s">
        <v>44</v>
      </c>
      <c r="F391" s="52">
        <v>55.7</v>
      </c>
      <c r="G391" s="53" t="s">
        <v>365</v>
      </c>
      <c r="H391" s="52">
        <v>2</v>
      </c>
    </row>
    <row r="392" ht="16.5" spans="1:8">
      <c r="A392" s="48">
        <v>391</v>
      </c>
      <c r="B392" s="48" t="s">
        <v>361</v>
      </c>
      <c r="C392" s="49" t="s">
        <v>780</v>
      </c>
      <c r="D392" s="50" t="s">
        <v>738</v>
      </c>
      <c r="E392" s="51" t="s">
        <v>42</v>
      </c>
      <c r="F392" s="52">
        <v>41.03</v>
      </c>
      <c r="G392" s="53" t="s">
        <v>368</v>
      </c>
      <c r="H392" s="52">
        <v>1</v>
      </c>
    </row>
    <row r="393" ht="16.5" spans="1:8">
      <c r="A393" s="48">
        <v>392</v>
      </c>
      <c r="B393" s="48" t="s">
        <v>361</v>
      </c>
      <c r="C393" s="49" t="s">
        <v>781</v>
      </c>
      <c r="D393" s="50" t="s">
        <v>740</v>
      </c>
      <c r="E393" s="51" t="s">
        <v>42</v>
      </c>
      <c r="F393" s="52">
        <v>41.16</v>
      </c>
      <c r="G393" s="53" t="s">
        <v>368</v>
      </c>
      <c r="H393" s="52">
        <v>1</v>
      </c>
    </row>
    <row r="394" ht="16.5" spans="1:8">
      <c r="A394" s="48">
        <v>393</v>
      </c>
      <c r="B394" s="48" t="s">
        <v>361</v>
      </c>
      <c r="C394" s="49" t="s">
        <v>782</v>
      </c>
      <c r="D394" s="50" t="s">
        <v>738</v>
      </c>
      <c r="E394" s="51" t="s">
        <v>42</v>
      </c>
      <c r="F394" s="52">
        <v>41.16</v>
      </c>
      <c r="G394" s="53" t="s">
        <v>368</v>
      </c>
      <c r="H394" s="52">
        <v>1</v>
      </c>
    </row>
    <row r="395" ht="16.5" spans="1:8">
      <c r="A395" s="48">
        <v>394</v>
      </c>
      <c r="B395" s="48" t="s">
        <v>361</v>
      </c>
      <c r="C395" s="49" t="s">
        <v>783</v>
      </c>
      <c r="D395" s="50" t="s">
        <v>740</v>
      </c>
      <c r="E395" s="51" t="s">
        <v>42</v>
      </c>
      <c r="F395" s="52">
        <v>41.03</v>
      </c>
      <c r="G395" s="53" t="s">
        <v>368</v>
      </c>
      <c r="H395" s="52">
        <v>1</v>
      </c>
    </row>
    <row r="396" ht="16.5" hidden="1" spans="1:8">
      <c r="A396" s="48">
        <v>395</v>
      </c>
      <c r="B396" s="48" t="s">
        <v>361</v>
      </c>
      <c r="C396" s="49" t="s">
        <v>784</v>
      </c>
      <c r="D396" s="50" t="s">
        <v>385</v>
      </c>
      <c r="E396" s="51" t="s">
        <v>44</v>
      </c>
      <c r="F396" s="52">
        <v>59.31</v>
      </c>
      <c r="G396" s="53" t="s">
        <v>365</v>
      </c>
      <c r="H396" s="52">
        <v>2</v>
      </c>
    </row>
    <row r="397" ht="16.5" hidden="1" spans="1:8">
      <c r="A397" s="48">
        <v>396</v>
      </c>
      <c r="B397" s="48" t="s">
        <v>361</v>
      </c>
      <c r="C397" s="49" t="s">
        <v>785</v>
      </c>
      <c r="D397" s="50" t="s">
        <v>736</v>
      </c>
      <c r="E397" s="51" t="s">
        <v>44</v>
      </c>
      <c r="F397" s="52">
        <v>55.7</v>
      </c>
      <c r="G397" s="53" t="s">
        <v>365</v>
      </c>
      <c r="H397" s="52">
        <v>2</v>
      </c>
    </row>
    <row r="398" ht="16.5" spans="1:8">
      <c r="A398" s="48">
        <v>397</v>
      </c>
      <c r="B398" s="48" t="s">
        <v>361</v>
      </c>
      <c r="C398" s="49" t="s">
        <v>786</v>
      </c>
      <c r="D398" s="50" t="s">
        <v>738</v>
      </c>
      <c r="E398" s="51" t="s">
        <v>42</v>
      </c>
      <c r="F398" s="52">
        <v>41.03</v>
      </c>
      <c r="G398" s="53" t="s">
        <v>368</v>
      </c>
      <c r="H398" s="52">
        <v>1</v>
      </c>
    </row>
    <row r="399" ht="16.5" spans="1:8">
      <c r="A399" s="48">
        <v>398</v>
      </c>
      <c r="B399" s="48" t="s">
        <v>361</v>
      </c>
      <c r="C399" s="49" t="s">
        <v>787</v>
      </c>
      <c r="D399" s="50" t="s">
        <v>740</v>
      </c>
      <c r="E399" s="51" t="s">
        <v>42</v>
      </c>
      <c r="F399" s="52">
        <v>41.16</v>
      </c>
      <c r="G399" s="53" t="s">
        <v>368</v>
      </c>
      <c r="H399" s="52">
        <v>1</v>
      </c>
    </row>
    <row r="400" ht="16.5" spans="1:8">
      <c r="A400" s="48">
        <v>399</v>
      </c>
      <c r="B400" s="48" t="s">
        <v>361</v>
      </c>
      <c r="C400" s="49" t="s">
        <v>788</v>
      </c>
      <c r="D400" s="50" t="s">
        <v>738</v>
      </c>
      <c r="E400" s="51" t="s">
        <v>42</v>
      </c>
      <c r="F400" s="52">
        <v>41.16</v>
      </c>
      <c r="G400" s="53" t="s">
        <v>368</v>
      </c>
      <c r="H400" s="52">
        <v>1</v>
      </c>
    </row>
    <row r="401" ht="16.5" spans="1:8">
      <c r="A401" s="48">
        <v>400</v>
      </c>
      <c r="B401" s="48" t="s">
        <v>361</v>
      </c>
      <c r="C401" s="49" t="s">
        <v>789</v>
      </c>
      <c r="D401" s="50" t="s">
        <v>740</v>
      </c>
      <c r="E401" s="51" t="s">
        <v>42</v>
      </c>
      <c r="F401" s="52">
        <v>41.03</v>
      </c>
      <c r="G401" s="53" t="s">
        <v>368</v>
      </c>
      <c r="H401" s="52">
        <v>1</v>
      </c>
    </row>
    <row r="402" ht="16.5" hidden="1" spans="1:8">
      <c r="A402" s="48">
        <v>401</v>
      </c>
      <c r="B402" s="48" t="s">
        <v>361</v>
      </c>
      <c r="C402" s="49" t="s">
        <v>790</v>
      </c>
      <c r="D402" s="50" t="s">
        <v>385</v>
      </c>
      <c r="E402" s="51" t="s">
        <v>44</v>
      </c>
      <c r="F402" s="52">
        <v>59.31</v>
      </c>
      <c r="G402" s="53" t="s">
        <v>365</v>
      </c>
      <c r="H402" s="52">
        <v>2</v>
      </c>
    </row>
    <row r="403" ht="16.5" hidden="1" spans="1:8">
      <c r="A403" s="48">
        <v>402</v>
      </c>
      <c r="B403" s="48" t="s">
        <v>361</v>
      </c>
      <c r="C403" s="49" t="s">
        <v>791</v>
      </c>
      <c r="D403" s="50" t="s">
        <v>736</v>
      </c>
      <c r="E403" s="51" t="s">
        <v>44</v>
      </c>
      <c r="F403" s="52">
        <v>55.7</v>
      </c>
      <c r="G403" s="53" t="s">
        <v>365</v>
      </c>
      <c r="H403" s="52">
        <v>2</v>
      </c>
    </row>
    <row r="404" ht="16.5" spans="1:8">
      <c r="A404" s="48">
        <v>403</v>
      </c>
      <c r="B404" s="48" t="s">
        <v>361</v>
      </c>
      <c r="C404" s="49" t="s">
        <v>792</v>
      </c>
      <c r="D404" s="50" t="s">
        <v>738</v>
      </c>
      <c r="E404" s="51" t="s">
        <v>42</v>
      </c>
      <c r="F404" s="52">
        <v>41.03</v>
      </c>
      <c r="G404" s="53" t="s">
        <v>368</v>
      </c>
      <c r="H404" s="52">
        <v>1</v>
      </c>
    </row>
    <row r="405" ht="16.5" spans="1:8">
      <c r="A405" s="48">
        <v>404</v>
      </c>
      <c r="B405" s="48" t="s">
        <v>361</v>
      </c>
      <c r="C405" s="49" t="s">
        <v>793</v>
      </c>
      <c r="D405" s="50" t="s">
        <v>740</v>
      </c>
      <c r="E405" s="51" t="s">
        <v>42</v>
      </c>
      <c r="F405" s="52">
        <v>41.16</v>
      </c>
      <c r="G405" s="53" t="s">
        <v>368</v>
      </c>
      <c r="H405" s="52">
        <v>1</v>
      </c>
    </row>
    <row r="406" ht="16.5" spans="1:8">
      <c r="A406" s="48">
        <v>405</v>
      </c>
      <c r="B406" s="48" t="s">
        <v>361</v>
      </c>
      <c r="C406" s="49" t="s">
        <v>794</v>
      </c>
      <c r="D406" s="50" t="s">
        <v>738</v>
      </c>
      <c r="E406" s="51" t="s">
        <v>42</v>
      </c>
      <c r="F406" s="52">
        <v>41.16</v>
      </c>
      <c r="G406" s="53" t="s">
        <v>368</v>
      </c>
      <c r="H406" s="52">
        <v>1</v>
      </c>
    </row>
    <row r="407" ht="16.5" spans="1:8">
      <c r="A407" s="48">
        <v>406</v>
      </c>
      <c r="B407" s="48" t="s">
        <v>361</v>
      </c>
      <c r="C407" s="49" t="s">
        <v>795</v>
      </c>
      <c r="D407" s="50" t="s">
        <v>740</v>
      </c>
      <c r="E407" s="51" t="s">
        <v>42</v>
      </c>
      <c r="F407" s="52">
        <v>41.03</v>
      </c>
      <c r="G407" s="53" t="s">
        <v>368</v>
      </c>
      <c r="H407" s="52">
        <v>1</v>
      </c>
    </row>
    <row r="408" ht="16.5" hidden="1" spans="1:8">
      <c r="A408" s="48">
        <v>407</v>
      </c>
      <c r="B408" s="48" t="s">
        <v>361</v>
      </c>
      <c r="C408" s="49" t="s">
        <v>796</v>
      </c>
      <c r="D408" s="50" t="s">
        <v>385</v>
      </c>
      <c r="E408" s="51" t="s">
        <v>44</v>
      </c>
      <c r="F408" s="52">
        <v>59.31</v>
      </c>
      <c r="G408" s="53" t="s">
        <v>365</v>
      </c>
      <c r="H408" s="52">
        <v>2</v>
      </c>
    </row>
    <row r="409" ht="16.5" hidden="1" spans="1:8">
      <c r="A409" s="48">
        <v>408</v>
      </c>
      <c r="B409" s="48" t="s">
        <v>361</v>
      </c>
      <c r="C409" s="49" t="s">
        <v>797</v>
      </c>
      <c r="D409" s="50" t="s">
        <v>736</v>
      </c>
      <c r="E409" s="51" t="s">
        <v>44</v>
      </c>
      <c r="F409" s="52">
        <v>55.7</v>
      </c>
      <c r="G409" s="53" t="s">
        <v>365</v>
      </c>
      <c r="H409" s="52">
        <v>2</v>
      </c>
    </row>
    <row r="410" ht="16.5" spans="1:8">
      <c r="A410" s="48">
        <v>409</v>
      </c>
      <c r="B410" s="48" t="s">
        <v>361</v>
      </c>
      <c r="C410" s="49" t="s">
        <v>798</v>
      </c>
      <c r="D410" s="50" t="s">
        <v>738</v>
      </c>
      <c r="E410" s="51" t="s">
        <v>42</v>
      </c>
      <c r="F410" s="52">
        <v>41.03</v>
      </c>
      <c r="G410" s="53" t="s">
        <v>368</v>
      </c>
      <c r="H410" s="52">
        <v>1</v>
      </c>
    </row>
    <row r="411" ht="16.5" spans="1:8">
      <c r="A411" s="48">
        <v>410</v>
      </c>
      <c r="B411" s="48" t="s">
        <v>361</v>
      </c>
      <c r="C411" s="49" t="s">
        <v>799</v>
      </c>
      <c r="D411" s="50" t="s">
        <v>740</v>
      </c>
      <c r="E411" s="51" t="s">
        <v>42</v>
      </c>
      <c r="F411" s="52">
        <v>41.16</v>
      </c>
      <c r="G411" s="53" t="s">
        <v>368</v>
      </c>
      <c r="H411" s="52">
        <v>1</v>
      </c>
    </row>
    <row r="412" ht="16.5" spans="1:8">
      <c r="A412" s="48">
        <v>411</v>
      </c>
      <c r="B412" s="48" t="s">
        <v>361</v>
      </c>
      <c r="C412" s="49" t="s">
        <v>800</v>
      </c>
      <c r="D412" s="50" t="s">
        <v>738</v>
      </c>
      <c r="E412" s="51" t="s">
        <v>42</v>
      </c>
      <c r="F412" s="52">
        <v>41.16</v>
      </c>
      <c r="G412" s="53" t="s">
        <v>368</v>
      </c>
      <c r="H412" s="52">
        <v>1</v>
      </c>
    </row>
    <row r="413" ht="16.5" spans="1:8">
      <c r="A413" s="48">
        <v>412</v>
      </c>
      <c r="B413" s="48" t="s">
        <v>361</v>
      </c>
      <c r="C413" s="49" t="s">
        <v>801</v>
      </c>
      <c r="D413" s="50" t="s">
        <v>740</v>
      </c>
      <c r="E413" s="51" t="s">
        <v>42</v>
      </c>
      <c r="F413" s="52">
        <v>41.03</v>
      </c>
      <c r="G413" s="53" t="s">
        <v>368</v>
      </c>
      <c r="H413" s="52">
        <v>1</v>
      </c>
    </row>
    <row r="414" ht="16.5" hidden="1" spans="1:8">
      <c r="A414" s="48">
        <v>413</v>
      </c>
      <c r="B414" s="48" t="s">
        <v>361</v>
      </c>
      <c r="C414" s="49" t="s">
        <v>802</v>
      </c>
      <c r="D414" s="50" t="s">
        <v>385</v>
      </c>
      <c r="E414" s="51" t="s">
        <v>44</v>
      </c>
      <c r="F414" s="52">
        <v>59.31</v>
      </c>
      <c r="G414" s="53" t="s">
        <v>365</v>
      </c>
      <c r="H414" s="52">
        <v>2</v>
      </c>
    </row>
    <row r="415" ht="16.5" hidden="1" spans="1:8">
      <c r="A415" s="48">
        <v>414</v>
      </c>
      <c r="B415" s="48" t="s">
        <v>361</v>
      </c>
      <c r="C415" s="49" t="s">
        <v>803</v>
      </c>
      <c r="D415" s="50" t="s">
        <v>736</v>
      </c>
      <c r="E415" s="51" t="s">
        <v>44</v>
      </c>
      <c r="F415" s="52">
        <v>55.7</v>
      </c>
      <c r="G415" s="53" t="s">
        <v>365</v>
      </c>
      <c r="H415" s="52">
        <v>2</v>
      </c>
    </row>
    <row r="416" ht="16.5" spans="1:8">
      <c r="A416" s="48">
        <v>415</v>
      </c>
      <c r="B416" s="48" t="s">
        <v>361</v>
      </c>
      <c r="C416" s="49" t="s">
        <v>804</v>
      </c>
      <c r="D416" s="50" t="s">
        <v>738</v>
      </c>
      <c r="E416" s="51" t="s">
        <v>42</v>
      </c>
      <c r="F416" s="52">
        <v>41.03</v>
      </c>
      <c r="G416" s="53" t="s">
        <v>368</v>
      </c>
      <c r="H416" s="52">
        <v>1</v>
      </c>
    </row>
    <row r="417" ht="16.5" spans="1:8">
      <c r="A417" s="48">
        <v>416</v>
      </c>
      <c r="B417" s="48" t="s">
        <v>361</v>
      </c>
      <c r="C417" s="49" t="s">
        <v>805</v>
      </c>
      <c r="D417" s="50" t="s">
        <v>740</v>
      </c>
      <c r="E417" s="51" t="s">
        <v>42</v>
      </c>
      <c r="F417" s="52">
        <v>41.16</v>
      </c>
      <c r="G417" s="53" t="s">
        <v>368</v>
      </c>
      <c r="H417" s="52">
        <v>1</v>
      </c>
    </row>
    <row r="418" ht="16.5" spans="1:8">
      <c r="A418" s="48">
        <v>417</v>
      </c>
      <c r="B418" s="48" t="s">
        <v>361</v>
      </c>
      <c r="C418" s="49" t="s">
        <v>806</v>
      </c>
      <c r="D418" s="54" t="s">
        <v>738</v>
      </c>
      <c r="E418" s="55" t="s">
        <v>42</v>
      </c>
      <c r="F418" s="52">
        <v>41.16</v>
      </c>
      <c r="G418" s="53" t="s">
        <v>368</v>
      </c>
      <c r="H418" s="52">
        <v>1</v>
      </c>
    </row>
    <row r="419" ht="16.5" spans="1:8">
      <c r="A419" s="48">
        <v>418</v>
      </c>
      <c r="B419" s="48" t="s">
        <v>361</v>
      </c>
      <c r="C419" s="49" t="s">
        <v>807</v>
      </c>
      <c r="D419" s="50" t="s">
        <v>740</v>
      </c>
      <c r="E419" s="51" t="s">
        <v>42</v>
      </c>
      <c r="F419" s="52">
        <v>41.03</v>
      </c>
      <c r="G419" s="53" t="s">
        <v>368</v>
      </c>
      <c r="H419" s="52">
        <v>1</v>
      </c>
    </row>
    <row r="420" ht="16.5" hidden="1" spans="1:8">
      <c r="A420" s="48">
        <v>419</v>
      </c>
      <c r="B420" s="48" t="s">
        <v>361</v>
      </c>
      <c r="C420" s="49" t="s">
        <v>808</v>
      </c>
      <c r="D420" s="50" t="s">
        <v>385</v>
      </c>
      <c r="E420" s="51" t="s">
        <v>44</v>
      </c>
      <c r="F420" s="52">
        <v>59.31</v>
      </c>
      <c r="G420" s="53" t="s">
        <v>365</v>
      </c>
      <c r="H420" s="52">
        <v>2</v>
      </c>
    </row>
    <row r="421" ht="16.5" hidden="1" spans="1:8">
      <c r="A421" s="48">
        <v>420</v>
      </c>
      <c r="B421" s="48" t="s">
        <v>361</v>
      </c>
      <c r="C421" s="49" t="s">
        <v>809</v>
      </c>
      <c r="D421" s="50" t="s">
        <v>736</v>
      </c>
      <c r="E421" s="51" t="s">
        <v>44</v>
      </c>
      <c r="F421" s="52">
        <v>55.7</v>
      </c>
      <c r="G421" s="53" t="s">
        <v>365</v>
      </c>
      <c r="H421" s="52">
        <v>2</v>
      </c>
    </row>
    <row r="422" ht="16.5" spans="1:8">
      <c r="A422" s="48">
        <v>421</v>
      </c>
      <c r="B422" s="48" t="s">
        <v>361</v>
      </c>
      <c r="C422" s="49" t="s">
        <v>810</v>
      </c>
      <c r="D422" s="50" t="s">
        <v>738</v>
      </c>
      <c r="E422" s="51" t="s">
        <v>42</v>
      </c>
      <c r="F422" s="52">
        <v>41.03</v>
      </c>
      <c r="G422" s="53" t="s">
        <v>368</v>
      </c>
      <c r="H422" s="52">
        <v>1</v>
      </c>
    </row>
    <row r="423" ht="16.5" spans="1:8">
      <c r="A423" s="48">
        <v>422</v>
      </c>
      <c r="B423" s="48" t="s">
        <v>361</v>
      </c>
      <c r="C423" s="49" t="s">
        <v>811</v>
      </c>
      <c r="D423" s="50" t="s">
        <v>740</v>
      </c>
      <c r="E423" s="51" t="s">
        <v>42</v>
      </c>
      <c r="F423" s="52">
        <v>41.16</v>
      </c>
      <c r="G423" s="53" t="s">
        <v>368</v>
      </c>
      <c r="H423" s="52">
        <v>1</v>
      </c>
    </row>
    <row r="424" ht="16.5" spans="1:8">
      <c r="A424" s="48">
        <v>423</v>
      </c>
      <c r="B424" s="48" t="s">
        <v>361</v>
      </c>
      <c r="C424" s="49" t="s">
        <v>812</v>
      </c>
      <c r="D424" s="50" t="s">
        <v>738</v>
      </c>
      <c r="E424" s="51" t="s">
        <v>42</v>
      </c>
      <c r="F424" s="52">
        <v>41.16</v>
      </c>
      <c r="G424" s="53" t="s">
        <v>368</v>
      </c>
      <c r="H424" s="52">
        <v>1</v>
      </c>
    </row>
    <row r="425" ht="16.5" spans="1:8">
      <c r="A425" s="48">
        <v>424</v>
      </c>
      <c r="B425" s="48" t="s">
        <v>361</v>
      </c>
      <c r="C425" s="49" t="s">
        <v>813</v>
      </c>
      <c r="D425" s="50" t="s">
        <v>740</v>
      </c>
      <c r="E425" s="51" t="s">
        <v>42</v>
      </c>
      <c r="F425" s="52">
        <v>41.03</v>
      </c>
      <c r="G425" s="53" t="s">
        <v>368</v>
      </c>
      <c r="H425" s="52">
        <v>1</v>
      </c>
    </row>
    <row r="426" ht="16.5" hidden="1" spans="1:8">
      <c r="A426" s="48">
        <v>425</v>
      </c>
      <c r="B426" s="48" t="s">
        <v>361</v>
      </c>
      <c r="C426" s="49" t="s">
        <v>814</v>
      </c>
      <c r="D426" s="50" t="s">
        <v>385</v>
      </c>
      <c r="E426" s="51" t="s">
        <v>44</v>
      </c>
      <c r="F426" s="52">
        <v>59.31</v>
      </c>
      <c r="G426" s="53" t="s">
        <v>365</v>
      </c>
      <c r="H426" s="52">
        <v>2</v>
      </c>
    </row>
    <row r="427" ht="16.5" hidden="1" spans="1:8">
      <c r="A427" s="48">
        <v>426</v>
      </c>
      <c r="B427" s="48" t="s">
        <v>361</v>
      </c>
      <c r="C427" s="49" t="s">
        <v>815</v>
      </c>
      <c r="D427" s="50" t="s">
        <v>736</v>
      </c>
      <c r="E427" s="51" t="s">
        <v>44</v>
      </c>
      <c r="F427" s="52">
        <v>55.7</v>
      </c>
      <c r="G427" s="53" t="s">
        <v>365</v>
      </c>
      <c r="H427" s="52">
        <v>2</v>
      </c>
    </row>
    <row r="428" ht="16.5" spans="1:8">
      <c r="A428" s="48">
        <v>427</v>
      </c>
      <c r="B428" s="48" t="s">
        <v>361</v>
      </c>
      <c r="C428" s="49" t="s">
        <v>816</v>
      </c>
      <c r="D428" s="50" t="s">
        <v>738</v>
      </c>
      <c r="E428" s="51" t="s">
        <v>42</v>
      </c>
      <c r="F428" s="52">
        <v>41.03</v>
      </c>
      <c r="G428" s="53" t="s">
        <v>368</v>
      </c>
      <c r="H428" s="52">
        <v>1</v>
      </c>
    </row>
    <row r="429" ht="16.5" spans="1:8">
      <c r="A429" s="48">
        <v>428</v>
      </c>
      <c r="B429" s="48" t="s">
        <v>361</v>
      </c>
      <c r="C429" s="49" t="s">
        <v>817</v>
      </c>
      <c r="D429" s="50" t="s">
        <v>740</v>
      </c>
      <c r="E429" s="51" t="s">
        <v>42</v>
      </c>
      <c r="F429" s="52">
        <v>41.16</v>
      </c>
      <c r="G429" s="53" t="s">
        <v>368</v>
      </c>
      <c r="H429" s="52">
        <v>1</v>
      </c>
    </row>
    <row r="430" ht="16.5" spans="1:8">
      <c r="A430" s="48">
        <v>429</v>
      </c>
      <c r="B430" s="48" t="s">
        <v>361</v>
      </c>
      <c r="C430" s="49" t="s">
        <v>818</v>
      </c>
      <c r="D430" s="50" t="s">
        <v>738</v>
      </c>
      <c r="E430" s="51" t="s">
        <v>42</v>
      </c>
      <c r="F430" s="52">
        <v>41.16</v>
      </c>
      <c r="G430" s="53" t="s">
        <v>368</v>
      </c>
      <c r="H430" s="52">
        <v>1</v>
      </c>
    </row>
    <row r="431" ht="16.5" spans="1:8">
      <c r="A431" s="48">
        <v>430</v>
      </c>
      <c r="B431" s="48" t="s">
        <v>361</v>
      </c>
      <c r="C431" s="49" t="s">
        <v>819</v>
      </c>
      <c r="D431" s="50" t="s">
        <v>740</v>
      </c>
      <c r="E431" s="51" t="s">
        <v>42</v>
      </c>
      <c r="F431" s="52">
        <v>41.03</v>
      </c>
      <c r="G431" s="53" t="s">
        <v>368</v>
      </c>
      <c r="H431" s="52">
        <v>1</v>
      </c>
    </row>
    <row r="432" ht="16.5" hidden="1" spans="1:8">
      <c r="A432" s="48">
        <v>431</v>
      </c>
      <c r="B432" s="48" t="s">
        <v>361</v>
      </c>
      <c r="C432" s="49" t="s">
        <v>820</v>
      </c>
      <c r="D432" s="50" t="s">
        <v>385</v>
      </c>
      <c r="E432" s="51" t="s">
        <v>44</v>
      </c>
      <c r="F432" s="52">
        <v>59.31</v>
      </c>
      <c r="G432" s="53" t="s">
        <v>365</v>
      </c>
      <c r="H432" s="52">
        <v>2</v>
      </c>
    </row>
    <row r="433" ht="16.5" hidden="1" spans="1:8">
      <c r="A433" s="48">
        <v>432</v>
      </c>
      <c r="B433" s="48" t="s">
        <v>361</v>
      </c>
      <c r="C433" s="49" t="s">
        <v>821</v>
      </c>
      <c r="D433" s="50" t="s">
        <v>736</v>
      </c>
      <c r="E433" s="51" t="s">
        <v>44</v>
      </c>
      <c r="F433" s="52">
        <v>55.7</v>
      </c>
      <c r="G433" s="53" t="s">
        <v>365</v>
      </c>
      <c r="H433" s="52">
        <v>2</v>
      </c>
    </row>
    <row r="434" ht="16.5" spans="1:8">
      <c r="A434" s="48">
        <v>433</v>
      </c>
      <c r="B434" s="48" t="s">
        <v>361</v>
      </c>
      <c r="C434" s="49" t="s">
        <v>822</v>
      </c>
      <c r="D434" s="50" t="s">
        <v>738</v>
      </c>
      <c r="E434" s="51" t="s">
        <v>42</v>
      </c>
      <c r="F434" s="52">
        <v>41.03</v>
      </c>
      <c r="G434" s="53" t="s">
        <v>368</v>
      </c>
      <c r="H434" s="52">
        <v>1</v>
      </c>
    </row>
    <row r="435" ht="16.5" spans="1:8">
      <c r="A435" s="48">
        <v>434</v>
      </c>
      <c r="B435" s="48" t="s">
        <v>361</v>
      </c>
      <c r="C435" s="49" t="s">
        <v>823</v>
      </c>
      <c r="D435" s="50" t="s">
        <v>740</v>
      </c>
      <c r="E435" s="51" t="s">
        <v>42</v>
      </c>
      <c r="F435" s="52">
        <v>41.16</v>
      </c>
      <c r="G435" s="53" t="s">
        <v>368</v>
      </c>
      <c r="H435" s="52">
        <v>1</v>
      </c>
    </row>
    <row r="436" ht="16.5" spans="1:8">
      <c r="A436" s="48">
        <v>435</v>
      </c>
      <c r="B436" s="48" t="s">
        <v>361</v>
      </c>
      <c r="C436" s="49" t="s">
        <v>824</v>
      </c>
      <c r="D436" s="50" t="s">
        <v>738</v>
      </c>
      <c r="E436" s="51" t="s">
        <v>42</v>
      </c>
      <c r="F436" s="52">
        <v>41.16</v>
      </c>
      <c r="G436" s="53" t="s">
        <v>368</v>
      </c>
      <c r="H436" s="52">
        <v>1</v>
      </c>
    </row>
    <row r="437" ht="16.5" spans="1:8">
      <c r="A437" s="48">
        <v>436</v>
      </c>
      <c r="B437" s="48" t="s">
        <v>361</v>
      </c>
      <c r="C437" s="49" t="s">
        <v>825</v>
      </c>
      <c r="D437" s="50" t="s">
        <v>740</v>
      </c>
      <c r="E437" s="51" t="s">
        <v>42</v>
      </c>
      <c r="F437" s="52">
        <v>41.03</v>
      </c>
      <c r="G437" s="53" t="s">
        <v>368</v>
      </c>
      <c r="H437" s="52">
        <v>1</v>
      </c>
    </row>
    <row r="438" ht="16.5" hidden="1" spans="1:8">
      <c r="A438" s="48">
        <v>437</v>
      </c>
      <c r="B438" s="48" t="s">
        <v>361</v>
      </c>
      <c r="C438" s="49" t="s">
        <v>826</v>
      </c>
      <c r="D438" s="50" t="s">
        <v>385</v>
      </c>
      <c r="E438" s="51" t="s">
        <v>44</v>
      </c>
      <c r="F438" s="52">
        <v>59.31</v>
      </c>
      <c r="G438" s="53" t="s">
        <v>365</v>
      </c>
      <c r="H438" s="52">
        <v>2</v>
      </c>
    </row>
    <row r="439" ht="16.5" hidden="1" spans="1:8">
      <c r="A439" s="48">
        <v>438</v>
      </c>
      <c r="B439" s="48" t="s">
        <v>361</v>
      </c>
      <c r="C439" s="49" t="s">
        <v>827</v>
      </c>
      <c r="D439" s="50" t="s">
        <v>736</v>
      </c>
      <c r="E439" s="51" t="s">
        <v>44</v>
      </c>
      <c r="F439" s="52">
        <v>55.7</v>
      </c>
      <c r="G439" s="53" t="s">
        <v>365</v>
      </c>
      <c r="H439" s="52">
        <v>2</v>
      </c>
    </row>
    <row r="440" ht="16.5" spans="1:8">
      <c r="A440" s="48">
        <v>439</v>
      </c>
      <c r="B440" s="48" t="s">
        <v>361</v>
      </c>
      <c r="C440" s="49" t="s">
        <v>828</v>
      </c>
      <c r="D440" s="50" t="s">
        <v>738</v>
      </c>
      <c r="E440" s="51" t="s">
        <v>42</v>
      </c>
      <c r="F440" s="52">
        <v>41.03</v>
      </c>
      <c r="G440" s="53" t="s">
        <v>368</v>
      </c>
      <c r="H440" s="52">
        <v>1</v>
      </c>
    </row>
    <row r="441" ht="16.5" spans="1:8">
      <c r="A441" s="48">
        <v>440</v>
      </c>
      <c r="B441" s="48" t="s">
        <v>361</v>
      </c>
      <c r="C441" s="49" t="s">
        <v>829</v>
      </c>
      <c r="D441" s="50" t="s">
        <v>740</v>
      </c>
      <c r="E441" s="51" t="s">
        <v>42</v>
      </c>
      <c r="F441" s="52">
        <v>41.16</v>
      </c>
      <c r="G441" s="53" t="s">
        <v>368</v>
      </c>
      <c r="H441" s="52">
        <v>1</v>
      </c>
    </row>
    <row r="442" ht="16.5" spans="1:8">
      <c r="A442" s="48">
        <v>441</v>
      </c>
      <c r="B442" s="48" t="s">
        <v>361</v>
      </c>
      <c r="C442" s="49" t="s">
        <v>830</v>
      </c>
      <c r="D442" s="50" t="s">
        <v>738</v>
      </c>
      <c r="E442" s="51" t="s">
        <v>42</v>
      </c>
      <c r="F442" s="52">
        <v>41.16</v>
      </c>
      <c r="G442" s="53" t="s">
        <v>368</v>
      </c>
      <c r="H442" s="52">
        <v>1</v>
      </c>
    </row>
    <row r="443" ht="16.5" spans="1:8">
      <c r="A443" s="48">
        <v>442</v>
      </c>
      <c r="B443" s="48" t="s">
        <v>361</v>
      </c>
      <c r="C443" s="49" t="s">
        <v>831</v>
      </c>
      <c r="D443" s="50" t="s">
        <v>740</v>
      </c>
      <c r="E443" s="51" t="s">
        <v>42</v>
      </c>
      <c r="F443" s="52">
        <v>41.03</v>
      </c>
      <c r="G443" s="53" t="s">
        <v>368</v>
      </c>
      <c r="H443" s="52">
        <v>1</v>
      </c>
    </row>
    <row r="444" ht="16.5" hidden="1" spans="1:8">
      <c r="A444" s="48">
        <v>443</v>
      </c>
      <c r="B444" s="48" t="s">
        <v>361</v>
      </c>
      <c r="C444" s="49" t="s">
        <v>832</v>
      </c>
      <c r="D444" s="50" t="s">
        <v>385</v>
      </c>
      <c r="E444" s="51" t="s">
        <v>44</v>
      </c>
      <c r="F444" s="52">
        <v>59.31</v>
      </c>
      <c r="G444" s="53" t="s">
        <v>365</v>
      </c>
      <c r="H444" s="52">
        <v>2</v>
      </c>
    </row>
    <row r="445" ht="16.5" hidden="1" spans="1:8">
      <c r="A445" s="48">
        <v>444</v>
      </c>
      <c r="B445" s="48" t="s">
        <v>361</v>
      </c>
      <c r="C445" s="49" t="s">
        <v>833</v>
      </c>
      <c r="D445" s="50" t="s">
        <v>736</v>
      </c>
      <c r="E445" s="51" t="s">
        <v>44</v>
      </c>
      <c r="F445" s="52">
        <v>55.7</v>
      </c>
      <c r="G445" s="53" t="s">
        <v>365</v>
      </c>
      <c r="H445" s="52">
        <v>2</v>
      </c>
    </row>
    <row r="446" ht="16.5" spans="1:8">
      <c r="A446" s="48">
        <v>445</v>
      </c>
      <c r="B446" s="48" t="s">
        <v>361</v>
      </c>
      <c r="C446" s="49" t="s">
        <v>834</v>
      </c>
      <c r="D446" s="50" t="s">
        <v>738</v>
      </c>
      <c r="E446" s="51" t="s">
        <v>42</v>
      </c>
      <c r="F446" s="52">
        <v>41.03</v>
      </c>
      <c r="G446" s="53" t="s">
        <v>368</v>
      </c>
      <c r="H446" s="52">
        <v>1</v>
      </c>
    </row>
    <row r="447" ht="16.5" spans="1:8">
      <c r="A447" s="48">
        <v>446</v>
      </c>
      <c r="B447" s="48" t="s">
        <v>361</v>
      </c>
      <c r="C447" s="49" t="s">
        <v>835</v>
      </c>
      <c r="D447" s="50" t="s">
        <v>740</v>
      </c>
      <c r="E447" s="51" t="s">
        <v>42</v>
      </c>
      <c r="F447" s="52">
        <v>41.16</v>
      </c>
      <c r="G447" s="53" t="s">
        <v>368</v>
      </c>
      <c r="H447" s="52">
        <v>1</v>
      </c>
    </row>
    <row r="448" ht="16.5" spans="1:8">
      <c r="A448" s="48">
        <v>447</v>
      </c>
      <c r="B448" s="48" t="s">
        <v>361</v>
      </c>
      <c r="C448" s="49" t="s">
        <v>836</v>
      </c>
      <c r="D448" s="50" t="s">
        <v>738</v>
      </c>
      <c r="E448" s="51" t="s">
        <v>42</v>
      </c>
      <c r="F448" s="52">
        <v>41.16</v>
      </c>
      <c r="G448" s="53" t="s">
        <v>368</v>
      </c>
      <c r="H448" s="52">
        <v>1</v>
      </c>
    </row>
    <row r="449" ht="16.5" spans="1:8">
      <c r="A449" s="48">
        <v>448</v>
      </c>
      <c r="B449" s="48" t="s">
        <v>361</v>
      </c>
      <c r="C449" s="49" t="s">
        <v>837</v>
      </c>
      <c r="D449" s="50" t="s">
        <v>740</v>
      </c>
      <c r="E449" s="51" t="s">
        <v>42</v>
      </c>
      <c r="F449" s="52">
        <v>41.03</v>
      </c>
      <c r="G449" s="53" t="s">
        <v>368</v>
      </c>
      <c r="H449" s="52">
        <v>1</v>
      </c>
    </row>
    <row r="450" ht="16.5" hidden="1" spans="1:8">
      <c r="A450" s="48">
        <v>449</v>
      </c>
      <c r="B450" s="48" t="s">
        <v>361</v>
      </c>
      <c r="C450" s="49" t="s">
        <v>838</v>
      </c>
      <c r="D450" s="50" t="s">
        <v>385</v>
      </c>
      <c r="E450" s="51" t="s">
        <v>44</v>
      </c>
      <c r="F450" s="52">
        <v>59.31</v>
      </c>
      <c r="G450" s="53" t="s">
        <v>365</v>
      </c>
      <c r="H450" s="52">
        <v>2</v>
      </c>
    </row>
    <row r="451" ht="16.5" hidden="1" spans="1:8">
      <c r="A451" s="48">
        <v>450</v>
      </c>
      <c r="B451" s="48" t="s">
        <v>361</v>
      </c>
      <c r="C451" s="49" t="s">
        <v>839</v>
      </c>
      <c r="D451" s="50" t="s">
        <v>736</v>
      </c>
      <c r="E451" s="51" t="s">
        <v>44</v>
      </c>
      <c r="F451" s="52">
        <v>55.7</v>
      </c>
      <c r="G451" s="53" t="s">
        <v>365</v>
      </c>
      <c r="H451" s="52">
        <v>2</v>
      </c>
    </row>
    <row r="452" ht="16.5" spans="1:8">
      <c r="A452" s="48">
        <v>451</v>
      </c>
      <c r="B452" s="48" t="s">
        <v>361</v>
      </c>
      <c r="C452" s="49" t="s">
        <v>840</v>
      </c>
      <c r="D452" s="50" t="s">
        <v>738</v>
      </c>
      <c r="E452" s="51" t="s">
        <v>42</v>
      </c>
      <c r="F452" s="52">
        <v>41.03</v>
      </c>
      <c r="G452" s="53" t="s">
        <v>368</v>
      </c>
      <c r="H452" s="52">
        <v>1</v>
      </c>
    </row>
    <row r="453" ht="16.5" spans="1:8">
      <c r="A453" s="48">
        <v>452</v>
      </c>
      <c r="B453" s="48" t="s">
        <v>361</v>
      </c>
      <c r="C453" s="49" t="s">
        <v>841</v>
      </c>
      <c r="D453" s="50" t="s">
        <v>740</v>
      </c>
      <c r="E453" s="51" t="s">
        <v>42</v>
      </c>
      <c r="F453" s="52">
        <v>41.16</v>
      </c>
      <c r="G453" s="53" t="s">
        <v>368</v>
      </c>
      <c r="H453" s="52">
        <v>1</v>
      </c>
    </row>
    <row r="454" ht="16.5" spans="1:8">
      <c r="A454" s="48">
        <v>453</v>
      </c>
      <c r="B454" s="48" t="s">
        <v>361</v>
      </c>
      <c r="C454" s="49" t="s">
        <v>842</v>
      </c>
      <c r="D454" s="50" t="s">
        <v>738</v>
      </c>
      <c r="E454" s="51" t="s">
        <v>42</v>
      </c>
      <c r="F454" s="52">
        <v>41.16</v>
      </c>
      <c r="G454" s="53" t="s">
        <v>368</v>
      </c>
      <c r="H454" s="52">
        <v>1</v>
      </c>
    </row>
    <row r="455" ht="16.5" spans="1:8">
      <c r="A455" s="48">
        <v>454</v>
      </c>
      <c r="B455" s="48" t="s">
        <v>361</v>
      </c>
      <c r="C455" s="49" t="s">
        <v>843</v>
      </c>
      <c r="D455" s="50" t="s">
        <v>740</v>
      </c>
      <c r="E455" s="51" t="s">
        <v>42</v>
      </c>
      <c r="F455" s="52">
        <v>41.03</v>
      </c>
      <c r="G455" s="53" t="s">
        <v>368</v>
      </c>
      <c r="H455" s="52">
        <v>1</v>
      </c>
    </row>
    <row r="456" ht="16.5" hidden="1" spans="1:8">
      <c r="A456" s="48">
        <v>455</v>
      </c>
      <c r="B456" s="48" t="s">
        <v>361</v>
      </c>
      <c r="C456" s="49" t="s">
        <v>844</v>
      </c>
      <c r="D456" s="50" t="s">
        <v>385</v>
      </c>
      <c r="E456" s="51" t="s">
        <v>44</v>
      </c>
      <c r="F456" s="52">
        <v>59.31</v>
      </c>
      <c r="G456" s="53" t="s">
        <v>365</v>
      </c>
      <c r="H456" s="52">
        <v>2</v>
      </c>
    </row>
    <row r="457" ht="16.5" hidden="1" spans="1:8">
      <c r="A457" s="48">
        <v>456</v>
      </c>
      <c r="B457" s="48" t="s">
        <v>361</v>
      </c>
      <c r="C457" s="49" t="s">
        <v>845</v>
      </c>
      <c r="D457" s="50" t="s">
        <v>736</v>
      </c>
      <c r="E457" s="51" t="s">
        <v>44</v>
      </c>
      <c r="F457" s="52">
        <v>55.7</v>
      </c>
      <c r="G457" s="53" t="s">
        <v>365</v>
      </c>
      <c r="H457" s="52">
        <v>2</v>
      </c>
    </row>
    <row r="458" ht="16.5" spans="1:8">
      <c r="A458" s="48">
        <v>457</v>
      </c>
      <c r="B458" s="48" t="s">
        <v>361</v>
      </c>
      <c r="C458" s="49" t="s">
        <v>846</v>
      </c>
      <c r="D458" s="50" t="s">
        <v>738</v>
      </c>
      <c r="E458" s="51" t="s">
        <v>42</v>
      </c>
      <c r="F458" s="52">
        <v>41.03</v>
      </c>
      <c r="G458" s="53" t="s">
        <v>368</v>
      </c>
      <c r="H458" s="52">
        <v>1</v>
      </c>
    </row>
    <row r="459" ht="16.5" spans="1:8">
      <c r="A459" s="48">
        <v>458</v>
      </c>
      <c r="B459" s="48" t="s">
        <v>361</v>
      </c>
      <c r="C459" s="49" t="s">
        <v>847</v>
      </c>
      <c r="D459" s="50" t="s">
        <v>740</v>
      </c>
      <c r="E459" s="51" t="s">
        <v>42</v>
      </c>
      <c r="F459" s="52">
        <v>41.16</v>
      </c>
      <c r="G459" s="53" t="s">
        <v>368</v>
      </c>
      <c r="H459" s="52">
        <v>1</v>
      </c>
    </row>
    <row r="460" ht="16.5" spans="1:8">
      <c r="A460" s="48">
        <v>459</v>
      </c>
      <c r="B460" s="48" t="s">
        <v>361</v>
      </c>
      <c r="C460" s="49" t="s">
        <v>848</v>
      </c>
      <c r="D460" s="50" t="s">
        <v>738</v>
      </c>
      <c r="E460" s="51" t="s">
        <v>42</v>
      </c>
      <c r="F460" s="52">
        <v>41.16</v>
      </c>
      <c r="G460" s="53" t="s">
        <v>368</v>
      </c>
      <c r="H460" s="52">
        <v>1</v>
      </c>
    </row>
    <row r="461" ht="16.5" spans="1:8">
      <c r="A461" s="48">
        <v>460</v>
      </c>
      <c r="B461" s="48" t="s">
        <v>361</v>
      </c>
      <c r="C461" s="49" t="s">
        <v>849</v>
      </c>
      <c r="D461" s="50" t="s">
        <v>740</v>
      </c>
      <c r="E461" s="51" t="s">
        <v>42</v>
      </c>
      <c r="F461" s="52">
        <v>41.03</v>
      </c>
      <c r="G461" s="53" t="s">
        <v>368</v>
      </c>
      <c r="H461" s="52">
        <v>1</v>
      </c>
    </row>
    <row r="462" ht="16.5" hidden="1" spans="1:8">
      <c r="A462" s="48">
        <v>461</v>
      </c>
      <c r="B462" s="48" t="s">
        <v>361</v>
      </c>
      <c r="C462" s="49" t="s">
        <v>850</v>
      </c>
      <c r="D462" s="50" t="s">
        <v>385</v>
      </c>
      <c r="E462" s="51" t="s">
        <v>44</v>
      </c>
      <c r="F462" s="52">
        <v>59.31</v>
      </c>
      <c r="G462" s="53" t="s">
        <v>365</v>
      </c>
      <c r="H462" s="52">
        <v>2</v>
      </c>
    </row>
    <row r="463" ht="16.5" hidden="1" spans="1:8">
      <c r="A463" s="48">
        <v>462</v>
      </c>
      <c r="B463" s="48" t="s">
        <v>361</v>
      </c>
      <c r="C463" s="49" t="s">
        <v>851</v>
      </c>
      <c r="D463" s="50" t="s">
        <v>736</v>
      </c>
      <c r="E463" s="51" t="s">
        <v>44</v>
      </c>
      <c r="F463" s="52">
        <v>55.7</v>
      </c>
      <c r="G463" s="53" t="s">
        <v>365</v>
      </c>
      <c r="H463" s="52">
        <v>2</v>
      </c>
    </row>
    <row r="464" ht="16.5" spans="1:8">
      <c r="A464" s="48">
        <v>463</v>
      </c>
      <c r="B464" s="48" t="s">
        <v>361</v>
      </c>
      <c r="C464" s="49" t="s">
        <v>852</v>
      </c>
      <c r="D464" s="50" t="s">
        <v>738</v>
      </c>
      <c r="E464" s="51" t="s">
        <v>42</v>
      </c>
      <c r="F464" s="52">
        <v>41.03</v>
      </c>
      <c r="G464" s="53" t="s">
        <v>368</v>
      </c>
      <c r="H464" s="52">
        <v>1</v>
      </c>
    </row>
    <row r="465" ht="16.5" spans="1:8">
      <c r="A465" s="48">
        <v>464</v>
      </c>
      <c r="B465" s="48" t="s">
        <v>361</v>
      </c>
      <c r="C465" s="49" t="s">
        <v>853</v>
      </c>
      <c r="D465" s="50" t="s">
        <v>740</v>
      </c>
      <c r="E465" s="51" t="s">
        <v>42</v>
      </c>
      <c r="F465" s="52">
        <v>41.16</v>
      </c>
      <c r="G465" s="53" t="s">
        <v>368</v>
      </c>
      <c r="H465" s="52">
        <v>1</v>
      </c>
    </row>
    <row r="466" ht="16.5" spans="1:8">
      <c r="A466" s="48">
        <v>465</v>
      </c>
      <c r="B466" s="48" t="s">
        <v>361</v>
      </c>
      <c r="C466" s="49" t="s">
        <v>854</v>
      </c>
      <c r="D466" s="50" t="s">
        <v>738</v>
      </c>
      <c r="E466" s="51" t="s">
        <v>42</v>
      </c>
      <c r="F466" s="52">
        <v>41.16</v>
      </c>
      <c r="G466" s="53" t="s">
        <v>368</v>
      </c>
      <c r="H466" s="52">
        <v>1</v>
      </c>
    </row>
    <row r="467" ht="16.5" spans="1:8">
      <c r="A467" s="48">
        <v>466</v>
      </c>
      <c r="B467" s="48" t="s">
        <v>361</v>
      </c>
      <c r="C467" s="49" t="s">
        <v>855</v>
      </c>
      <c r="D467" s="54" t="s">
        <v>740</v>
      </c>
      <c r="E467" s="55" t="s">
        <v>42</v>
      </c>
      <c r="F467" s="52">
        <v>41.03</v>
      </c>
      <c r="G467" s="53" t="s">
        <v>368</v>
      </c>
      <c r="H467" s="52">
        <v>1</v>
      </c>
    </row>
    <row r="468" ht="16.5" hidden="1" spans="1:8">
      <c r="A468" s="48">
        <v>467</v>
      </c>
      <c r="B468" s="48" t="s">
        <v>361</v>
      </c>
      <c r="C468" s="49" t="s">
        <v>856</v>
      </c>
      <c r="D468" s="50" t="s">
        <v>385</v>
      </c>
      <c r="E468" s="51" t="s">
        <v>44</v>
      </c>
      <c r="F468" s="52">
        <v>59.31</v>
      </c>
      <c r="G468" s="53" t="s">
        <v>365</v>
      </c>
      <c r="H468" s="52">
        <v>2</v>
      </c>
    </row>
    <row r="469" ht="16.5" hidden="1" spans="1:8">
      <c r="A469" s="48">
        <v>468</v>
      </c>
      <c r="B469" s="48" t="s">
        <v>361</v>
      </c>
      <c r="C469" s="49" t="s">
        <v>857</v>
      </c>
      <c r="D469" s="50" t="s">
        <v>736</v>
      </c>
      <c r="E469" s="51" t="s">
        <v>44</v>
      </c>
      <c r="F469" s="52">
        <v>55.7</v>
      </c>
      <c r="G469" s="53" t="s">
        <v>365</v>
      </c>
      <c r="H469" s="52">
        <v>2</v>
      </c>
    </row>
    <row r="470" ht="16.5" spans="1:8">
      <c r="A470" s="48">
        <v>469</v>
      </c>
      <c r="B470" s="48" t="s">
        <v>361</v>
      </c>
      <c r="C470" s="49" t="s">
        <v>858</v>
      </c>
      <c r="D470" s="50" t="s">
        <v>738</v>
      </c>
      <c r="E470" s="51" t="s">
        <v>42</v>
      </c>
      <c r="F470" s="52">
        <v>41.03</v>
      </c>
      <c r="G470" s="53" t="s">
        <v>368</v>
      </c>
      <c r="H470" s="52">
        <v>1</v>
      </c>
    </row>
    <row r="471" ht="16.5" spans="1:8">
      <c r="A471" s="48">
        <v>470</v>
      </c>
      <c r="B471" s="48" t="s">
        <v>361</v>
      </c>
      <c r="C471" s="49" t="s">
        <v>859</v>
      </c>
      <c r="D471" s="50" t="s">
        <v>740</v>
      </c>
      <c r="E471" s="51" t="s">
        <v>42</v>
      </c>
      <c r="F471" s="52">
        <v>41.16</v>
      </c>
      <c r="G471" s="53" t="s">
        <v>368</v>
      </c>
      <c r="H471" s="52">
        <v>1</v>
      </c>
    </row>
    <row r="472" ht="16.5" spans="1:8">
      <c r="A472" s="48">
        <v>471</v>
      </c>
      <c r="B472" s="48" t="s">
        <v>361</v>
      </c>
      <c r="C472" s="49" t="s">
        <v>860</v>
      </c>
      <c r="D472" s="50" t="s">
        <v>738</v>
      </c>
      <c r="E472" s="51" t="s">
        <v>42</v>
      </c>
      <c r="F472" s="52">
        <v>41.16</v>
      </c>
      <c r="G472" s="53" t="s">
        <v>368</v>
      </c>
      <c r="H472" s="52">
        <v>1</v>
      </c>
    </row>
    <row r="473" ht="16.5" spans="1:8">
      <c r="A473" s="48">
        <v>472</v>
      </c>
      <c r="B473" s="48" t="s">
        <v>361</v>
      </c>
      <c r="C473" s="49" t="s">
        <v>861</v>
      </c>
      <c r="D473" s="54" t="s">
        <v>740</v>
      </c>
      <c r="E473" s="55" t="s">
        <v>42</v>
      </c>
      <c r="F473" s="52">
        <v>41.03</v>
      </c>
      <c r="G473" s="53" t="s">
        <v>368</v>
      </c>
      <c r="H473" s="52">
        <v>1</v>
      </c>
    </row>
    <row r="474" ht="16.5" hidden="1" spans="1:8">
      <c r="A474" s="48">
        <v>473</v>
      </c>
      <c r="B474" s="48" t="s">
        <v>361</v>
      </c>
      <c r="C474" s="49" t="s">
        <v>862</v>
      </c>
      <c r="D474" s="50" t="s">
        <v>385</v>
      </c>
      <c r="E474" s="51" t="s">
        <v>44</v>
      </c>
      <c r="F474" s="52">
        <v>59.31</v>
      </c>
      <c r="G474" s="53" t="s">
        <v>365</v>
      </c>
      <c r="H474" s="52">
        <v>2</v>
      </c>
    </row>
    <row r="475" ht="16.5" hidden="1" spans="1:8">
      <c r="A475" s="48">
        <v>474</v>
      </c>
      <c r="B475" s="48" t="s">
        <v>361</v>
      </c>
      <c r="C475" s="49" t="s">
        <v>863</v>
      </c>
      <c r="D475" s="50" t="s">
        <v>736</v>
      </c>
      <c r="E475" s="51" t="s">
        <v>44</v>
      </c>
      <c r="F475" s="52">
        <v>55.7</v>
      </c>
      <c r="G475" s="53" t="s">
        <v>365</v>
      </c>
      <c r="H475" s="52">
        <v>2</v>
      </c>
    </row>
    <row r="476" ht="16.5" spans="1:8">
      <c r="A476" s="48">
        <v>475</v>
      </c>
      <c r="B476" s="48" t="s">
        <v>361</v>
      </c>
      <c r="C476" s="49" t="s">
        <v>864</v>
      </c>
      <c r="D476" s="50" t="s">
        <v>738</v>
      </c>
      <c r="E476" s="51" t="s">
        <v>42</v>
      </c>
      <c r="F476" s="52">
        <v>41.03</v>
      </c>
      <c r="G476" s="53" t="s">
        <v>368</v>
      </c>
      <c r="H476" s="52">
        <v>1</v>
      </c>
    </row>
    <row r="477" ht="16.5" spans="1:8">
      <c r="A477" s="48">
        <v>476</v>
      </c>
      <c r="B477" s="48" t="s">
        <v>361</v>
      </c>
      <c r="C477" s="49" t="s">
        <v>865</v>
      </c>
      <c r="D477" s="50" t="s">
        <v>740</v>
      </c>
      <c r="E477" s="51" t="s">
        <v>42</v>
      </c>
      <c r="F477" s="52">
        <v>41.16</v>
      </c>
      <c r="G477" s="53" t="s">
        <v>368</v>
      </c>
      <c r="H477" s="52">
        <v>1</v>
      </c>
    </row>
    <row r="478" ht="16.5" spans="1:8">
      <c r="A478" s="48">
        <v>477</v>
      </c>
      <c r="B478" s="48" t="s">
        <v>361</v>
      </c>
      <c r="C478" s="49" t="s">
        <v>866</v>
      </c>
      <c r="D478" s="50" t="s">
        <v>738</v>
      </c>
      <c r="E478" s="51" t="s">
        <v>42</v>
      </c>
      <c r="F478" s="52">
        <v>41.16</v>
      </c>
      <c r="G478" s="53" t="s">
        <v>368</v>
      </c>
      <c r="H478" s="52">
        <v>1</v>
      </c>
    </row>
    <row r="479" ht="16.5" spans="1:8">
      <c r="A479" s="48">
        <v>478</v>
      </c>
      <c r="B479" s="48" t="s">
        <v>361</v>
      </c>
      <c r="C479" s="49" t="s">
        <v>867</v>
      </c>
      <c r="D479" s="50" t="s">
        <v>740</v>
      </c>
      <c r="E479" s="51" t="s">
        <v>42</v>
      </c>
      <c r="F479" s="52">
        <v>41.03</v>
      </c>
      <c r="G479" s="53" t="s">
        <v>368</v>
      </c>
      <c r="H479" s="52">
        <v>1</v>
      </c>
    </row>
    <row r="480" ht="16.5" hidden="1" spans="1:8">
      <c r="A480" s="48">
        <v>479</v>
      </c>
      <c r="B480" s="48" t="s">
        <v>361</v>
      </c>
      <c r="C480" s="49" t="s">
        <v>868</v>
      </c>
      <c r="D480" s="50" t="s">
        <v>385</v>
      </c>
      <c r="E480" s="51" t="s">
        <v>44</v>
      </c>
      <c r="F480" s="52">
        <v>59.31</v>
      </c>
      <c r="G480" s="53" t="s">
        <v>365</v>
      </c>
      <c r="H480" s="52">
        <v>2</v>
      </c>
    </row>
    <row r="481" ht="16.5" hidden="1" spans="1:8">
      <c r="A481" s="48">
        <v>480</v>
      </c>
      <c r="B481" s="48" t="s">
        <v>361</v>
      </c>
      <c r="C481" s="49" t="s">
        <v>869</v>
      </c>
      <c r="D481" s="50" t="s">
        <v>736</v>
      </c>
      <c r="E481" s="51" t="s">
        <v>44</v>
      </c>
      <c r="F481" s="52">
        <v>55.7</v>
      </c>
      <c r="G481" s="53" t="s">
        <v>365</v>
      </c>
      <c r="H481" s="52">
        <v>2</v>
      </c>
    </row>
    <row r="482" ht="16.5" spans="1:8">
      <c r="A482" s="48">
        <v>481</v>
      </c>
      <c r="B482" s="48" t="s">
        <v>361</v>
      </c>
      <c r="C482" s="49" t="s">
        <v>870</v>
      </c>
      <c r="D482" s="50" t="s">
        <v>738</v>
      </c>
      <c r="E482" s="51" t="s">
        <v>42</v>
      </c>
      <c r="F482" s="52">
        <v>41.03</v>
      </c>
      <c r="G482" s="53" t="s">
        <v>368</v>
      </c>
      <c r="H482" s="52">
        <v>1</v>
      </c>
    </row>
    <row r="483" ht="16.5" spans="1:8">
      <c r="A483" s="48">
        <v>482</v>
      </c>
      <c r="B483" s="48" t="s">
        <v>361</v>
      </c>
      <c r="C483" s="49" t="s">
        <v>871</v>
      </c>
      <c r="D483" s="50" t="s">
        <v>740</v>
      </c>
      <c r="E483" s="51" t="s">
        <v>42</v>
      </c>
      <c r="F483" s="52">
        <v>41.16</v>
      </c>
      <c r="G483" s="53" t="s">
        <v>368</v>
      </c>
      <c r="H483" s="52">
        <v>1</v>
      </c>
    </row>
    <row r="484" ht="16.5" spans="1:8">
      <c r="A484" s="48">
        <v>483</v>
      </c>
      <c r="B484" s="48" t="s">
        <v>361</v>
      </c>
      <c r="C484" s="49" t="s">
        <v>872</v>
      </c>
      <c r="D484" s="50" t="s">
        <v>738</v>
      </c>
      <c r="E484" s="51" t="s">
        <v>42</v>
      </c>
      <c r="F484" s="52">
        <v>41.16</v>
      </c>
      <c r="G484" s="53" t="s">
        <v>368</v>
      </c>
      <c r="H484" s="52">
        <v>1</v>
      </c>
    </row>
    <row r="485" ht="16.5" spans="1:8">
      <c r="A485" s="48">
        <v>484</v>
      </c>
      <c r="B485" s="48" t="s">
        <v>361</v>
      </c>
      <c r="C485" s="49" t="s">
        <v>873</v>
      </c>
      <c r="D485" s="50" t="s">
        <v>740</v>
      </c>
      <c r="E485" s="51" t="s">
        <v>42</v>
      </c>
      <c r="F485" s="52">
        <v>41.03</v>
      </c>
      <c r="G485" s="53" t="s">
        <v>368</v>
      </c>
      <c r="H485" s="52">
        <v>1</v>
      </c>
    </row>
    <row r="486" ht="16.5" hidden="1" spans="1:8">
      <c r="A486" s="48">
        <v>485</v>
      </c>
      <c r="B486" s="48" t="s">
        <v>361</v>
      </c>
      <c r="C486" s="49" t="s">
        <v>874</v>
      </c>
      <c r="D486" s="50" t="s">
        <v>385</v>
      </c>
      <c r="E486" s="51" t="s">
        <v>44</v>
      </c>
      <c r="F486" s="52">
        <v>59.31</v>
      </c>
      <c r="G486" s="53" t="s">
        <v>365</v>
      </c>
      <c r="H486" s="52">
        <v>2</v>
      </c>
    </row>
    <row r="487" ht="16.5" hidden="1" spans="1:8">
      <c r="A487" s="48">
        <v>486</v>
      </c>
      <c r="B487" s="48" t="s">
        <v>361</v>
      </c>
      <c r="C487" s="49" t="s">
        <v>875</v>
      </c>
      <c r="D487" s="50" t="s">
        <v>736</v>
      </c>
      <c r="E487" s="51" t="s">
        <v>44</v>
      </c>
      <c r="F487" s="52">
        <v>55.7</v>
      </c>
      <c r="G487" s="53" t="s">
        <v>365</v>
      </c>
      <c r="H487" s="52">
        <v>2</v>
      </c>
    </row>
    <row r="488" ht="16.5" spans="1:8">
      <c r="A488" s="48">
        <v>487</v>
      </c>
      <c r="B488" s="48" t="s">
        <v>361</v>
      </c>
      <c r="C488" s="49" t="s">
        <v>876</v>
      </c>
      <c r="D488" s="50" t="s">
        <v>738</v>
      </c>
      <c r="E488" s="51" t="s">
        <v>42</v>
      </c>
      <c r="F488" s="52">
        <v>41.03</v>
      </c>
      <c r="G488" s="53" t="s">
        <v>368</v>
      </c>
      <c r="H488" s="52">
        <v>1</v>
      </c>
    </row>
    <row r="489" ht="16.5" spans="1:8">
      <c r="A489" s="48">
        <v>488</v>
      </c>
      <c r="B489" s="48" t="s">
        <v>361</v>
      </c>
      <c r="C489" s="49" t="s">
        <v>877</v>
      </c>
      <c r="D489" s="50" t="s">
        <v>740</v>
      </c>
      <c r="E489" s="51" t="s">
        <v>42</v>
      </c>
      <c r="F489" s="52">
        <v>41.16</v>
      </c>
      <c r="G489" s="53" t="s">
        <v>368</v>
      </c>
      <c r="H489" s="52">
        <v>1</v>
      </c>
    </row>
    <row r="490" ht="16.5" spans="1:8">
      <c r="A490" s="48">
        <v>489</v>
      </c>
      <c r="B490" s="48" t="s">
        <v>361</v>
      </c>
      <c r="C490" s="49" t="s">
        <v>878</v>
      </c>
      <c r="D490" s="50" t="s">
        <v>738</v>
      </c>
      <c r="E490" s="51" t="s">
        <v>42</v>
      </c>
      <c r="F490" s="52">
        <v>41.16</v>
      </c>
      <c r="G490" s="53" t="s">
        <v>368</v>
      </c>
      <c r="H490" s="52">
        <v>1</v>
      </c>
    </row>
    <row r="491" ht="16.5" spans="1:8">
      <c r="A491" s="48">
        <v>490</v>
      </c>
      <c r="B491" s="48" t="s">
        <v>361</v>
      </c>
      <c r="C491" s="49" t="s">
        <v>879</v>
      </c>
      <c r="D491" s="50" t="s">
        <v>740</v>
      </c>
      <c r="E491" s="51" t="s">
        <v>42</v>
      </c>
      <c r="F491" s="52">
        <v>41.03</v>
      </c>
      <c r="G491" s="53" t="s">
        <v>368</v>
      </c>
      <c r="H491" s="52">
        <v>1</v>
      </c>
    </row>
    <row r="492" ht="16.5" hidden="1" spans="1:8">
      <c r="A492" s="48">
        <v>491</v>
      </c>
      <c r="B492" s="48" t="s">
        <v>361</v>
      </c>
      <c r="C492" s="49" t="s">
        <v>880</v>
      </c>
      <c r="D492" s="50" t="s">
        <v>385</v>
      </c>
      <c r="E492" s="51" t="s">
        <v>44</v>
      </c>
      <c r="F492" s="52">
        <v>59.31</v>
      </c>
      <c r="G492" s="53" t="s">
        <v>365</v>
      </c>
      <c r="H492" s="52">
        <v>2</v>
      </c>
    </row>
    <row r="493" ht="16.5" hidden="1" spans="1:8">
      <c r="A493" s="48">
        <v>492</v>
      </c>
      <c r="B493" s="48" t="s">
        <v>361</v>
      </c>
      <c r="C493" s="49" t="s">
        <v>881</v>
      </c>
      <c r="D493" s="50" t="s">
        <v>736</v>
      </c>
      <c r="E493" s="51" t="s">
        <v>44</v>
      </c>
      <c r="F493" s="52">
        <v>55.7</v>
      </c>
      <c r="G493" s="53" t="s">
        <v>365</v>
      </c>
      <c r="H493" s="52">
        <v>2</v>
      </c>
    </row>
    <row r="494" ht="16.5" spans="1:8">
      <c r="A494" s="48">
        <v>493</v>
      </c>
      <c r="B494" s="48" t="s">
        <v>361</v>
      </c>
      <c r="C494" s="49" t="s">
        <v>882</v>
      </c>
      <c r="D494" s="50" t="s">
        <v>738</v>
      </c>
      <c r="E494" s="51" t="s">
        <v>42</v>
      </c>
      <c r="F494" s="52">
        <v>41.03</v>
      </c>
      <c r="G494" s="53" t="s">
        <v>368</v>
      </c>
      <c r="H494" s="52">
        <v>1</v>
      </c>
    </row>
    <row r="495" ht="16.5" spans="1:8">
      <c r="A495" s="48">
        <v>494</v>
      </c>
      <c r="B495" s="48" t="s">
        <v>361</v>
      </c>
      <c r="C495" s="49" t="s">
        <v>883</v>
      </c>
      <c r="D495" s="50" t="s">
        <v>740</v>
      </c>
      <c r="E495" s="51" t="s">
        <v>42</v>
      </c>
      <c r="F495" s="52">
        <v>41.16</v>
      </c>
      <c r="G495" s="53" t="s">
        <v>368</v>
      </c>
      <c r="H495" s="52">
        <v>1</v>
      </c>
    </row>
    <row r="496" ht="16.5" spans="1:8">
      <c r="A496" s="48">
        <v>495</v>
      </c>
      <c r="B496" s="48" t="s">
        <v>361</v>
      </c>
      <c r="C496" s="49" t="s">
        <v>884</v>
      </c>
      <c r="D496" s="50" t="s">
        <v>738</v>
      </c>
      <c r="E496" s="51" t="s">
        <v>42</v>
      </c>
      <c r="F496" s="52">
        <v>41.16</v>
      </c>
      <c r="G496" s="53" t="s">
        <v>368</v>
      </c>
      <c r="H496" s="52">
        <v>1</v>
      </c>
    </row>
    <row r="497" ht="16.5" spans="1:8">
      <c r="A497" s="48">
        <v>496</v>
      </c>
      <c r="B497" s="48" t="s">
        <v>361</v>
      </c>
      <c r="C497" s="49" t="s">
        <v>885</v>
      </c>
      <c r="D497" s="50" t="s">
        <v>740</v>
      </c>
      <c r="E497" s="51" t="s">
        <v>42</v>
      </c>
      <c r="F497" s="52">
        <v>41.03</v>
      </c>
      <c r="G497" s="53" t="s">
        <v>368</v>
      </c>
      <c r="H497" s="52">
        <v>1</v>
      </c>
    </row>
    <row r="498" ht="16.5" hidden="1" spans="1:8">
      <c r="A498" s="48">
        <v>497</v>
      </c>
      <c r="B498" s="48" t="s">
        <v>361</v>
      </c>
      <c r="C498" s="49" t="s">
        <v>886</v>
      </c>
      <c r="D498" s="50" t="s">
        <v>385</v>
      </c>
      <c r="E498" s="51" t="s">
        <v>44</v>
      </c>
      <c r="F498" s="52">
        <v>59.31</v>
      </c>
      <c r="G498" s="53" t="s">
        <v>365</v>
      </c>
      <c r="H498" s="52">
        <v>2</v>
      </c>
    </row>
    <row r="499" ht="16.5" hidden="1" spans="1:8">
      <c r="A499" s="48">
        <v>498</v>
      </c>
      <c r="B499" s="48" t="s">
        <v>361</v>
      </c>
      <c r="C499" s="49" t="s">
        <v>887</v>
      </c>
      <c r="D499" s="50" t="s">
        <v>736</v>
      </c>
      <c r="E499" s="51" t="s">
        <v>44</v>
      </c>
      <c r="F499" s="52">
        <v>55.7</v>
      </c>
      <c r="G499" s="53" t="s">
        <v>365</v>
      </c>
      <c r="H499" s="52">
        <v>2</v>
      </c>
    </row>
    <row r="500" ht="16.5" spans="1:8">
      <c r="A500" s="48">
        <v>499</v>
      </c>
      <c r="B500" s="48" t="s">
        <v>361</v>
      </c>
      <c r="C500" s="49" t="s">
        <v>888</v>
      </c>
      <c r="D500" s="50" t="s">
        <v>738</v>
      </c>
      <c r="E500" s="51" t="s">
        <v>42</v>
      </c>
      <c r="F500" s="52">
        <v>41.03</v>
      </c>
      <c r="G500" s="53" t="s">
        <v>368</v>
      </c>
      <c r="H500" s="52">
        <v>1</v>
      </c>
    </row>
    <row r="501" ht="16.5" spans="1:8">
      <c r="A501" s="48">
        <v>500</v>
      </c>
      <c r="B501" s="48" t="s">
        <v>361</v>
      </c>
      <c r="C501" s="49" t="s">
        <v>889</v>
      </c>
      <c r="D501" s="50" t="s">
        <v>740</v>
      </c>
      <c r="E501" s="51" t="s">
        <v>42</v>
      </c>
      <c r="F501" s="52">
        <v>41.16</v>
      </c>
      <c r="G501" s="53" t="s">
        <v>368</v>
      </c>
      <c r="H501" s="52">
        <v>1</v>
      </c>
    </row>
    <row r="502" ht="16.5" spans="1:8">
      <c r="A502" s="48">
        <v>501</v>
      </c>
      <c r="B502" s="48" t="s">
        <v>361</v>
      </c>
      <c r="C502" s="49" t="s">
        <v>890</v>
      </c>
      <c r="D502" s="50" t="s">
        <v>738</v>
      </c>
      <c r="E502" s="51" t="s">
        <v>42</v>
      </c>
      <c r="F502" s="52">
        <v>41.16</v>
      </c>
      <c r="G502" s="53" t="s">
        <v>368</v>
      </c>
      <c r="H502" s="52">
        <v>1</v>
      </c>
    </row>
    <row r="503" ht="16.5" spans="1:8">
      <c r="A503" s="48">
        <v>502</v>
      </c>
      <c r="B503" s="48" t="s">
        <v>361</v>
      </c>
      <c r="C503" s="49" t="s">
        <v>891</v>
      </c>
      <c r="D503" s="50" t="s">
        <v>740</v>
      </c>
      <c r="E503" s="51" t="s">
        <v>42</v>
      </c>
      <c r="F503" s="52">
        <v>41.03</v>
      </c>
      <c r="G503" s="53" t="s">
        <v>368</v>
      </c>
      <c r="H503" s="52">
        <v>1</v>
      </c>
    </row>
    <row r="504" ht="16.5" hidden="1" spans="1:8">
      <c r="A504" s="48">
        <v>503</v>
      </c>
      <c r="B504" s="48" t="s">
        <v>361</v>
      </c>
      <c r="C504" s="49" t="s">
        <v>892</v>
      </c>
      <c r="D504" s="50" t="s">
        <v>385</v>
      </c>
      <c r="E504" s="51" t="s">
        <v>44</v>
      </c>
      <c r="F504" s="52">
        <v>59.31</v>
      </c>
      <c r="G504" s="53" t="s">
        <v>365</v>
      </c>
      <c r="H504" s="52">
        <v>2</v>
      </c>
    </row>
    <row r="505" ht="16.5" hidden="1" spans="1:8">
      <c r="A505" s="48">
        <v>504</v>
      </c>
      <c r="B505" s="48" t="s">
        <v>361</v>
      </c>
      <c r="C505" s="49" t="s">
        <v>893</v>
      </c>
      <c r="D505" s="50" t="s">
        <v>736</v>
      </c>
      <c r="E505" s="51" t="s">
        <v>44</v>
      </c>
      <c r="F505" s="52">
        <v>55.7</v>
      </c>
      <c r="G505" s="53" t="s">
        <v>365</v>
      </c>
      <c r="H505" s="52">
        <v>2</v>
      </c>
    </row>
    <row r="506" ht="16.5" spans="1:8">
      <c r="A506" s="48">
        <v>505</v>
      </c>
      <c r="B506" s="48" t="s">
        <v>361</v>
      </c>
      <c r="C506" s="49" t="s">
        <v>894</v>
      </c>
      <c r="D506" s="50" t="s">
        <v>738</v>
      </c>
      <c r="E506" s="51" t="s">
        <v>42</v>
      </c>
      <c r="F506" s="52">
        <v>41.03</v>
      </c>
      <c r="G506" s="53" t="s">
        <v>368</v>
      </c>
      <c r="H506" s="52">
        <v>1</v>
      </c>
    </row>
    <row r="507" ht="16.5" spans="1:8">
      <c r="A507" s="48">
        <v>506</v>
      </c>
      <c r="B507" s="48" t="s">
        <v>361</v>
      </c>
      <c r="C507" s="49" t="s">
        <v>895</v>
      </c>
      <c r="D507" s="50" t="s">
        <v>740</v>
      </c>
      <c r="E507" s="51" t="s">
        <v>42</v>
      </c>
      <c r="F507" s="52">
        <v>41.16</v>
      </c>
      <c r="G507" s="53" t="s">
        <v>368</v>
      </c>
      <c r="H507" s="52">
        <v>1</v>
      </c>
    </row>
    <row r="508" ht="16.5" spans="1:8">
      <c r="A508" s="48">
        <v>507</v>
      </c>
      <c r="B508" s="48" t="s">
        <v>361</v>
      </c>
      <c r="C508" s="49" t="s">
        <v>896</v>
      </c>
      <c r="D508" s="50" t="s">
        <v>738</v>
      </c>
      <c r="E508" s="51" t="s">
        <v>42</v>
      </c>
      <c r="F508" s="52">
        <v>41.16</v>
      </c>
      <c r="G508" s="53" t="s">
        <v>368</v>
      </c>
      <c r="H508" s="52">
        <v>1</v>
      </c>
    </row>
    <row r="509" ht="16.5" spans="1:8">
      <c r="A509" s="48">
        <v>508</v>
      </c>
      <c r="B509" s="48" t="s">
        <v>361</v>
      </c>
      <c r="C509" s="49" t="s">
        <v>897</v>
      </c>
      <c r="D509" s="50" t="s">
        <v>740</v>
      </c>
      <c r="E509" s="51" t="s">
        <v>42</v>
      </c>
      <c r="F509" s="52">
        <v>41.03</v>
      </c>
      <c r="G509" s="53" t="s">
        <v>368</v>
      </c>
      <c r="H509" s="52">
        <v>1</v>
      </c>
    </row>
    <row r="510" ht="16.5" hidden="1" spans="1:8">
      <c r="A510" s="48">
        <v>509</v>
      </c>
      <c r="B510" s="48" t="s">
        <v>361</v>
      </c>
      <c r="C510" s="49" t="s">
        <v>898</v>
      </c>
      <c r="D510" s="50" t="s">
        <v>385</v>
      </c>
      <c r="E510" s="51" t="s">
        <v>44</v>
      </c>
      <c r="F510" s="52">
        <v>59.31</v>
      </c>
      <c r="G510" s="53" t="s">
        <v>365</v>
      </c>
      <c r="H510" s="52">
        <v>2</v>
      </c>
    </row>
    <row r="511" ht="16.5" hidden="1" spans="1:8">
      <c r="A511" s="48">
        <v>510</v>
      </c>
      <c r="B511" s="48" t="s">
        <v>361</v>
      </c>
      <c r="C511" s="49" t="s">
        <v>899</v>
      </c>
      <c r="D511" s="50" t="s">
        <v>736</v>
      </c>
      <c r="E511" s="51" t="s">
        <v>44</v>
      </c>
      <c r="F511" s="52">
        <v>55.7</v>
      </c>
      <c r="G511" s="53" t="s">
        <v>365</v>
      </c>
      <c r="H511" s="52">
        <v>2</v>
      </c>
    </row>
    <row r="512" ht="16.5" spans="1:8">
      <c r="A512" s="48">
        <v>511</v>
      </c>
      <c r="B512" s="48" t="s">
        <v>361</v>
      </c>
      <c r="C512" s="49" t="s">
        <v>900</v>
      </c>
      <c r="D512" s="50" t="s">
        <v>738</v>
      </c>
      <c r="E512" s="51" t="s">
        <v>42</v>
      </c>
      <c r="F512" s="52">
        <v>41.03</v>
      </c>
      <c r="G512" s="53" t="s">
        <v>368</v>
      </c>
      <c r="H512" s="52">
        <v>1</v>
      </c>
    </row>
    <row r="513" ht="16.5" spans="1:8">
      <c r="A513" s="48">
        <v>512</v>
      </c>
      <c r="B513" s="48" t="s">
        <v>361</v>
      </c>
      <c r="C513" s="49" t="s">
        <v>901</v>
      </c>
      <c r="D513" s="50" t="s">
        <v>740</v>
      </c>
      <c r="E513" s="51" t="s">
        <v>42</v>
      </c>
      <c r="F513" s="52">
        <v>41.16</v>
      </c>
      <c r="G513" s="53" t="s">
        <v>368</v>
      </c>
      <c r="H513" s="52">
        <v>1</v>
      </c>
    </row>
    <row r="514" ht="16.5" spans="1:8">
      <c r="A514" s="48">
        <v>513</v>
      </c>
      <c r="B514" s="48" t="s">
        <v>361</v>
      </c>
      <c r="C514" s="49" t="s">
        <v>902</v>
      </c>
      <c r="D514" s="50" t="s">
        <v>738</v>
      </c>
      <c r="E514" s="51" t="s">
        <v>42</v>
      </c>
      <c r="F514" s="52">
        <v>41.16</v>
      </c>
      <c r="G514" s="53" t="s">
        <v>368</v>
      </c>
      <c r="H514" s="52">
        <v>1</v>
      </c>
    </row>
    <row r="515" ht="16.5" spans="1:8">
      <c r="A515" s="48">
        <v>514</v>
      </c>
      <c r="B515" s="48" t="s">
        <v>361</v>
      </c>
      <c r="C515" s="49" t="s">
        <v>903</v>
      </c>
      <c r="D515" s="50" t="s">
        <v>740</v>
      </c>
      <c r="E515" s="51" t="s">
        <v>42</v>
      </c>
      <c r="F515" s="52">
        <v>41.03</v>
      </c>
      <c r="G515" s="53" t="s">
        <v>368</v>
      </c>
      <c r="H515" s="52">
        <v>1</v>
      </c>
    </row>
    <row r="516" ht="16.5" hidden="1" spans="1:8">
      <c r="A516" s="48">
        <v>515</v>
      </c>
      <c r="B516" s="48" t="s">
        <v>361</v>
      </c>
      <c r="C516" s="49" t="s">
        <v>904</v>
      </c>
      <c r="D516" s="50" t="s">
        <v>385</v>
      </c>
      <c r="E516" s="51" t="s">
        <v>44</v>
      </c>
      <c r="F516" s="52">
        <v>59.31</v>
      </c>
      <c r="G516" s="53" t="s">
        <v>365</v>
      </c>
      <c r="H516" s="52">
        <v>2</v>
      </c>
    </row>
    <row r="517" ht="16.5" hidden="1" spans="1:8">
      <c r="A517" s="48">
        <v>516</v>
      </c>
      <c r="B517" s="48" t="s">
        <v>361</v>
      </c>
      <c r="C517" s="49" t="s">
        <v>905</v>
      </c>
      <c r="D517" s="50" t="s">
        <v>736</v>
      </c>
      <c r="E517" s="51" t="s">
        <v>44</v>
      </c>
      <c r="F517" s="52">
        <v>55.7</v>
      </c>
      <c r="G517" s="53" t="s">
        <v>365</v>
      </c>
      <c r="H517" s="52">
        <v>2</v>
      </c>
    </row>
    <row r="518" ht="16.5" spans="1:8">
      <c r="A518" s="48">
        <v>517</v>
      </c>
      <c r="B518" s="48" t="s">
        <v>361</v>
      </c>
      <c r="C518" s="49" t="s">
        <v>906</v>
      </c>
      <c r="D518" s="50" t="s">
        <v>738</v>
      </c>
      <c r="E518" s="51" t="s">
        <v>42</v>
      </c>
      <c r="F518" s="52">
        <v>41.03</v>
      </c>
      <c r="G518" s="53" t="s">
        <v>368</v>
      </c>
      <c r="H518" s="52">
        <v>1</v>
      </c>
    </row>
    <row r="519" ht="16.5" spans="1:8">
      <c r="A519" s="48">
        <v>518</v>
      </c>
      <c r="B519" s="48" t="s">
        <v>361</v>
      </c>
      <c r="C519" s="49" t="s">
        <v>907</v>
      </c>
      <c r="D519" s="50" t="s">
        <v>740</v>
      </c>
      <c r="E519" s="51" t="s">
        <v>42</v>
      </c>
      <c r="F519" s="52">
        <v>41.16</v>
      </c>
      <c r="G519" s="53" t="s">
        <v>368</v>
      </c>
      <c r="H519" s="52">
        <v>1</v>
      </c>
    </row>
    <row r="520" ht="16.5" spans="1:8">
      <c r="A520" s="48">
        <v>519</v>
      </c>
      <c r="B520" s="48" t="s">
        <v>361</v>
      </c>
      <c r="C520" s="49" t="s">
        <v>908</v>
      </c>
      <c r="D520" s="50" t="s">
        <v>738</v>
      </c>
      <c r="E520" s="51" t="s">
        <v>42</v>
      </c>
      <c r="F520" s="52">
        <v>41.16</v>
      </c>
      <c r="G520" s="53" t="s">
        <v>368</v>
      </c>
      <c r="H520" s="52">
        <v>1</v>
      </c>
    </row>
    <row r="521" ht="16.5" spans="1:8">
      <c r="A521" s="48">
        <v>520</v>
      </c>
      <c r="B521" s="48" t="s">
        <v>361</v>
      </c>
      <c r="C521" s="49" t="s">
        <v>909</v>
      </c>
      <c r="D521" s="50" t="s">
        <v>740</v>
      </c>
      <c r="E521" s="51" t="s">
        <v>42</v>
      </c>
      <c r="F521" s="52">
        <v>41.03</v>
      </c>
      <c r="G521" s="53" t="s">
        <v>368</v>
      </c>
      <c r="H521" s="52">
        <v>1</v>
      </c>
    </row>
    <row r="522" ht="16.5" hidden="1" spans="1:8">
      <c r="A522" s="48">
        <v>521</v>
      </c>
      <c r="B522" s="48" t="s">
        <v>361</v>
      </c>
      <c r="C522" s="49" t="s">
        <v>910</v>
      </c>
      <c r="D522" s="50" t="s">
        <v>385</v>
      </c>
      <c r="E522" s="51" t="s">
        <v>44</v>
      </c>
      <c r="F522" s="52">
        <v>59.31</v>
      </c>
      <c r="G522" s="53" t="s">
        <v>365</v>
      </c>
      <c r="H522" s="52">
        <v>2</v>
      </c>
    </row>
    <row r="523" ht="16.5" hidden="1" spans="1:8">
      <c r="A523" s="48">
        <v>522</v>
      </c>
      <c r="B523" s="48" t="s">
        <v>361</v>
      </c>
      <c r="C523" s="49" t="s">
        <v>911</v>
      </c>
      <c r="D523" s="50" t="s">
        <v>736</v>
      </c>
      <c r="E523" s="51" t="s">
        <v>44</v>
      </c>
      <c r="F523" s="52">
        <v>59.21</v>
      </c>
      <c r="G523" s="53" t="s">
        <v>365</v>
      </c>
      <c r="H523" s="52">
        <v>2</v>
      </c>
    </row>
    <row r="524" ht="16.5" spans="1:8">
      <c r="A524" s="48">
        <v>523</v>
      </c>
      <c r="B524" s="48" t="s">
        <v>361</v>
      </c>
      <c r="C524" s="49" t="s">
        <v>912</v>
      </c>
      <c r="D524" s="54" t="s">
        <v>738</v>
      </c>
      <c r="E524" s="55" t="s">
        <v>42</v>
      </c>
      <c r="F524" s="52">
        <v>40.88</v>
      </c>
      <c r="G524" s="53" t="s">
        <v>368</v>
      </c>
      <c r="H524" s="52">
        <v>1</v>
      </c>
    </row>
    <row r="525" ht="16.5" spans="1:8">
      <c r="A525" s="48">
        <v>524</v>
      </c>
      <c r="B525" s="48" t="s">
        <v>361</v>
      </c>
      <c r="C525" s="49" t="s">
        <v>913</v>
      </c>
      <c r="D525" s="50" t="s">
        <v>738</v>
      </c>
      <c r="E525" s="51" t="s">
        <v>42</v>
      </c>
      <c r="F525" s="52">
        <v>40.88</v>
      </c>
      <c r="G525" s="53" t="s">
        <v>368</v>
      </c>
      <c r="H525" s="52">
        <v>1</v>
      </c>
    </row>
    <row r="526" ht="16.5" spans="1:8">
      <c r="A526" s="48">
        <v>525</v>
      </c>
      <c r="B526" s="48" t="s">
        <v>361</v>
      </c>
      <c r="C526" s="49" t="s">
        <v>914</v>
      </c>
      <c r="D526" s="50" t="s">
        <v>738</v>
      </c>
      <c r="E526" s="51" t="s">
        <v>42</v>
      </c>
      <c r="F526" s="52">
        <v>41.21</v>
      </c>
      <c r="G526" s="53" t="s">
        <v>368</v>
      </c>
      <c r="H526" s="52">
        <v>1</v>
      </c>
    </row>
    <row r="527" ht="16.5" spans="1:8">
      <c r="A527" s="48">
        <v>526</v>
      </c>
      <c r="B527" s="48" t="s">
        <v>361</v>
      </c>
      <c r="C527" s="49" t="s">
        <v>915</v>
      </c>
      <c r="D527" s="50" t="s">
        <v>740</v>
      </c>
      <c r="E527" s="51" t="s">
        <v>42</v>
      </c>
      <c r="F527" s="52">
        <v>40.88</v>
      </c>
      <c r="G527" s="53" t="s">
        <v>368</v>
      </c>
      <c r="H527" s="52">
        <v>1</v>
      </c>
    </row>
    <row r="528" ht="16.5" hidden="1" spans="1:8">
      <c r="A528" s="48">
        <v>527</v>
      </c>
      <c r="B528" s="48" t="s">
        <v>361</v>
      </c>
      <c r="C528" s="49" t="s">
        <v>916</v>
      </c>
      <c r="D528" s="50" t="s">
        <v>385</v>
      </c>
      <c r="E528" s="51" t="s">
        <v>44</v>
      </c>
      <c r="F528" s="52">
        <v>59.85</v>
      </c>
      <c r="G528" s="53" t="s">
        <v>365</v>
      </c>
      <c r="H528" s="52">
        <v>2</v>
      </c>
    </row>
    <row r="529" ht="16.5" hidden="1" spans="1:8">
      <c r="A529" s="48">
        <v>528</v>
      </c>
      <c r="B529" s="48" t="s">
        <v>361</v>
      </c>
      <c r="C529" s="49" t="s">
        <v>917</v>
      </c>
      <c r="D529" s="50" t="s">
        <v>736</v>
      </c>
      <c r="E529" s="51" t="s">
        <v>44</v>
      </c>
      <c r="F529" s="52">
        <v>59.21</v>
      </c>
      <c r="G529" s="53" t="s">
        <v>365</v>
      </c>
      <c r="H529" s="52">
        <v>2</v>
      </c>
    </row>
    <row r="530" ht="16.5" spans="1:8">
      <c r="A530" s="48">
        <v>529</v>
      </c>
      <c r="B530" s="48" t="s">
        <v>361</v>
      </c>
      <c r="C530" s="49" t="s">
        <v>918</v>
      </c>
      <c r="D530" s="50" t="s">
        <v>738</v>
      </c>
      <c r="E530" s="51" t="s">
        <v>42</v>
      </c>
      <c r="F530" s="52">
        <v>40.88</v>
      </c>
      <c r="G530" s="53" t="s">
        <v>368</v>
      </c>
      <c r="H530" s="52">
        <v>1</v>
      </c>
    </row>
    <row r="531" ht="16.5" spans="1:8">
      <c r="A531" s="48">
        <v>530</v>
      </c>
      <c r="B531" s="48" t="s">
        <v>361</v>
      </c>
      <c r="C531" s="49" t="s">
        <v>919</v>
      </c>
      <c r="D531" s="50" t="s">
        <v>740</v>
      </c>
      <c r="E531" s="51" t="s">
        <v>42</v>
      </c>
      <c r="F531" s="52">
        <v>41</v>
      </c>
      <c r="G531" s="53" t="s">
        <v>368</v>
      </c>
      <c r="H531" s="52">
        <v>1</v>
      </c>
    </row>
    <row r="532" ht="16.5" spans="1:8">
      <c r="A532" s="48">
        <v>531</v>
      </c>
      <c r="B532" s="48" t="s">
        <v>361</v>
      </c>
      <c r="C532" s="49" t="s">
        <v>920</v>
      </c>
      <c r="D532" s="50" t="s">
        <v>738</v>
      </c>
      <c r="E532" s="51" t="s">
        <v>42</v>
      </c>
      <c r="F532" s="52">
        <v>41</v>
      </c>
      <c r="G532" s="53" t="s">
        <v>368</v>
      </c>
      <c r="H532" s="52">
        <v>1</v>
      </c>
    </row>
    <row r="533" ht="16.5" spans="1:8">
      <c r="A533" s="48">
        <v>532</v>
      </c>
      <c r="B533" s="48" t="s">
        <v>361</v>
      </c>
      <c r="C533" s="49" t="s">
        <v>921</v>
      </c>
      <c r="D533" s="50" t="s">
        <v>738</v>
      </c>
      <c r="E533" s="51" t="s">
        <v>42</v>
      </c>
      <c r="F533" s="52">
        <v>41.21</v>
      </c>
      <c r="G533" s="53" t="s">
        <v>368</v>
      </c>
      <c r="H533" s="52">
        <v>1</v>
      </c>
    </row>
    <row r="534" ht="16.5" spans="1:8">
      <c r="A534" s="48">
        <v>533</v>
      </c>
      <c r="B534" s="48" t="s">
        <v>361</v>
      </c>
      <c r="C534" s="49" t="s">
        <v>922</v>
      </c>
      <c r="D534" s="50" t="s">
        <v>740</v>
      </c>
      <c r="E534" s="51" t="s">
        <v>42</v>
      </c>
      <c r="F534" s="52">
        <v>40.88</v>
      </c>
      <c r="G534" s="53" t="s">
        <v>368</v>
      </c>
      <c r="H534" s="52">
        <v>1</v>
      </c>
    </row>
    <row r="535" ht="16.5" hidden="1" spans="1:8">
      <c r="A535" s="48">
        <v>534</v>
      </c>
      <c r="B535" s="48" t="s">
        <v>361</v>
      </c>
      <c r="C535" s="49" t="s">
        <v>923</v>
      </c>
      <c r="D535" s="50" t="s">
        <v>385</v>
      </c>
      <c r="E535" s="51" t="s">
        <v>924</v>
      </c>
      <c r="F535" s="52">
        <v>59.85</v>
      </c>
      <c r="G535" s="53" t="s">
        <v>365</v>
      </c>
      <c r="H535" s="52">
        <v>2</v>
      </c>
    </row>
    <row r="536" ht="16.5" hidden="1" spans="1:8">
      <c r="A536" s="48">
        <v>535</v>
      </c>
      <c r="B536" s="48" t="s">
        <v>361</v>
      </c>
      <c r="C536" s="49" t="s">
        <v>925</v>
      </c>
      <c r="D536" s="50" t="s">
        <v>736</v>
      </c>
      <c r="E536" s="51" t="s">
        <v>44</v>
      </c>
      <c r="F536" s="52">
        <v>59.21</v>
      </c>
      <c r="G536" s="53" t="s">
        <v>365</v>
      </c>
      <c r="H536" s="52">
        <v>2</v>
      </c>
    </row>
    <row r="537" ht="16.5" spans="1:8">
      <c r="A537" s="48">
        <v>536</v>
      </c>
      <c r="B537" s="48" t="s">
        <v>361</v>
      </c>
      <c r="C537" s="49" t="s">
        <v>926</v>
      </c>
      <c r="D537" s="50" t="s">
        <v>738</v>
      </c>
      <c r="E537" s="51" t="s">
        <v>42</v>
      </c>
      <c r="F537" s="52">
        <v>40.88</v>
      </c>
      <c r="G537" s="53" t="s">
        <v>368</v>
      </c>
      <c r="H537" s="52">
        <v>1</v>
      </c>
    </row>
    <row r="538" ht="16.5" spans="1:8">
      <c r="A538" s="48">
        <v>537</v>
      </c>
      <c r="B538" s="48" t="s">
        <v>361</v>
      </c>
      <c r="C538" s="49" t="s">
        <v>927</v>
      </c>
      <c r="D538" s="50" t="s">
        <v>740</v>
      </c>
      <c r="E538" s="51" t="s">
        <v>42</v>
      </c>
      <c r="F538" s="52">
        <v>41</v>
      </c>
      <c r="G538" s="53" t="s">
        <v>368</v>
      </c>
      <c r="H538" s="52">
        <v>1</v>
      </c>
    </row>
    <row r="539" ht="16.5" spans="1:8">
      <c r="A539" s="48">
        <v>538</v>
      </c>
      <c r="B539" s="48" t="s">
        <v>361</v>
      </c>
      <c r="C539" s="49" t="s">
        <v>928</v>
      </c>
      <c r="D539" s="50" t="s">
        <v>738</v>
      </c>
      <c r="E539" s="51" t="s">
        <v>42</v>
      </c>
      <c r="F539" s="52">
        <v>41</v>
      </c>
      <c r="G539" s="53" t="s">
        <v>368</v>
      </c>
      <c r="H539" s="52">
        <v>1</v>
      </c>
    </row>
    <row r="540" ht="16.5" spans="1:8">
      <c r="A540" s="48">
        <v>539</v>
      </c>
      <c r="B540" s="48" t="s">
        <v>361</v>
      </c>
      <c r="C540" s="49" t="s">
        <v>929</v>
      </c>
      <c r="D540" s="50" t="s">
        <v>738</v>
      </c>
      <c r="E540" s="51" t="s">
        <v>42</v>
      </c>
      <c r="F540" s="52">
        <v>41.21</v>
      </c>
      <c r="G540" s="53" t="s">
        <v>368</v>
      </c>
      <c r="H540" s="52">
        <v>1</v>
      </c>
    </row>
    <row r="541" ht="16.5" spans="1:8">
      <c r="A541" s="48">
        <v>540</v>
      </c>
      <c r="B541" s="48" t="s">
        <v>361</v>
      </c>
      <c r="C541" s="49" t="s">
        <v>930</v>
      </c>
      <c r="D541" s="50" t="s">
        <v>740</v>
      </c>
      <c r="E541" s="51" t="s">
        <v>42</v>
      </c>
      <c r="F541" s="52">
        <v>40.88</v>
      </c>
      <c r="G541" s="53" t="s">
        <v>368</v>
      </c>
      <c r="H541" s="52">
        <v>1</v>
      </c>
    </row>
    <row r="542" ht="16.5" hidden="1" spans="1:8">
      <c r="A542" s="48">
        <v>541</v>
      </c>
      <c r="B542" s="48" t="s">
        <v>361</v>
      </c>
      <c r="C542" s="49" t="s">
        <v>931</v>
      </c>
      <c r="D542" s="50" t="s">
        <v>385</v>
      </c>
      <c r="E542" s="51" t="s">
        <v>924</v>
      </c>
      <c r="F542" s="52">
        <v>59.85</v>
      </c>
      <c r="G542" s="53" t="s">
        <v>365</v>
      </c>
      <c r="H542" s="52">
        <v>2</v>
      </c>
    </row>
    <row r="543" ht="16.5" hidden="1" spans="1:8">
      <c r="A543" s="48">
        <v>542</v>
      </c>
      <c r="B543" s="48" t="s">
        <v>361</v>
      </c>
      <c r="C543" s="49" t="s">
        <v>932</v>
      </c>
      <c r="D543" s="50" t="s">
        <v>736</v>
      </c>
      <c r="E543" s="51" t="s">
        <v>44</v>
      </c>
      <c r="F543" s="52">
        <v>59.21</v>
      </c>
      <c r="G543" s="53" t="s">
        <v>365</v>
      </c>
      <c r="H543" s="52">
        <v>2</v>
      </c>
    </row>
    <row r="544" ht="16.5" spans="1:8">
      <c r="A544" s="48">
        <v>543</v>
      </c>
      <c r="B544" s="48" t="s">
        <v>361</v>
      </c>
      <c r="C544" s="49" t="s">
        <v>933</v>
      </c>
      <c r="D544" s="50" t="s">
        <v>738</v>
      </c>
      <c r="E544" s="51" t="s">
        <v>42</v>
      </c>
      <c r="F544" s="52">
        <v>40.88</v>
      </c>
      <c r="G544" s="53" t="s">
        <v>368</v>
      </c>
      <c r="H544" s="52">
        <v>1</v>
      </c>
    </row>
    <row r="545" ht="16.5" spans="1:8">
      <c r="A545" s="48">
        <v>544</v>
      </c>
      <c r="B545" s="48" t="s">
        <v>361</v>
      </c>
      <c r="C545" s="49" t="s">
        <v>934</v>
      </c>
      <c r="D545" s="50" t="s">
        <v>740</v>
      </c>
      <c r="E545" s="51" t="s">
        <v>42</v>
      </c>
      <c r="F545" s="52">
        <v>41</v>
      </c>
      <c r="G545" s="53" t="s">
        <v>368</v>
      </c>
      <c r="H545" s="52">
        <v>1</v>
      </c>
    </row>
    <row r="546" ht="16.5" spans="1:8">
      <c r="A546" s="48">
        <v>545</v>
      </c>
      <c r="B546" s="48" t="s">
        <v>361</v>
      </c>
      <c r="C546" s="49" t="s">
        <v>935</v>
      </c>
      <c r="D546" s="50" t="s">
        <v>738</v>
      </c>
      <c r="E546" s="51" t="s">
        <v>42</v>
      </c>
      <c r="F546" s="52">
        <v>41</v>
      </c>
      <c r="G546" s="53" t="s">
        <v>368</v>
      </c>
      <c r="H546" s="52">
        <v>1</v>
      </c>
    </row>
    <row r="547" ht="16.5" spans="1:8">
      <c r="A547" s="48">
        <v>546</v>
      </c>
      <c r="B547" s="48" t="s">
        <v>361</v>
      </c>
      <c r="C547" s="49" t="s">
        <v>936</v>
      </c>
      <c r="D547" s="50" t="s">
        <v>738</v>
      </c>
      <c r="E547" s="51" t="s">
        <v>42</v>
      </c>
      <c r="F547" s="52">
        <v>41.21</v>
      </c>
      <c r="G547" s="53" t="s">
        <v>368</v>
      </c>
      <c r="H547" s="52">
        <v>1</v>
      </c>
    </row>
    <row r="548" ht="16.5" spans="1:8">
      <c r="A548" s="48">
        <v>547</v>
      </c>
      <c r="B548" s="48" t="s">
        <v>361</v>
      </c>
      <c r="C548" s="49" t="s">
        <v>937</v>
      </c>
      <c r="D548" s="50" t="s">
        <v>740</v>
      </c>
      <c r="E548" s="51" t="s">
        <v>42</v>
      </c>
      <c r="F548" s="52">
        <v>40.88</v>
      </c>
      <c r="G548" s="53" t="s">
        <v>368</v>
      </c>
      <c r="H548" s="52">
        <v>1</v>
      </c>
    </row>
    <row r="549" ht="16.5" hidden="1" spans="1:8">
      <c r="A549" s="48">
        <v>548</v>
      </c>
      <c r="B549" s="48" t="s">
        <v>361</v>
      </c>
      <c r="C549" s="49" t="s">
        <v>938</v>
      </c>
      <c r="D549" s="50" t="s">
        <v>385</v>
      </c>
      <c r="E549" s="51" t="s">
        <v>924</v>
      </c>
      <c r="F549" s="52">
        <v>59.85</v>
      </c>
      <c r="G549" s="53" t="s">
        <v>365</v>
      </c>
      <c r="H549" s="52">
        <v>2</v>
      </c>
    </row>
    <row r="550" ht="16.5" hidden="1" spans="1:8">
      <c r="A550" s="48">
        <v>549</v>
      </c>
      <c r="B550" s="48" t="s">
        <v>361</v>
      </c>
      <c r="C550" s="49" t="s">
        <v>939</v>
      </c>
      <c r="D550" s="50" t="s">
        <v>736</v>
      </c>
      <c r="E550" s="51" t="s">
        <v>44</v>
      </c>
      <c r="F550" s="52">
        <v>59.31</v>
      </c>
      <c r="G550" s="53" t="s">
        <v>365</v>
      </c>
      <c r="H550" s="52">
        <v>2</v>
      </c>
    </row>
    <row r="551" ht="16.5" spans="1:8">
      <c r="A551" s="48">
        <v>550</v>
      </c>
      <c r="B551" s="48" t="s">
        <v>361</v>
      </c>
      <c r="C551" s="49" t="s">
        <v>940</v>
      </c>
      <c r="D551" s="50" t="s">
        <v>738</v>
      </c>
      <c r="E551" s="51" t="s">
        <v>42</v>
      </c>
      <c r="F551" s="52">
        <v>41.03</v>
      </c>
      <c r="G551" s="53" t="s">
        <v>368</v>
      </c>
      <c r="H551" s="52">
        <v>1</v>
      </c>
    </row>
    <row r="552" ht="16.5" spans="1:8">
      <c r="A552" s="48">
        <v>551</v>
      </c>
      <c r="B552" s="48" t="s">
        <v>361</v>
      </c>
      <c r="C552" s="49" t="s">
        <v>941</v>
      </c>
      <c r="D552" s="50" t="s">
        <v>740</v>
      </c>
      <c r="E552" s="51" t="s">
        <v>42</v>
      </c>
      <c r="F552" s="52">
        <v>41.16</v>
      </c>
      <c r="G552" s="53" t="s">
        <v>368</v>
      </c>
      <c r="H552" s="52">
        <v>1</v>
      </c>
    </row>
    <row r="553" ht="16.5" spans="1:8">
      <c r="A553" s="48">
        <v>552</v>
      </c>
      <c r="B553" s="48" t="s">
        <v>361</v>
      </c>
      <c r="C553" s="49" t="s">
        <v>942</v>
      </c>
      <c r="D553" s="50" t="s">
        <v>738</v>
      </c>
      <c r="E553" s="51" t="s">
        <v>42</v>
      </c>
      <c r="F553" s="52">
        <v>41.16</v>
      </c>
      <c r="G553" s="53" t="s">
        <v>368</v>
      </c>
      <c r="H553" s="52">
        <v>1</v>
      </c>
    </row>
    <row r="554" ht="16.5" spans="1:8">
      <c r="A554" s="48">
        <v>553</v>
      </c>
      <c r="B554" s="48" t="s">
        <v>361</v>
      </c>
      <c r="C554" s="49" t="s">
        <v>943</v>
      </c>
      <c r="D554" s="50" t="s">
        <v>738</v>
      </c>
      <c r="E554" s="51" t="s">
        <v>42</v>
      </c>
      <c r="F554" s="52">
        <v>41.37</v>
      </c>
      <c r="G554" s="53" t="s">
        <v>368</v>
      </c>
      <c r="H554" s="52">
        <v>1</v>
      </c>
    </row>
    <row r="555" ht="16.5" spans="1:8">
      <c r="A555" s="48">
        <v>554</v>
      </c>
      <c r="B555" s="48" t="s">
        <v>361</v>
      </c>
      <c r="C555" s="49" t="s">
        <v>944</v>
      </c>
      <c r="D555" s="50" t="s">
        <v>740</v>
      </c>
      <c r="E555" s="51" t="s">
        <v>42</v>
      </c>
      <c r="F555" s="52">
        <v>41.03</v>
      </c>
      <c r="G555" s="53" t="s">
        <v>368</v>
      </c>
      <c r="H555" s="52">
        <v>1</v>
      </c>
    </row>
    <row r="556" ht="16.5" hidden="1" spans="1:8">
      <c r="A556" s="48">
        <v>555</v>
      </c>
      <c r="B556" s="48" t="s">
        <v>361</v>
      </c>
      <c r="C556" s="49" t="s">
        <v>945</v>
      </c>
      <c r="D556" s="50" t="s">
        <v>385</v>
      </c>
      <c r="E556" s="51" t="s">
        <v>924</v>
      </c>
      <c r="F556" s="52">
        <v>59.96</v>
      </c>
      <c r="G556" s="53" t="s">
        <v>365</v>
      </c>
      <c r="H556" s="52">
        <v>2</v>
      </c>
    </row>
    <row r="557" ht="16.5" hidden="1" spans="1:8">
      <c r="A557" s="48">
        <v>556</v>
      </c>
      <c r="B557" s="48" t="s">
        <v>361</v>
      </c>
      <c r="C557" s="49" t="s">
        <v>946</v>
      </c>
      <c r="D557" s="50" t="s">
        <v>736</v>
      </c>
      <c r="E557" s="51" t="s">
        <v>44</v>
      </c>
      <c r="F557" s="52">
        <v>59.31</v>
      </c>
      <c r="G557" s="53" t="s">
        <v>365</v>
      </c>
      <c r="H557" s="52">
        <v>2</v>
      </c>
    </row>
    <row r="558" ht="16.5" spans="1:8">
      <c r="A558" s="48">
        <v>557</v>
      </c>
      <c r="B558" s="48" t="s">
        <v>361</v>
      </c>
      <c r="C558" s="49" t="s">
        <v>947</v>
      </c>
      <c r="D558" s="50" t="s">
        <v>738</v>
      </c>
      <c r="E558" s="51" t="s">
        <v>42</v>
      </c>
      <c r="F558" s="52">
        <v>41.03</v>
      </c>
      <c r="G558" s="53" t="s">
        <v>368</v>
      </c>
      <c r="H558" s="52">
        <v>1</v>
      </c>
    </row>
    <row r="559" ht="16.5" spans="1:8">
      <c r="A559" s="48">
        <v>558</v>
      </c>
      <c r="B559" s="48" t="s">
        <v>361</v>
      </c>
      <c r="C559" s="49" t="s">
        <v>948</v>
      </c>
      <c r="D559" s="50" t="s">
        <v>740</v>
      </c>
      <c r="E559" s="51" t="s">
        <v>42</v>
      </c>
      <c r="F559" s="52">
        <v>41.16</v>
      </c>
      <c r="G559" s="53" t="s">
        <v>368</v>
      </c>
      <c r="H559" s="52">
        <v>1</v>
      </c>
    </row>
    <row r="560" ht="16.5" spans="1:8">
      <c r="A560" s="48">
        <v>559</v>
      </c>
      <c r="B560" s="48" t="s">
        <v>361</v>
      </c>
      <c r="C560" s="49" t="s">
        <v>949</v>
      </c>
      <c r="D560" s="50" t="s">
        <v>738</v>
      </c>
      <c r="E560" s="51" t="s">
        <v>42</v>
      </c>
      <c r="F560" s="52">
        <v>41.16</v>
      </c>
      <c r="G560" s="53" t="s">
        <v>368</v>
      </c>
      <c r="H560" s="52">
        <v>1</v>
      </c>
    </row>
    <row r="561" ht="16.5" spans="1:8">
      <c r="A561" s="48">
        <v>560</v>
      </c>
      <c r="B561" s="48" t="s">
        <v>361</v>
      </c>
      <c r="C561" s="49" t="s">
        <v>950</v>
      </c>
      <c r="D561" s="50" t="s">
        <v>738</v>
      </c>
      <c r="E561" s="51" t="s">
        <v>42</v>
      </c>
      <c r="F561" s="52">
        <v>41.37</v>
      </c>
      <c r="G561" s="53" t="s">
        <v>368</v>
      </c>
      <c r="H561" s="52">
        <v>1</v>
      </c>
    </row>
    <row r="562" ht="16.5" spans="1:8">
      <c r="A562" s="48">
        <v>561</v>
      </c>
      <c r="B562" s="48" t="s">
        <v>361</v>
      </c>
      <c r="C562" s="49" t="s">
        <v>951</v>
      </c>
      <c r="D562" s="50" t="s">
        <v>740</v>
      </c>
      <c r="E562" s="51" t="s">
        <v>42</v>
      </c>
      <c r="F562" s="52">
        <v>41.03</v>
      </c>
      <c r="G562" s="53" t="s">
        <v>368</v>
      </c>
      <c r="H562" s="52">
        <v>1</v>
      </c>
    </row>
    <row r="563" ht="16.5" hidden="1" spans="1:8">
      <c r="A563" s="48">
        <v>562</v>
      </c>
      <c r="B563" s="48" t="s">
        <v>361</v>
      </c>
      <c r="C563" s="49" t="s">
        <v>952</v>
      </c>
      <c r="D563" s="50" t="s">
        <v>385</v>
      </c>
      <c r="E563" s="51" t="s">
        <v>924</v>
      </c>
      <c r="F563" s="52">
        <v>59.96</v>
      </c>
      <c r="G563" s="53" t="s">
        <v>365</v>
      </c>
      <c r="H563" s="52">
        <v>2</v>
      </c>
    </row>
    <row r="564" ht="16.5" hidden="1" spans="1:8">
      <c r="A564" s="48">
        <v>563</v>
      </c>
      <c r="B564" s="48" t="s">
        <v>361</v>
      </c>
      <c r="C564" s="49" t="s">
        <v>953</v>
      </c>
      <c r="D564" s="50" t="s">
        <v>736</v>
      </c>
      <c r="E564" s="51" t="s">
        <v>44</v>
      </c>
      <c r="F564" s="52">
        <v>59.31</v>
      </c>
      <c r="G564" s="53" t="s">
        <v>365</v>
      </c>
      <c r="H564" s="52">
        <v>2</v>
      </c>
    </row>
    <row r="565" ht="16.5" spans="1:8">
      <c r="A565" s="48">
        <v>564</v>
      </c>
      <c r="B565" s="48" t="s">
        <v>361</v>
      </c>
      <c r="C565" s="49" t="s">
        <v>954</v>
      </c>
      <c r="D565" s="50" t="s">
        <v>738</v>
      </c>
      <c r="E565" s="51" t="s">
        <v>42</v>
      </c>
      <c r="F565" s="52">
        <v>41.03</v>
      </c>
      <c r="G565" s="53" t="s">
        <v>368</v>
      </c>
      <c r="H565" s="52">
        <v>1</v>
      </c>
    </row>
    <row r="566" ht="16.5" spans="1:8">
      <c r="A566" s="48">
        <v>565</v>
      </c>
      <c r="B566" s="48" t="s">
        <v>361</v>
      </c>
      <c r="C566" s="49" t="s">
        <v>955</v>
      </c>
      <c r="D566" s="50" t="s">
        <v>740</v>
      </c>
      <c r="E566" s="51" t="s">
        <v>42</v>
      </c>
      <c r="F566" s="52">
        <v>41.16</v>
      </c>
      <c r="G566" s="53" t="s">
        <v>368</v>
      </c>
      <c r="H566" s="52">
        <v>1</v>
      </c>
    </row>
    <row r="567" ht="16.5" spans="1:8">
      <c r="A567" s="48">
        <v>566</v>
      </c>
      <c r="B567" s="48" t="s">
        <v>361</v>
      </c>
      <c r="C567" s="49" t="s">
        <v>956</v>
      </c>
      <c r="D567" s="50" t="s">
        <v>738</v>
      </c>
      <c r="E567" s="51" t="s">
        <v>42</v>
      </c>
      <c r="F567" s="52">
        <v>41.16</v>
      </c>
      <c r="G567" s="53" t="s">
        <v>368</v>
      </c>
      <c r="H567" s="52">
        <v>1</v>
      </c>
    </row>
    <row r="568" ht="16.5" spans="1:8">
      <c r="A568" s="48">
        <v>567</v>
      </c>
      <c r="B568" s="48" t="s">
        <v>361</v>
      </c>
      <c r="C568" s="49" t="s">
        <v>957</v>
      </c>
      <c r="D568" s="50" t="s">
        <v>738</v>
      </c>
      <c r="E568" s="51" t="s">
        <v>42</v>
      </c>
      <c r="F568" s="52">
        <v>41.37</v>
      </c>
      <c r="G568" s="53" t="s">
        <v>368</v>
      </c>
      <c r="H568" s="52">
        <v>1</v>
      </c>
    </row>
    <row r="569" ht="16.5" spans="1:8">
      <c r="A569" s="48">
        <v>568</v>
      </c>
      <c r="B569" s="48" t="s">
        <v>361</v>
      </c>
      <c r="C569" s="49" t="s">
        <v>958</v>
      </c>
      <c r="D569" s="50" t="s">
        <v>740</v>
      </c>
      <c r="E569" s="51" t="s">
        <v>42</v>
      </c>
      <c r="F569" s="52">
        <v>41.03</v>
      </c>
      <c r="G569" s="53" t="s">
        <v>368</v>
      </c>
      <c r="H569" s="52">
        <v>1</v>
      </c>
    </row>
    <row r="570" ht="16.5" hidden="1" spans="1:8">
      <c r="A570" s="48">
        <v>569</v>
      </c>
      <c r="B570" s="48" t="s">
        <v>361</v>
      </c>
      <c r="C570" s="49" t="s">
        <v>959</v>
      </c>
      <c r="D570" s="50" t="s">
        <v>385</v>
      </c>
      <c r="E570" s="51" t="s">
        <v>924</v>
      </c>
      <c r="F570" s="52">
        <v>59.96</v>
      </c>
      <c r="G570" s="53" t="s">
        <v>365</v>
      </c>
      <c r="H570" s="52">
        <v>2</v>
      </c>
    </row>
    <row r="571" ht="16.5" hidden="1" spans="1:8">
      <c r="A571" s="48">
        <v>570</v>
      </c>
      <c r="B571" s="48" t="s">
        <v>361</v>
      </c>
      <c r="C571" s="49" t="s">
        <v>960</v>
      </c>
      <c r="D571" s="50" t="s">
        <v>736</v>
      </c>
      <c r="E571" s="51" t="s">
        <v>44</v>
      </c>
      <c r="F571" s="52">
        <v>59.31</v>
      </c>
      <c r="G571" s="53" t="s">
        <v>365</v>
      </c>
      <c r="H571" s="52">
        <v>2</v>
      </c>
    </row>
    <row r="572" ht="16.5" spans="1:8">
      <c r="A572" s="48">
        <v>571</v>
      </c>
      <c r="B572" s="48" t="s">
        <v>361</v>
      </c>
      <c r="C572" s="49" t="s">
        <v>961</v>
      </c>
      <c r="D572" s="50" t="s">
        <v>738</v>
      </c>
      <c r="E572" s="51" t="s">
        <v>42</v>
      </c>
      <c r="F572" s="52">
        <v>41.03</v>
      </c>
      <c r="G572" s="53" t="s">
        <v>368</v>
      </c>
      <c r="H572" s="52">
        <v>1</v>
      </c>
    </row>
    <row r="573" ht="16.5" spans="1:8">
      <c r="A573" s="48">
        <v>572</v>
      </c>
      <c r="B573" s="48" t="s">
        <v>361</v>
      </c>
      <c r="C573" s="49" t="s">
        <v>962</v>
      </c>
      <c r="D573" s="50" t="s">
        <v>740</v>
      </c>
      <c r="E573" s="51" t="s">
        <v>42</v>
      </c>
      <c r="F573" s="52">
        <v>41.16</v>
      </c>
      <c r="G573" s="53" t="s">
        <v>368</v>
      </c>
      <c r="H573" s="52">
        <v>1</v>
      </c>
    </row>
    <row r="574" ht="16.5" spans="1:8">
      <c r="A574" s="48">
        <v>573</v>
      </c>
      <c r="B574" s="48" t="s">
        <v>361</v>
      </c>
      <c r="C574" s="49" t="s">
        <v>963</v>
      </c>
      <c r="D574" s="50" t="s">
        <v>738</v>
      </c>
      <c r="E574" s="51" t="s">
        <v>42</v>
      </c>
      <c r="F574" s="52">
        <v>41.16</v>
      </c>
      <c r="G574" s="53" t="s">
        <v>368</v>
      </c>
      <c r="H574" s="52">
        <v>1</v>
      </c>
    </row>
    <row r="575" ht="16.5" spans="1:8">
      <c r="A575" s="48">
        <v>574</v>
      </c>
      <c r="B575" s="48" t="s">
        <v>361</v>
      </c>
      <c r="C575" s="49" t="s">
        <v>964</v>
      </c>
      <c r="D575" s="50" t="s">
        <v>738</v>
      </c>
      <c r="E575" s="51" t="s">
        <v>42</v>
      </c>
      <c r="F575" s="52">
        <v>41.37</v>
      </c>
      <c r="G575" s="53" t="s">
        <v>368</v>
      </c>
      <c r="H575" s="52">
        <v>1</v>
      </c>
    </row>
    <row r="576" ht="16.5" spans="1:8">
      <c r="A576" s="48">
        <v>575</v>
      </c>
      <c r="B576" s="48" t="s">
        <v>361</v>
      </c>
      <c r="C576" s="49" t="s">
        <v>965</v>
      </c>
      <c r="D576" s="50" t="s">
        <v>740</v>
      </c>
      <c r="E576" s="51" t="s">
        <v>42</v>
      </c>
      <c r="F576" s="52">
        <v>41.03</v>
      </c>
      <c r="G576" s="53" t="s">
        <v>368</v>
      </c>
      <c r="H576" s="52">
        <v>1</v>
      </c>
    </row>
    <row r="577" ht="16.5" hidden="1" spans="1:8">
      <c r="A577" s="48">
        <v>576</v>
      </c>
      <c r="B577" s="48" t="s">
        <v>361</v>
      </c>
      <c r="C577" s="49" t="s">
        <v>966</v>
      </c>
      <c r="D577" s="50" t="s">
        <v>385</v>
      </c>
      <c r="E577" s="51" t="s">
        <v>924</v>
      </c>
      <c r="F577" s="52">
        <v>59.96</v>
      </c>
      <c r="G577" s="53" t="s">
        <v>365</v>
      </c>
      <c r="H577" s="52">
        <v>2</v>
      </c>
    </row>
    <row r="578" ht="16.5" hidden="1" spans="1:8">
      <c r="A578" s="48">
        <v>577</v>
      </c>
      <c r="B578" s="48" t="s">
        <v>361</v>
      </c>
      <c r="C578" s="49" t="s">
        <v>967</v>
      </c>
      <c r="D578" s="50" t="s">
        <v>736</v>
      </c>
      <c r="E578" s="51" t="s">
        <v>44</v>
      </c>
      <c r="F578" s="52">
        <v>59.31</v>
      </c>
      <c r="G578" s="53" t="s">
        <v>365</v>
      </c>
      <c r="H578" s="52">
        <v>2</v>
      </c>
    </row>
    <row r="579" ht="16.5" spans="1:8">
      <c r="A579" s="48">
        <v>578</v>
      </c>
      <c r="B579" s="48" t="s">
        <v>361</v>
      </c>
      <c r="C579" s="49" t="s">
        <v>968</v>
      </c>
      <c r="D579" s="50" t="s">
        <v>738</v>
      </c>
      <c r="E579" s="51" t="s">
        <v>42</v>
      </c>
      <c r="F579" s="52">
        <v>41.03</v>
      </c>
      <c r="G579" s="53" t="s">
        <v>368</v>
      </c>
      <c r="H579" s="52">
        <v>1</v>
      </c>
    </row>
    <row r="580" ht="16.5" spans="1:8">
      <c r="A580" s="48">
        <v>579</v>
      </c>
      <c r="B580" s="48" t="s">
        <v>361</v>
      </c>
      <c r="C580" s="49" t="s">
        <v>969</v>
      </c>
      <c r="D580" s="50" t="s">
        <v>740</v>
      </c>
      <c r="E580" s="51" t="s">
        <v>42</v>
      </c>
      <c r="F580" s="52">
        <v>41.16</v>
      </c>
      <c r="G580" s="53" t="s">
        <v>368</v>
      </c>
      <c r="H580" s="52">
        <v>1</v>
      </c>
    </row>
    <row r="581" ht="16.5" spans="1:8">
      <c r="A581" s="48">
        <v>580</v>
      </c>
      <c r="B581" s="48" t="s">
        <v>361</v>
      </c>
      <c r="C581" s="49" t="s">
        <v>970</v>
      </c>
      <c r="D581" s="50" t="s">
        <v>738</v>
      </c>
      <c r="E581" s="51" t="s">
        <v>42</v>
      </c>
      <c r="F581" s="52">
        <v>41.16</v>
      </c>
      <c r="G581" s="53" t="s">
        <v>368</v>
      </c>
      <c r="H581" s="52">
        <v>1</v>
      </c>
    </row>
    <row r="582" ht="16.5" spans="1:8">
      <c r="A582" s="48">
        <v>581</v>
      </c>
      <c r="B582" s="48" t="s">
        <v>361</v>
      </c>
      <c r="C582" s="49" t="s">
        <v>971</v>
      </c>
      <c r="D582" s="50" t="s">
        <v>738</v>
      </c>
      <c r="E582" s="51" t="s">
        <v>42</v>
      </c>
      <c r="F582" s="52">
        <v>41.37</v>
      </c>
      <c r="G582" s="53" t="s">
        <v>368</v>
      </c>
      <c r="H582" s="52">
        <v>1</v>
      </c>
    </row>
    <row r="583" ht="16.5" spans="1:8">
      <c r="A583" s="48">
        <v>582</v>
      </c>
      <c r="B583" s="48" t="s">
        <v>361</v>
      </c>
      <c r="C583" s="49" t="s">
        <v>972</v>
      </c>
      <c r="D583" s="50" t="s">
        <v>740</v>
      </c>
      <c r="E583" s="51" t="s">
        <v>42</v>
      </c>
      <c r="F583" s="52">
        <v>41.03</v>
      </c>
      <c r="G583" s="53" t="s">
        <v>368</v>
      </c>
      <c r="H583" s="52">
        <v>1</v>
      </c>
    </row>
    <row r="584" ht="16.5" hidden="1" spans="1:8">
      <c r="A584" s="48">
        <v>583</v>
      </c>
      <c r="B584" s="48" t="s">
        <v>361</v>
      </c>
      <c r="C584" s="49" t="s">
        <v>973</v>
      </c>
      <c r="D584" s="50" t="s">
        <v>385</v>
      </c>
      <c r="E584" s="51" t="s">
        <v>924</v>
      </c>
      <c r="F584" s="52">
        <v>59.96</v>
      </c>
      <c r="G584" s="53" t="s">
        <v>365</v>
      </c>
      <c r="H584" s="52">
        <v>2</v>
      </c>
    </row>
    <row r="585" ht="16.5" hidden="1" spans="1:8">
      <c r="A585" s="48">
        <v>584</v>
      </c>
      <c r="B585" s="48" t="s">
        <v>361</v>
      </c>
      <c r="C585" s="49" t="s">
        <v>974</v>
      </c>
      <c r="D585" s="50" t="s">
        <v>736</v>
      </c>
      <c r="E585" s="51" t="s">
        <v>44</v>
      </c>
      <c r="F585" s="52">
        <v>59.31</v>
      </c>
      <c r="G585" s="53" t="s">
        <v>365</v>
      </c>
      <c r="H585" s="52">
        <v>2</v>
      </c>
    </row>
    <row r="586" ht="16.5" spans="1:8">
      <c r="A586" s="48">
        <v>585</v>
      </c>
      <c r="B586" s="48" t="s">
        <v>361</v>
      </c>
      <c r="C586" s="49" t="s">
        <v>975</v>
      </c>
      <c r="D586" s="50" t="s">
        <v>738</v>
      </c>
      <c r="E586" s="51" t="s">
        <v>42</v>
      </c>
      <c r="F586" s="52">
        <v>41.03</v>
      </c>
      <c r="G586" s="53" t="s">
        <v>368</v>
      </c>
      <c r="H586" s="52">
        <v>1</v>
      </c>
    </row>
    <row r="587" ht="16.5" spans="1:8">
      <c r="A587" s="48">
        <v>586</v>
      </c>
      <c r="B587" s="48" t="s">
        <v>361</v>
      </c>
      <c r="C587" s="49" t="s">
        <v>976</v>
      </c>
      <c r="D587" s="50" t="s">
        <v>740</v>
      </c>
      <c r="E587" s="51" t="s">
        <v>42</v>
      </c>
      <c r="F587" s="52">
        <v>41.16</v>
      </c>
      <c r="G587" s="53" t="s">
        <v>368</v>
      </c>
      <c r="H587" s="52">
        <v>1</v>
      </c>
    </row>
    <row r="588" ht="16.5" spans="1:8">
      <c r="A588" s="48">
        <v>587</v>
      </c>
      <c r="B588" s="48" t="s">
        <v>361</v>
      </c>
      <c r="C588" s="49" t="s">
        <v>977</v>
      </c>
      <c r="D588" s="50" t="s">
        <v>738</v>
      </c>
      <c r="E588" s="51" t="s">
        <v>42</v>
      </c>
      <c r="F588" s="52">
        <v>41.16</v>
      </c>
      <c r="G588" s="53" t="s">
        <v>368</v>
      </c>
      <c r="H588" s="52">
        <v>1</v>
      </c>
    </row>
    <row r="589" ht="16.5" spans="1:8">
      <c r="A589" s="48">
        <v>588</v>
      </c>
      <c r="B589" s="48" t="s">
        <v>361</v>
      </c>
      <c r="C589" s="49" t="s">
        <v>978</v>
      </c>
      <c r="D589" s="50" t="s">
        <v>738</v>
      </c>
      <c r="E589" s="51" t="s">
        <v>42</v>
      </c>
      <c r="F589" s="52">
        <v>41.37</v>
      </c>
      <c r="G589" s="53" t="s">
        <v>368</v>
      </c>
      <c r="H589" s="52">
        <v>1</v>
      </c>
    </row>
    <row r="590" ht="16.5" spans="1:8">
      <c r="A590" s="48">
        <v>589</v>
      </c>
      <c r="B590" s="48" t="s">
        <v>361</v>
      </c>
      <c r="C590" s="49" t="s">
        <v>979</v>
      </c>
      <c r="D590" s="50" t="s">
        <v>740</v>
      </c>
      <c r="E590" s="51" t="s">
        <v>42</v>
      </c>
      <c r="F590" s="52">
        <v>41.03</v>
      </c>
      <c r="G590" s="53" t="s">
        <v>368</v>
      </c>
      <c r="H590" s="52">
        <v>1</v>
      </c>
    </row>
    <row r="591" ht="16.5" hidden="1" spans="1:8">
      <c r="A591" s="48">
        <v>590</v>
      </c>
      <c r="B591" s="48" t="s">
        <v>361</v>
      </c>
      <c r="C591" s="49" t="s">
        <v>980</v>
      </c>
      <c r="D591" s="50" t="s">
        <v>385</v>
      </c>
      <c r="E591" s="51" t="s">
        <v>924</v>
      </c>
      <c r="F591" s="52">
        <v>59.96</v>
      </c>
      <c r="G591" s="53" t="s">
        <v>365</v>
      </c>
      <c r="H591" s="52">
        <v>2</v>
      </c>
    </row>
    <row r="592" ht="16.5" hidden="1" spans="1:8">
      <c r="A592" s="48">
        <v>591</v>
      </c>
      <c r="B592" s="48" t="s">
        <v>361</v>
      </c>
      <c r="C592" s="49" t="s">
        <v>981</v>
      </c>
      <c r="D592" s="50" t="s">
        <v>736</v>
      </c>
      <c r="E592" s="51" t="s">
        <v>44</v>
      </c>
      <c r="F592" s="52">
        <v>59.31</v>
      </c>
      <c r="G592" s="53" t="s">
        <v>365</v>
      </c>
      <c r="H592" s="52">
        <v>2</v>
      </c>
    </row>
    <row r="593" ht="16.5" spans="1:8">
      <c r="A593" s="48">
        <v>592</v>
      </c>
      <c r="B593" s="48" t="s">
        <v>361</v>
      </c>
      <c r="C593" s="49" t="s">
        <v>982</v>
      </c>
      <c r="D593" s="50" t="s">
        <v>738</v>
      </c>
      <c r="E593" s="51" t="s">
        <v>42</v>
      </c>
      <c r="F593" s="52">
        <v>41.03</v>
      </c>
      <c r="G593" s="53" t="s">
        <v>368</v>
      </c>
      <c r="H593" s="52">
        <v>1</v>
      </c>
    </row>
    <row r="594" ht="16.5" spans="1:8">
      <c r="A594" s="48">
        <v>593</v>
      </c>
      <c r="B594" s="48" t="s">
        <v>361</v>
      </c>
      <c r="C594" s="49" t="s">
        <v>983</v>
      </c>
      <c r="D594" s="50" t="s">
        <v>740</v>
      </c>
      <c r="E594" s="51" t="s">
        <v>42</v>
      </c>
      <c r="F594" s="52">
        <v>41.16</v>
      </c>
      <c r="G594" s="53" t="s">
        <v>368</v>
      </c>
      <c r="H594" s="52">
        <v>1</v>
      </c>
    </row>
    <row r="595" ht="16.5" spans="1:8">
      <c r="A595" s="48">
        <v>594</v>
      </c>
      <c r="B595" s="48" t="s">
        <v>361</v>
      </c>
      <c r="C595" s="49" t="s">
        <v>984</v>
      </c>
      <c r="D595" s="50" t="s">
        <v>738</v>
      </c>
      <c r="E595" s="51" t="s">
        <v>42</v>
      </c>
      <c r="F595" s="52">
        <v>41.16</v>
      </c>
      <c r="G595" s="53" t="s">
        <v>368</v>
      </c>
      <c r="H595" s="52">
        <v>1</v>
      </c>
    </row>
    <row r="596" ht="16.5" spans="1:8">
      <c r="A596" s="48">
        <v>595</v>
      </c>
      <c r="B596" s="48" t="s">
        <v>361</v>
      </c>
      <c r="C596" s="49" t="s">
        <v>985</v>
      </c>
      <c r="D596" s="50" t="s">
        <v>738</v>
      </c>
      <c r="E596" s="51" t="s">
        <v>42</v>
      </c>
      <c r="F596" s="52">
        <v>41.37</v>
      </c>
      <c r="G596" s="53" t="s">
        <v>368</v>
      </c>
      <c r="H596" s="52">
        <v>1</v>
      </c>
    </row>
    <row r="597" ht="16.5" spans="1:8">
      <c r="A597" s="48">
        <v>596</v>
      </c>
      <c r="B597" s="48" t="s">
        <v>361</v>
      </c>
      <c r="C597" s="49" t="s">
        <v>986</v>
      </c>
      <c r="D597" s="50" t="s">
        <v>740</v>
      </c>
      <c r="E597" s="51" t="s">
        <v>42</v>
      </c>
      <c r="F597" s="52">
        <v>41.03</v>
      </c>
      <c r="G597" s="53" t="s">
        <v>368</v>
      </c>
      <c r="H597" s="52">
        <v>1</v>
      </c>
    </row>
    <row r="598" ht="16.5" hidden="1" spans="1:8">
      <c r="A598" s="48">
        <v>597</v>
      </c>
      <c r="B598" s="48" t="s">
        <v>361</v>
      </c>
      <c r="C598" s="49" t="s">
        <v>987</v>
      </c>
      <c r="D598" s="50" t="s">
        <v>385</v>
      </c>
      <c r="E598" s="51" t="s">
        <v>924</v>
      </c>
      <c r="F598" s="52">
        <v>59.96</v>
      </c>
      <c r="G598" s="53" t="s">
        <v>365</v>
      </c>
      <c r="H598" s="52">
        <v>2</v>
      </c>
    </row>
    <row r="599" ht="16.5" hidden="1" spans="1:8">
      <c r="A599" s="48">
        <v>598</v>
      </c>
      <c r="B599" s="48" t="s">
        <v>361</v>
      </c>
      <c r="C599" s="49" t="s">
        <v>988</v>
      </c>
      <c r="D599" s="50" t="s">
        <v>736</v>
      </c>
      <c r="E599" s="51" t="s">
        <v>44</v>
      </c>
      <c r="F599" s="52">
        <v>59.31</v>
      </c>
      <c r="G599" s="53" t="s">
        <v>365</v>
      </c>
      <c r="H599" s="52">
        <v>2</v>
      </c>
    </row>
    <row r="600" ht="16.5" spans="1:8">
      <c r="A600" s="48">
        <v>599</v>
      </c>
      <c r="B600" s="48" t="s">
        <v>361</v>
      </c>
      <c r="C600" s="49" t="s">
        <v>989</v>
      </c>
      <c r="D600" s="50" t="s">
        <v>738</v>
      </c>
      <c r="E600" s="51" t="s">
        <v>42</v>
      </c>
      <c r="F600" s="52">
        <v>41.03</v>
      </c>
      <c r="G600" s="53" t="s">
        <v>368</v>
      </c>
      <c r="H600" s="52">
        <v>1</v>
      </c>
    </row>
    <row r="601" ht="16.5" spans="1:8">
      <c r="A601" s="48">
        <v>600</v>
      </c>
      <c r="B601" s="48" t="s">
        <v>361</v>
      </c>
      <c r="C601" s="49" t="s">
        <v>990</v>
      </c>
      <c r="D601" s="50" t="s">
        <v>740</v>
      </c>
      <c r="E601" s="51" t="s">
        <v>42</v>
      </c>
      <c r="F601" s="52">
        <v>41.16</v>
      </c>
      <c r="G601" s="53" t="s">
        <v>368</v>
      </c>
      <c r="H601" s="52">
        <v>1</v>
      </c>
    </row>
    <row r="602" ht="16.5" spans="1:8">
      <c r="A602" s="48">
        <v>601</v>
      </c>
      <c r="B602" s="48" t="s">
        <v>361</v>
      </c>
      <c r="C602" s="49" t="s">
        <v>991</v>
      </c>
      <c r="D602" s="50" t="s">
        <v>738</v>
      </c>
      <c r="E602" s="51" t="s">
        <v>42</v>
      </c>
      <c r="F602" s="52">
        <v>41.16</v>
      </c>
      <c r="G602" s="53" t="s">
        <v>368</v>
      </c>
      <c r="H602" s="52">
        <v>1</v>
      </c>
    </row>
    <row r="603" ht="16.5" spans="1:8">
      <c r="A603" s="48">
        <v>602</v>
      </c>
      <c r="B603" s="48" t="s">
        <v>361</v>
      </c>
      <c r="C603" s="49" t="s">
        <v>992</v>
      </c>
      <c r="D603" s="50" t="s">
        <v>738</v>
      </c>
      <c r="E603" s="51" t="s">
        <v>42</v>
      </c>
      <c r="F603" s="52">
        <v>41.37</v>
      </c>
      <c r="G603" s="53" t="s">
        <v>368</v>
      </c>
      <c r="H603" s="52">
        <v>1</v>
      </c>
    </row>
    <row r="604" ht="16.5" spans="1:8">
      <c r="A604" s="48">
        <v>603</v>
      </c>
      <c r="B604" s="48" t="s">
        <v>361</v>
      </c>
      <c r="C604" s="49" t="s">
        <v>993</v>
      </c>
      <c r="D604" s="50" t="s">
        <v>740</v>
      </c>
      <c r="E604" s="51" t="s">
        <v>42</v>
      </c>
      <c r="F604" s="52">
        <v>41.03</v>
      </c>
      <c r="G604" s="53" t="s">
        <v>368</v>
      </c>
      <c r="H604" s="52">
        <v>1</v>
      </c>
    </row>
    <row r="605" ht="16.5" hidden="1" spans="1:8">
      <c r="A605" s="48">
        <v>604</v>
      </c>
      <c r="B605" s="48" t="s">
        <v>361</v>
      </c>
      <c r="C605" s="49" t="s">
        <v>994</v>
      </c>
      <c r="D605" s="50" t="s">
        <v>385</v>
      </c>
      <c r="E605" s="51" t="s">
        <v>924</v>
      </c>
      <c r="F605" s="52">
        <v>59.96</v>
      </c>
      <c r="G605" s="53" t="s">
        <v>365</v>
      </c>
      <c r="H605" s="52">
        <v>2</v>
      </c>
    </row>
    <row r="606" ht="16.5" hidden="1" spans="1:8">
      <c r="A606" s="48">
        <v>605</v>
      </c>
      <c r="B606" s="48" t="s">
        <v>361</v>
      </c>
      <c r="C606" s="49" t="s">
        <v>995</v>
      </c>
      <c r="D606" s="50" t="s">
        <v>736</v>
      </c>
      <c r="E606" s="51" t="s">
        <v>44</v>
      </c>
      <c r="F606" s="52">
        <v>59.31</v>
      </c>
      <c r="G606" s="53" t="s">
        <v>365</v>
      </c>
      <c r="H606" s="52">
        <v>2</v>
      </c>
    </row>
    <row r="607" ht="16.5" spans="1:8">
      <c r="A607" s="48">
        <v>606</v>
      </c>
      <c r="B607" s="48" t="s">
        <v>361</v>
      </c>
      <c r="C607" s="49" t="s">
        <v>996</v>
      </c>
      <c r="D607" s="50" t="s">
        <v>738</v>
      </c>
      <c r="E607" s="51" t="s">
        <v>42</v>
      </c>
      <c r="F607" s="52">
        <v>41.03</v>
      </c>
      <c r="G607" s="53" t="s">
        <v>368</v>
      </c>
      <c r="H607" s="52">
        <v>1</v>
      </c>
    </row>
    <row r="608" ht="16.5" spans="1:8">
      <c r="A608" s="48">
        <v>607</v>
      </c>
      <c r="B608" s="48" t="s">
        <v>361</v>
      </c>
      <c r="C608" s="49" t="s">
        <v>997</v>
      </c>
      <c r="D608" s="50" t="s">
        <v>740</v>
      </c>
      <c r="E608" s="51" t="s">
        <v>42</v>
      </c>
      <c r="F608" s="52">
        <v>41.16</v>
      </c>
      <c r="G608" s="53" t="s">
        <v>368</v>
      </c>
      <c r="H608" s="52">
        <v>1</v>
      </c>
    </row>
    <row r="609" ht="16.5" spans="1:8">
      <c r="A609" s="48">
        <v>608</v>
      </c>
      <c r="B609" s="48" t="s">
        <v>361</v>
      </c>
      <c r="C609" s="49" t="s">
        <v>998</v>
      </c>
      <c r="D609" s="50" t="s">
        <v>738</v>
      </c>
      <c r="E609" s="51" t="s">
        <v>42</v>
      </c>
      <c r="F609" s="52">
        <v>41.16</v>
      </c>
      <c r="G609" s="53" t="s">
        <v>368</v>
      </c>
      <c r="H609" s="52">
        <v>1</v>
      </c>
    </row>
    <row r="610" ht="16.5" spans="1:8">
      <c r="A610" s="48">
        <v>609</v>
      </c>
      <c r="B610" s="48" t="s">
        <v>361</v>
      </c>
      <c r="C610" s="49" t="s">
        <v>999</v>
      </c>
      <c r="D610" s="50" t="s">
        <v>738</v>
      </c>
      <c r="E610" s="51" t="s">
        <v>42</v>
      </c>
      <c r="F610" s="52">
        <v>41.37</v>
      </c>
      <c r="G610" s="53" t="s">
        <v>368</v>
      </c>
      <c r="H610" s="52">
        <v>1</v>
      </c>
    </row>
    <row r="611" ht="16.5" spans="1:8">
      <c r="A611" s="48">
        <v>610</v>
      </c>
      <c r="B611" s="48" t="s">
        <v>361</v>
      </c>
      <c r="C611" s="49" t="s">
        <v>1000</v>
      </c>
      <c r="D611" s="50" t="s">
        <v>740</v>
      </c>
      <c r="E611" s="51" t="s">
        <v>42</v>
      </c>
      <c r="F611" s="52">
        <v>41.03</v>
      </c>
      <c r="G611" s="53" t="s">
        <v>368</v>
      </c>
      <c r="H611" s="52">
        <v>1</v>
      </c>
    </row>
    <row r="612" ht="16.5" hidden="1" spans="1:8">
      <c r="A612" s="48">
        <v>611</v>
      </c>
      <c r="B612" s="48" t="s">
        <v>361</v>
      </c>
      <c r="C612" s="49" t="s">
        <v>1001</v>
      </c>
      <c r="D612" s="50" t="s">
        <v>385</v>
      </c>
      <c r="E612" s="51" t="s">
        <v>924</v>
      </c>
      <c r="F612" s="52">
        <v>59.96</v>
      </c>
      <c r="G612" s="53" t="s">
        <v>365</v>
      </c>
      <c r="H612" s="52">
        <v>2</v>
      </c>
    </row>
    <row r="613" ht="16.5" hidden="1" spans="1:8">
      <c r="A613" s="48">
        <v>612</v>
      </c>
      <c r="B613" s="48" t="s">
        <v>361</v>
      </c>
      <c r="C613" s="49" t="s">
        <v>1002</v>
      </c>
      <c r="D613" s="50" t="s">
        <v>736</v>
      </c>
      <c r="E613" s="51" t="s">
        <v>44</v>
      </c>
      <c r="F613" s="52">
        <v>59.31</v>
      </c>
      <c r="G613" s="53" t="s">
        <v>365</v>
      </c>
      <c r="H613" s="52">
        <v>2</v>
      </c>
    </row>
    <row r="614" ht="16.5" spans="1:8">
      <c r="A614" s="48">
        <v>613</v>
      </c>
      <c r="B614" s="48" t="s">
        <v>361</v>
      </c>
      <c r="C614" s="49" t="s">
        <v>1003</v>
      </c>
      <c r="D614" s="50" t="s">
        <v>738</v>
      </c>
      <c r="E614" s="51" t="s">
        <v>42</v>
      </c>
      <c r="F614" s="52">
        <v>41.03</v>
      </c>
      <c r="G614" s="53" t="s">
        <v>368</v>
      </c>
      <c r="H614" s="52">
        <v>1</v>
      </c>
    </row>
    <row r="615" ht="16.5" spans="1:8">
      <c r="A615" s="48">
        <v>614</v>
      </c>
      <c r="B615" s="48" t="s">
        <v>361</v>
      </c>
      <c r="C615" s="49" t="s">
        <v>1004</v>
      </c>
      <c r="D615" s="50" t="s">
        <v>740</v>
      </c>
      <c r="E615" s="51" t="s">
        <v>42</v>
      </c>
      <c r="F615" s="52">
        <v>41.16</v>
      </c>
      <c r="G615" s="53" t="s">
        <v>368</v>
      </c>
      <c r="H615" s="52">
        <v>1</v>
      </c>
    </row>
    <row r="616" ht="16.5" spans="1:8">
      <c r="A616" s="48">
        <v>615</v>
      </c>
      <c r="B616" s="48" t="s">
        <v>361</v>
      </c>
      <c r="C616" s="49" t="s">
        <v>1005</v>
      </c>
      <c r="D616" s="50" t="s">
        <v>738</v>
      </c>
      <c r="E616" s="51" t="s">
        <v>42</v>
      </c>
      <c r="F616" s="52">
        <v>41.16</v>
      </c>
      <c r="G616" s="53" t="s">
        <v>368</v>
      </c>
      <c r="H616" s="52">
        <v>1</v>
      </c>
    </row>
    <row r="617" ht="16.5" spans="1:8">
      <c r="A617" s="48">
        <v>616</v>
      </c>
      <c r="B617" s="48" t="s">
        <v>361</v>
      </c>
      <c r="C617" s="49" t="s">
        <v>1006</v>
      </c>
      <c r="D617" s="50" t="s">
        <v>738</v>
      </c>
      <c r="E617" s="51" t="s">
        <v>42</v>
      </c>
      <c r="F617" s="52">
        <v>41.37</v>
      </c>
      <c r="G617" s="53" t="s">
        <v>368</v>
      </c>
      <c r="H617" s="52">
        <v>1</v>
      </c>
    </row>
    <row r="618" ht="16.5" spans="1:8">
      <c r="A618" s="48">
        <v>617</v>
      </c>
      <c r="B618" s="48" t="s">
        <v>361</v>
      </c>
      <c r="C618" s="49" t="s">
        <v>1007</v>
      </c>
      <c r="D618" s="50" t="s">
        <v>740</v>
      </c>
      <c r="E618" s="51" t="s">
        <v>42</v>
      </c>
      <c r="F618" s="52">
        <v>41.03</v>
      </c>
      <c r="G618" s="53" t="s">
        <v>368</v>
      </c>
      <c r="H618" s="52">
        <v>1</v>
      </c>
    </row>
    <row r="619" ht="16.5" hidden="1" spans="1:8">
      <c r="A619" s="48">
        <v>618</v>
      </c>
      <c r="B619" s="48" t="s">
        <v>361</v>
      </c>
      <c r="C619" s="49" t="s">
        <v>1008</v>
      </c>
      <c r="D619" s="50" t="s">
        <v>385</v>
      </c>
      <c r="E619" s="51" t="s">
        <v>924</v>
      </c>
      <c r="F619" s="52">
        <v>59.96</v>
      </c>
      <c r="G619" s="53" t="s">
        <v>365</v>
      </c>
      <c r="H619" s="52">
        <v>2</v>
      </c>
    </row>
    <row r="620" ht="16.5" hidden="1" spans="1:8">
      <c r="A620" s="48">
        <v>619</v>
      </c>
      <c r="B620" s="48" t="s">
        <v>361</v>
      </c>
      <c r="C620" s="49" t="s">
        <v>1009</v>
      </c>
      <c r="D620" s="50" t="s">
        <v>736</v>
      </c>
      <c r="E620" s="51" t="s">
        <v>44</v>
      </c>
      <c r="F620" s="52">
        <v>59.31</v>
      </c>
      <c r="G620" s="53" t="s">
        <v>365</v>
      </c>
      <c r="H620" s="52">
        <v>2</v>
      </c>
    </row>
    <row r="621" ht="16.5" spans="1:8">
      <c r="A621" s="48">
        <v>620</v>
      </c>
      <c r="B621" s="48" t="s">
        <v>361</v>
      </c>
      <c r="C621" s="49" t="s">
        <v>1010</v>
      </c>
      <c r="D621" s="50" t="s">
        <v>738</v>
      </c>
      <c r="E621" s="51" t="s">
        <v>42</v>
      </c>
      <c r="F621" s="52">
        <v>41.03</v>
      </c>
      <c r="G621" s="53" t="s">
        <v>368</v>
      </c>
      <c r="H621" s="52">
        <v>1</v>
      </c>
    </row>
    <row r="622" ht="16.5" spans="1:8">
      <c r="A622" s="48">
        <v>621</v>
      </c>
      <c r="B622" s="48" t="s">
        <v>361</v>
      </c>
      <c r="C622" s="49" t="s">
        <v>1011</v>
      </c>
      <c r="D622" s="50" t="s">
        <v>740</v>
      </c>
      <c r="E622" s="51" t="s">
        <v>42</v>
      </c>
      <c r="F622" s="52">
        <v>41.16</v>
      </c>
      <c r="G622" s="53" t="s">
        <v>368</v>
      </c>
      <c r="H622" s="52">
        <v>1</v>
      </c>
    </row>
    <row r="623" ht="16.5" spans="1:8">
      <c r="A623" s="48">
        <v>622</v>
      </c>
      <c r="B623" s="48" t="s">
        <v>361</v>
      </c>
      <c r="C623" s="49" t="s">
        <v>1012</v>
      </c>
      <c r="D623" s="50" t="s">
        <v>738</v>
      </c>
      <c r="E623" s="51" t="s">
        <v>42</v>
      </c>
      <c r="F623" s="52">
        <v>41.16</v>
      </c>
      <c r="G623" s="53" t="s">
        <v>368</v>
      </c>
      <c r="H623" s="52">
        <v>1</v>
      </c>
    </row>
    <row r="624" ht="16.5" spans="1:8">
      <c r="A624" s="48">
        <v>623</v>
      </c>
      <c r="B624" s="48" t="s">
        <v>361</v>
      </c>
      <c r="C624" s="49" t="s">
        <v>1013</v>
      </c>
      <c r="D624" s="50" t="s">
        <v>738</v>
      </c>
      <c r="E624" s="51" t="s">
        <v>42</v>
      </c>
      <c r="F624" s="52">
        <v>41.37</v>
      </c>
      <c r="G624" s="53" t="s">
        <v>368</v>
      </c>
      <c r="H624" s="52">
        <v>1</v>
      </c>
    </row>
    <row r="625" ht="16.5" spans="1:8">
      <c r="A625" s="48">
        <v>624</v>
      </c>
      <c r="B625" s="48" t="s">
        <v>361</v>
      </c>
      <c r="C625" s="49" t="s">
        <v>1014</v>
      </c>
      <c r="D625" s="50" t="s">
        <v>740</v>
      </c>
      <c r="E625" s="51" t="s">
        <v>42</v>
      </c>
      <c r="F625" s="52">
        <v>41.03</v>
      </c>
      <c r="G625" s="53" t="s">
        <v>368</v>
      </c>
      <c r="H625" s="52">
        <v>1</v>
      </c>
    </row>
    <row r="626" ht="16.5" hidden="1" spans="1:8">
      <c r="A626" s="48">
        <v>625</v>
      </c>
      <c r="B626" s="48" t="s">
        <v>361</v>
      </c>
      <c r="C626" s="49" t="s">
        <v>1015</v>
      </c>
      <c r="D626" s="50" t="s">
        <v>385</v>
      </c>
      <c r="E626" s="51" t="s">
        <v>924</v>
      </c>
      <c r="F626" s="52">
        <v>59.96</v>
      </c>
      <c r="G626" s="53" t="s">
        <v>365</v>
      </c>
      <c r="H626" s="52">
        <v>2</v>
      </c>
    </row>
    <row r="627" ht="16.5" hidden="1" spans="1:8">
      <c r="A627" s="48">
        <v>626</v>
      </c>
      <c r="B627" s="48" t="s">
        <v>361</v>
      </c>
      <c r="C627" s="49" t="s">
        <v>1016</v>
      </c>
      <c r="D627" s="50" t="s">
        <v>736</v>
      </c>
      <c r="E627" s="51" t="s">
        <v>44</v>
      </c>
      <c r="F627" s="52">
        <v>59.31</v>
      </c>
      <c r="G627" s="53" t="s">
        <v>365</v>
      </c>
      <c r="H627" s="52">
        <v>2</v>
      </c>
    </row>
    <row r="628" ht="16.5" spans="1:8">
      <c r="A628" s="48">
        <v>627</v>
      </c>
      <c r="B628" s="48" t="s">
        <v>361</v>
      </c>
      <c r="C628" s="49" t="s">
        <v>1017</v>
      </c>
      <c r="D628" s="50" t="s">
        <v>738</v>
      </c>
      <c r="E628" s="51" t="s">
        <v>42</v>
      </c>
      <c r="F628" s="52">
        <v>41.03</v>
      </c>
      <c r="G628" s="53" t="s">
        <v>368</v>
      </c>
      <c r="H628" s="52">
        <v>1</v>
      </c>
    </row>
    <row r="629" ht="16.5" spans="1:8">
      <c r="A629" s="48">
        <v>628</v>
      </c>
      <c r="B629" s="48" t="s">
        <v>361</v>
      </c>
      <c r="C629" s="49" t="s">
        <v>1018</v>
      </c>
      <c r="D629" s="50" t="s">
        <v>740</v>
      </c>
      <c r="E629" s="51" t="s">
        <v>42</v>
      </c>
      <c r="F629" s="52">
        <v>41.16</v>
      </c>
      <c r="G629" s="53" t="s">
        <v>368</v>
      </c>
      <c r="H629" s="52">
        <v>1</v>
      </c>
    </row>
    <row r="630" ht="16.5" spans="1:8">
      <c r="A630" s="48">
        <v>629</v>
      </c>
      <c r="B630" s="48" t="s">
        <v>361</v>
      </c>
      <c r="C630" s="49" t="s">
        <v>1019</v>
      </c>
      <c r="D630" s="50" t="s">
        <v>738</v>
      </c>
      <c r="E630" s="51" t="s">
        <v>42</v>
      </c>
      <c r="F630" s="52">
        <v>41.16</v>
      </c>
      <c r="G630" s="53" t="s">
        <v>368</v>
      </c>
      <c r="H630" s="52">
        <v>1</v>
      </c>
    </row>
    <row r="631" ht="16.5" spans="1:8">
      <c r="A631" s="48">
        <v>630</v>
      </c>
      <c r="B631" s="48" t="s">
        <v>361</v>
      </c>
      <c r="C631" s="49" t="s">
        <v>1020</v>
      </c>
      <c r="D631" s="50" t="s">
        <v>738</v>
      </c>
      <c r="E631" s="51" t="s">
        <v>42</v>
      </c>
      <c r="F631" s="52">
        <v>41.37</v>
      </c>
      <c r="G631" s="53" t="s">
        <v>368</v>
      </c>
      <c r="H631" s="52">
        <v>1</v>
      </c>
    </row>
    <row r="632" ht="16.5" spans="1:8">
      <c r="A632" s="48">
        <v>631</v>
      </c>
      <c r="B632" s="48" t="s">
        <v>361</v>
      </c>
      <c r="C632" s="49" t="s">
        <v>1021</v>
      </c>
      <c r="D632" s="50" t="s">
        <v>740</v>
      </c>
      <c r="E632" s="51" t="s">
        <v>42</v>
      </c>
      <c r="F632" s="52">
        <v>41.03</v>
      </c>
      <c r="G632" s="53" t="s">
        <v>368</v>
      </c>
      <c r="H632" s="52">
        <v>1</v>
      </c>
    </row>
    <row r="633" ht="16.5" hidden="1" spans="1:8">
      <c r="A633" s="48">
        <v>632</v>
      </c>
      <c r="B633" s="48" t="s">
        <v>361</v>
      </c>
      <c r="C633" s="49" t="s">
        <v>1022</v>
      </c>
      <c r="D633" s="50" t="s">
        <v>385</v>
      </c>
      <c r="E633" s="51" t="s">
        <v>924</v>
      </c>
      <c r="F633" s="52">
        <v>59.96</v>
      </c>
      <c r="G633" s="53" t="s">
        <v>365</v>
      </c>
      <c r="H633" s="52">
        <v>2</v>
      </c>
    </row>
    <row r="634" ht="16.5" hidden="1" spans="1:8">
      <c r="A634" s="48">
        <v>633</v>
      </c>
      <c r="B634" s="48" t="s">
        <v>361</v>
      </c>
      <c r="C634" s="49" t="s">
        <v>1023</v>
      </c>
      <c r="D634" s="50" t="s">
        <v>736</v>
      </c>
      <c r="E634" s="51" t="s">
        <v>44</v>
      </c>
      <c r="F634" s="52">
        <v>59.31</v>
      </c>
      <c r="G634" s="53" t="s">
        <v>365</v>
      </c>
      <c r="H634" s="52">
        <v>2</v>
      </c>
    </row>
    <row r="635" ht="16.5" spans="1:8">
      <c r="A635" s="48">
        <v>634</v>
      </c>
      <c r="B635" s="48" t="s">
        <v>361</v>
      </c>
      <c r="C635" s="49" t="s">
        <v>1024</v>
      </c>
      <c r="D635" s="50" t="s">
        <v>738</v>
      </c>
      <c r="E635" s="51" t="s">
        <v>42</v>
      </c>
      <c r="F635" s="52">
        <v>41.03</v>
      </c>
      <c r="G635" s="53" t="s">
        <v>368</v>
      </c>
      <c r="H635" s="52">
        <v>1</v>
      </c>
    </row>
    <row r="636" ht="16.5" spans="1:8">
      <c r="A636" s="48">
        <v>635</v>
      </c>
      <c r="B636" s="48" t="s">
        <v>361</v>
      </c>
      <c r="C636" s="49" t="s">
        <v>1025</v>
      </c>
      <c r="D636" s="50" t="s">
        <v>740</v>
      </c>
      <c r="E636" s="51" t="s">
        <v>42</v>
      </c>
      <c r="F636" s="52">
        <v>41.16</v>
      </c>
      <c r="G636" s="53" t="s">
        <v>368</v>
      </c>
      <c r="H636" s="52">
        <v>1</v>
      </c>
    </row>
    <row r="637" ht="16.5" spans="1:8">
      <c r="A637" s="48">
        <v>636</v>
      </c>
      <c r="B637" s="48" t="s">
        <v>361</v>
      </c>
      <c r="C637" s="49" t="s">
        <v>1026</v>
      </c>
      <c r="D637" s="50" t="s">
        <v>738</v>
      </c>
      <c r="E637" s="51" t="s">
        <v>42</v>
      </c>
      <c r="F637" s="52">
        <v>41.16</v>
      </c>
      <c r="G637" s="53" t="s">
        <v>368</v>
      </c>
      <c r="H637" s="52">
        <v>1</v>
      </c>
    </row>
    <row r="638" ht="16.5" spans="1:8">
      <c r="A638" s="48">
        <v>637</v>
      </c>
      <c r="B638" s="48" t="s">
        <v>361</v>
      </c>
      <c r="C638" s="49" t="s">
        <v>1027</v>
      </c>
      <c r="D638" s="50" t="s">
        <v>738</v>
      </c>
      <c r="E638" s="51" t="s">
        <v>42</v>
      </c>
      <c r="F638" s="52">
        <v>41.37</v>
      </c>
      <c r="G638" s="53" t="s">
        <v>368</v>
      </c>
      <c r="H638" s="52">
        <v>1</v>
      </c>
    </row>
    <row r="639" ht="16.5" spans="1:8">
      <c r="A639" s="48">
        <v>638</v>
      </c>
      <c r="B639" s="48" t="s">
        <v>361</v>
      </c>
      <c r="C639" s="49" t="s">
        <v>1028</v>
      </c>
      <c r="D639" s="50" t="s">
        <v>740</v>
      </c>
      <c r="E639" s="51" t="s">
        <v>42</v>
      </c>
      <c r="F639" s="52">
        <v>41.03</v>
      </c>
      <c r="G639" s="53" t="s">
        <v>368</v>
      </c>
      <c r="H639" s="52">
        <v>1</v>
      </c>
    </row>
    <row r="640" ht="16.5" hidden="1" spans="1:8">
      <c r="A640" s="48">
        <v>639</v>
      </c>
      <c r="B640" s="48" t="s">
        <v>361</v>
      </c>
      <c r="C640" s="49" t="s">
        <v>1029</v>
      </c>
      <c r="D640" s="50" t="s">
        <v>385</v>
      </c>
      <c r="E640" s="51" t="s">
        <v>924</v>
      </c>
      <c r="F640" s="52">
        <v>59.96</v>
      </c>
      <c r="G640" s="53" t="s">
        <v>365</v>
      </c>
      <c r="H640" s="52">
        <v>2</v>
      </c>
    </row>
    <row r="641" ht="16.5" hidden="1" spans="1:8">
      <c r="A641" s="48">
        <v>640</v>
      </c>
      <c r="B641" s="48" t="s">
        <v>361</v>
      </c>
      <c r="C641" s="49" t="s">
        <v>1030</v>
      </c>
      <c r="D641" s="50" t="s">
        <v>736</v>
      </c>
      <c r="E641" s="51" t="s">
        <v>44</v>
      </c>
      <c r="F641" s="52">
        <v>59.31</v>
      </c>
      <c r="G641" s="53" t="s">
        <v>365</v>
      </c>
      <c r="H641" s="52">
        <v>2</v>
      </c>
    </row>
    <row r="642" ht="16.5" spans="1:8">
      <c r="A642" s="48">
        <v>641</v>
      </c>
      <c r="B642" s="48" t="s">
        <v>361</v>
      </c>
      <c r="C642" s="49" t="s">
        <v>1031</v>
      </c>
      <c r="D642" s="50" t="s">
        <v>738</v>
      </c>
      <c r="E642" s="51" t="s">
        <v>42</v>
      </c>
      <c r="F642" s="52">
        <v>41.03</v>
      </c>
      <c r="G642" s="53" t="s">
        <v>368</v>
      </c>
      <c r="H642" s="52">
        <v>1</v>
      </c>
    </row>
    <row r="643" ht="16.5" spans="1:8">
      <c r="A643" s="48">
        <v>642</v>
      </c>
      <c r="B643" s="48" t="s">
        <v>361</v>
      </c>
      <c r="C643" s="49" t="s">
        <v>1032</v>
      </c>
      <c r="D643" s="50" t="s">
        <v>740</v>
      </c>
      <c r="E643" s="51" t="s">
        <v>42</v>
      </c>
      <c r="F643" s="52">
        <v>41.16</v>
      </c>
      <c r="G643" s="53" t="s">
        <v>368</v>
      </c>
      <c r="H643" s="52">
        <v>1</v>
      </c>
    </row>
    <row r="644" ht="16.5" spans="1:8">
      <c r="A644" s="48">
        <v>643</v>
      </c>
      <c r="B644" s="48" t="s">
        <v>361</v>
      </c>
      <c r="C644" s="49" t="s">
        <v>1033</v>
      </c>
      <c r="D644" s="50" t="s">
        <v>738</v>
      </c>
      <c r="E644" s="51" t="s">
        <v>42</v>
      </c>
      <c r="F644" s="52">
        <v>41.16</v>
      </c>
      <c r="G644" s="53" t="s">
        <v>368</v>
      </c>
      <c r="H644" s="52">
        <v>1</v>
      </c>
    </row>
    <row r="645" ht="16.5" spans="1:8">
      <c r="A645" s="48">
        <v>644</v>
      </c>
      <c r="B645" s="48" t="s">
        <v>361</v>
      </c>
      <c r="C645" s="49" t="s">
        <v>1034</v>
      </c>
      <c r="D645" s="50" t="s">
        <v>738</v>
      </c>
      <c r="E645" s="51" t="s">
        <v>42</v>
      </c>
      <c r="F645" s="52">
        <v>41.37</v>
      </c>
      <c r="G645" s="53" t="s">
        <v>368</v>
      </c>
      <c r="H645" s="52">
        <v>1</v>
      </c>
    </row>
    <row r="646" ht="16.5" spans="1:8">
      <c r="A646" s="48">
        <v>645</v>
      </c>
      <c r="B646" s="48" t="s">
        <v>361</v>
      </c>
      <c r="C646" s="49" t="s">
        <v>1035</v>
      </c>
      <c r="D646" s="50" t="s">
        <v>740</v>
      </c>
      <c r="E646" s="51" t="s">
        <v>42</v>
      </c>
      <c r="F646" s="52">
        <v>41.03</v>
      </c>
      <c r="G646" s="53" t="s">
        <v>368</v>
      </c>
      <c r="H646" s="52">
        <v>1</v>
      </c>
    </row>
    <row r="647" ht="16.5" hidden="1" spans="1:8">
      <c r="A647" s="48">
        <v>646</v>
      </c>
      <c r="B647" s="48" t="s">
        <v>361</v>
      </c>
      <c r="C647" s="49" t="s">
        <v>1036</v>
      </c>
      <c r="D647" s="50" t="s">
        <v>385</v>
      </c>
      <c r="E647" s="51" t="s">
        <v>924</v>
      </c>
      <c r="F647" s="52">
        <v>59.96</v>
      </c>
      <c r="G647" s="53" t="s">
        <v>365</v>
      </c>
      <c r="H647" s="52">
        <v>2</v>
      </c>
    </row>
    <row r="648" ht="16.5" hidden="1" spans="1:8">
      <c r="A648" s="48">
        <v>647</v>
      </c>
      <c r="B648" s="48" t="s">
        <v>361</v>
      </c>
      <c r="C648" s="49" t="s">
        <v>1037</v>
      </c>
      <c r="D648" s="54" t="s">
        <v>736</v>
      </c>
      <c r="E648" s="55" t="s">
        <v>44</v>
      </c>
      <c r="F648" s="52">
        <v>59.31</v>
      </c>
      <c r="G648" s="53" t="s">
        <v>365</v>
      </c>
      <c r="H648" s="52">
        <v>2</v>
      </c>
    </row>
    <row r="649" ht="16.5" spans="1:8">
      <c r="A649" s="48">
        <v>648</v>
      </c>
      <c r="B649" s="48" t="s">
        <v>361</v>
      </c>
      <c r="C649" s="49" t="s">
        <v>1038</v>
      </c>
      <c r="D649" s="50" t="s">
        <v>738</v>
      </c>
      <c r="E649" s="51" t="s">
        <v>42</v>
      </c>
      <c r="F649" s="52">
        <v>41.03</v>
      </c>
      <c r="G649" s="53" t="s">
        <v>368</v>
      </c>
      <c r="H649" s="52">
        <v>1</v>
      </c>
    </row>
    <row r="650" ht="16.5" spans="1:8">
      <c r="A650" s="48">
        <v>649</v>
      </c>
      <c r="B650" s="48" t="s">
        <v>361</v>
      </c>
      <c r="C650" s="49" t="s">
        <v>1039</v>
      </c>
      <c r="D650" s="50" t="s">
        <v>740</v>
      </c>
      <c r="E650" s="51" t="s">
        <v>42</v>
      </c>
      <c r="F650" s="52">
        <v>41.16</v>
      </c>
      <c r="G650" s="53" t="s">
        <v>368</v>
      </c>
      <c r="H650" s="52">
        <v>1</v>
      </c>
    </row>
    <row r="651" ht="16.5" spans="1:8">
      <c r="A651" s="48">
        <v>650</v>
      </c>
      <c r="B651" s="48" t="s">
        <v>361</v>
      </c>
      <c r="C651" s="49" t="s">
        <v>1040</v>
      </c>
      <c r="D651" s="50" t="s">
        <v>738</v>
      </c>
      <c r="E651" s="51" t="s">
        <v>42</v>
      </c>
      <c r="F651" s="52">
        <v>41.16</v>
      </c>
      <c r="G651" s="53" t="s">
        <v>368</v>
      </c>
      <c r="H651" s="52">
        <v>1</v>
      </c>
    </row>
    <row r="652" ht="16.5" spans="1:8">
      <c r="A652" s="48">
        <v>651</v>
      </c>
      <c r="B652" s="48" t="s">
        <v>361</v>
      </c>
      <c r="C652" s="49" t="s">
        <v>1041</v>
      </c>
      <c r="D652" s="50" t="s">
        <v>738</v>
      </c>
      <c r="E652" s="51" t="s">
        <v>42</v>
      </c>
      <c r="F652" s="52">
        <v>41.37</v>
      </c>
      <c r="G652" s="53" t="s">
        <v>368</v>
      </c>
      <c r="H652" s="52">
        <v>1</v>
      </c>
    </row>
    <row r="653" ht="16.5" spans="1:8">
      <c r="A653" s="48">
        <v>652</v>
      </c>
      <c r="B653" s="48" t="s">
        <v>361</v>
      </c>
      <c r="C653" s="49" t="s">
        <v>1042</v>
      </c>
      <c r="D653" s="50" t="s">
        <v>740</v>
      </c>
      <c r="E653" s="51" t="s">
        <v>42</v>
      </c>
      <c r="F653" s="52">
        <v>41.03</v>
      </c>
      <c r="G653" s="53" t="s">
        <v>368</v>
      </c>
      <c r="H653" s="52">
        <v>1</v>
      </c>
    </row>
    <row r="654" ht="16.5" hidden="1" spans="1:8">
      <c r="A654" s="48">
        <v>653</v>
      </c>
      <c r="B654" s="48" t="s">
        <v>361</v>
      </c>
      <c r="C654" s="49" t="s">
        <v>1043</v>
      </c>
      <c r="D654" s="50" t="s">
        <v>385</v>
      </c>
      <c r="E654" s="51" t="s">
        <v>924</v>
      </c>
      <c r="F654" s="52">
        <v>59.96</v>
      </c>
      <c r="G654" s="53" t="s">
        <v>365</v>
      </c>
      <c r="H654" s="52">
        <v>2</v>
      </c>
    </row>
    <row r="655" ht="16.5" hidden="1" spans="1:8">
      <c r="A655" s="48">
        <v>654</v>
      </c>
      <c r="B655" s="48" t="s">
        <v>361</v>
      </c>
      <c r="C655" s="49" t="s">
        <v>1044</v>
      </c>
      <c r="D655" s="50" t="s">
        <v>736</v>
      </c>
      <c r="E655" s="51" t="s">
        <v>44</v>
      </c>
      <c r="F655" s="52">
        <v>59.31</v>
      </c>
      <c r="G655" s="53" t="s">
        <v>365</v>
      </c>
      <c r="H655" s="52">
        <v>2</v>
      </c>
    </row>
    <row r="656" ht="16.5" spans="1:8">
      <c r="A656" s="48">
        <v>655</v>
      </c>
      <c r="B656" s="48" t="s">
        <v>361</v>
      </c>
      <c r="C656" s="49" t="s">
        <v>1045</v>
      </c>
      <c r="D656" s="50" t="s">
        <v>738</v>
      </c>
      <c r="E656" s="51" t="s">
        <v>42</v>
      </c>
      <c r="F656" s="52">
        <v>41.03</v>
      </c>
      <c r="G656" s="53" t="s">
        <v>368</v>
      </c>
      <c r="H656" s="52">
        <v>1</v>
      </c>
    </row>
    <row r="657" ht="16.5" spans="1:8">
      <c r="A657" s="48">
        <v>656</v>
      </c>
      <c r="B657" s="48" t="s">
        <v>361</v>
      </c>
      <c r="C657" s="49" t="s">
        <v>1046</v>
      </c>
      <c r="D657" s="50" t="s">
        <v>740</v>
      </c>
      <c r="E657" s="51" t="s">
        <v>42</v>
      </c>
      <c r="F657" s="52">
        <v>41.16</v>
      </c>
      <c r="G657" s="53" t="s">
        <v>368</v>
      </c>
      <c r="H657" s="52">
        <v>1</v>
      </c>
    </row>
    <row r="658" ht="16.5" spans="1:8">
      <c r="A658" s="48">
        <v>657</v>
      </c>
      <c r="B658" s="48" t="s">
        <v>361</v>
      </c>
      <c r="C658" s="49" t="s">
        <v>1047</v>
      </c>
      <c r="D658" s="50" t="s">
        <v>738</v>
      </c>
      <c r="E658" s="51" t="s">
        <v>42</v>
      </c>
      <c r="F658" s="52">
        <v>41.16</v>
      </c>
      <c r="G658" s="53" t="s">
        <v>368</v>
      </c>
      <c r="H658" s="52">
        <v>1</v>
      </c>
    </row>
    <row r="659" ht="16.5" spans="1:8">
      <c r="A659" s="48">
        <v>658</v>
      </c>
      <c r="B659" s="48" t="s">
        <v>361</v>
      </c>
      <c r="C659" s="49" t="s">
        <v>1048</v>
      </c>
      <c r="D659" s="50" t="s">
        <v>738</v>
      </c>
      <c r="E659" s="51" t="s">
        <v>42</v>
      </c>
      <c r="F659" s="52">
        <v>41.37</v>
      </c>
      <c r="G659" s="53" t="s">
        <v>368</v>
      </c>
      <c r="H659" s="52">
        <v>1</v>
      </c>
    </row>
    <row r="660" ht="16.5" spans="1:8">
      <c r="A660" s="48">
        <v>659</v>
      </c>
      <c r="B660" s="48" t="s">
        <v>361</v>
      </c>
      <c r="C660" s="49" t="s">
        <v>1049</v>
      </c>
      <c r="D660" s="50" t="s">
        <v>740</v>
      </c>
      <c r="E660" s="51" t="s">
        <v>42</v>
      </c>
      <c r="F660" s="52">
        <v>41.03</v>
      </c>
      <c r="G660" s="53" t="s">
        <v>368</v>
      </c>
      <c r="H660" s="52">
        <v>1</v>
      </c>
    </row>
    <row r="661" ht="16.5" hidden="1" spans="1:8">
      <c r="A661" s="48">
        <v>660</v>
      </c>
      <c r="B661" s="48" t="s">
        <v>361</v>
      </c>
      <c r="C661" s="49" t="s">
        <v>1050</v>
      </c>
      <c r="D661" s="50" t="s">
        <v>385</v>
      </c>
      <c r="E661" s="51" t="s">
        <v>924</v>
      </c>
      <c r="F661" s="52">
        <v>59.96</v>
      </c>
      <c r="G661" s="53" t="s">
        <v>365</v>
      </c>
      <c r="H661" s="52">
        <v>2</v>
      </c>
    </row>
    <row r="662" ht="16.5" hidden="1" spans="1:8">
      <c r="A662" s="48">
        <v>661</v>
      </c>
      <c r="B662" s="48" t="s">
        <v>361</v>
      </c>
      <c r="C662" s="49" t="s">
        <v>1051</v>
      </c>
      <c r="D662" s="50" t="s">
        <v>736</v>
      </c>
      <c r="E662" s="51" t="s">
        <v>44</v>
      </c>
      <c r="F662" s="52">
        <v>59.31</v>
      </c>
      <c r="G662" s="53" t="s">
        <v>365</v>
      </c>
      <c r="H662" s="52">
        <v>2</v>
      </c>
    </row>
    <row r="663" ht="16.5" spans="1:8">
      <c r="A663" s="48">
        <v>662</v>
      </c>
      <c r="B663" s="48" t="s">
        <v>361</v>
      </c>
      <c r="C663" s="49" t="s">
        <v>1052</v>
      </c>
      <c r="D663" s="50" t="s">
        <v>738</v>
      </c>
      <c r="E663" s="51" t="s">
        <v>42</v>
      </c>
      <c r="F663" s="52">
        <v>41.03</v>
      </c>
      <c r="G663" s="53" t="s">
        <v>368</v>
      </c>
      <c r="H663" s="52">
        <v>1</v>
      </c>
    </row>
    <row r="664" ht="16.5" spans="1:8">
      <c r="A664" s="48">
        <v>663</v>
      </c>
      <c r="B664" s="48" t="s">
        <v>361</v>
      </c>
      <c r="C664" s="49" t="s">
        <v>1053</v>
      </c>
      <c r="D664" s="50" t="s">
        <v>740</v>
      </c>
      <c r="E664" s="51" t="s">
        <v>42</v>
      </c>
      <c r="F664" s="52">
        <v>41.16</v>
      </c>
      <c r="G664" s="53" t="s">
        <v>368</v>
      </c>
      <c r="H664" s="52">
        <v>1</v>
      </c>
    </row>
    <row r="665" ht="16.5" spans="1:8">
      <c r="A665" s="48">
        <v>664</v>
      </c>
      <c r="B665" s="48" t="s">
        <v>361</v>
      </c>
      <c r="C665" s="49" t="s">
        <v>1054</v>
      </c>
      <c r="D665" s="50" t="s">
        <v>738</v>
      </c>
      <c r="E665" s="51" t="s">
        <v>42</v>
      </c>
      <c r="F665" s="52">
        <v>41.16</v>
      </c>
      <c r="G665" s="53" t="s">
        <v>368</v>
      </c>
      <c r="H665" s="52">
        <v>1</v>
      </c>
    </row>
    <row r="666" ht="16.5" spans="1:8">
      <c r="A666" s="48">
        <v>665</v>
      </c>
      <c r="B666" s="48" t="s">
        <v>361</v>
      </c>
      <c r="C666" s="49" t="s">
        <v>1055</v>
      </c>
      <c r="D666" s="50" t="s">
        <v>738</v>
      </c>
      <c r="E666" s="51" t="s">
        <v>42</v>
      </c>
      <c r="F666" s="52">
        <v>41.37</v>
      </c>
      <c r="G666" s="53" t="s">
        <v>368</v>
      </c>
      <c r="H666" s="52">
        <v>1</v>
      </c>
    </row>
    <row r="667" ht="16.5" spans="1:8">
      <c r="A667" s="48">
        <v>666</v>
      </c>
      <c r="B667" s="48" t="s">
        <v>361</v>
      </c>
      <c r="C667" s="49" t="s">
        <v>1056</v>
      </c>
      <c r="D667" s="50" t="s">
        <v>740</v>
      </c>
      <c r="E667" s="51" t="s">
        <v>42</v>
      </c>
      <c r="F667" s="52">
        <v>41.03</v>
      </c>
      <c r="G667" s="53" t="s">
        <v>368</v>
      </c>
      <c r="H667" s="52">
        <v>1</v>
      </c>
    </row>
    <row r="668" ht="16.5" hidden="1" spans="1:8">
      <c r="A668" s="48">
        <v>667</v>
      </c>
      <c r="B668" s="48" t="s">
        <v>361</v>
      </c>
      <c r="C668" s="49" t="s">
        <v>1057</v>
      </c>
      <c r="D668" s="50" t="s">
        <v>385</v>
      </c>
      <c r="E668" s="51" t="s">
        <v>924</v>
      </c>
      <c r="F668" s="52">
        <v>59.96</v>
      </c>
      <c r="G668" s="53" t="s">
        <v>365</v>
      </c>
      <c r="H668" s="52">
        <v>2</v>
      </c>
    </row>
    <row r="669" ht="16.5" hidden="1" spans="1:8">
      <c r="A669" s="48">
        <v>668</v>
      </c>
      <c r="B669" s="48" t="s">
        <v>361</v>
      </c>
      <c r="C669" s="49" t="s">
        <v>1058</v>
      </c>
      <c r="D669" s="50" t="s">
        <v>736</v>
      </c>
      <c r="E669" s="51" t="s">
        <v>44</v>
      </c>
      <c r="F669" s="52">
        <v>59.31</v>
      </c>
      <c r="G669" s="53" t="s">
        <v>365</v>
      </c>
      <c r="H669" s="52">
        <v>2</v>
      </c>
    </row>
    <row r="670" ht="16.5" spans="1:8">
      <c r="A670" s="48">
        <v>669</v>
      </c>
      <c r="B670" s="48" t="s">
        <v>361</v>
      </c>
      <c r="C670" s="49" t="s">
        <v>1059</v>
      </c>
      <c r="D670" s="50" t="s">
        <v>738</v>
      </c>
      <c r="E670" s="51" t="s">
        <v>42</v>
      </c>
      <c r="F670" s="52">
        <v>41.03</v>
      </c>
      <c r="G670" s="53" t="s">
        <v>368</v>
      </c>
      <c r="H670" s="52">
        <v>1</v>
      </c>
    </row>
    <row r="671" ht="16.5" spans="1:8">
      <c r="A671" s="48">
        <v>670</v>
      </c>
      <c r="B671" s="48" t="s">
        <v>361</v>
      </c>
      <c r="C671" s="49" t="s">
        <v>1060</v>
      </c>
      <c r="D671" s="50" t="s">
        <v>740</v>
      </c>
      <c r="E671" s="51" t="s">
        <v>42</v>
      </c>
      <c r="F671" s="52">
        <v>41.16</v>
      </c>
      <c r="G671" s="53" t="s">
        <v>368</v>
      </c>
      <c r="H671" s="52">
        <v>1</v>
      </c>
    </row>
    <row r="672" ht="16.5" spans="1:8">
      <c r="A672" s="48">
        <v>671</v>
      </c>
      <c r="B672" s="48" t="s">
        <v>361</v>
      </c>
      <c r="C672" s="49" t="s">
        <v>1061</v>
      </c>
      <c r="D672" s="50" t="s">
        <v>738</v>
      </c>
      <c r="E672" s="51" t="s">
        <v>42</v>
      </c>
      <c r="F672" s="52">
        <v>41.16</v>
      </c>
      <c r="G672" s="53" t="s">
        <v>368</v>
      </c>
      <c r="H672" s="52">
        <v>1</v>
      </c>
    </row>
    <row r="673" ht="16.5" spans="1:8">
      <c r="A673" s="48">
        <v>672</v>
      </c>
      <c r="B673" s="48" t="s">
        <v>361</v>
      </c>
      <c r="C673" s="49" t="s">
        <v>1062</v>
      </c>
      <c r="D673" s="50" t="s">
        <v>738</v>
      </c>
      <c r="E673" s="51" t="s">
        <v>42</v>
      </c>
      <c r="F673" s="52">
        <v>41.37</v>
      </c>
      <c r="G673" s="53" t="s">
        <v>368</v>
      </c>
      <c r="H673" s="52">
        <v>1</v>
      </c>
    </row>
    <row r="674" ht="16.5" spans="1:8">
      <c r="A674" s="48">
        <v>673</v>
      </c>
      <c r="B674" s="48" t="s">
        <v>361</v>
      </c>
      <c r="C674" s="49" t="s">
        <v>1063</v>
      </c>
      <c r="D674" s="50" t="s">
        <v>740</v>
      </c>
      <c r="E674" s="51" t="s">
        <v>42</v>
      </c>
      <c r="F674" s="52">
        <v>41.03</v>
      </c>
      <c r="G674" s="53" t="s">
        <v>368</v>
      </c>
      <c r="H674" s="52">
        <v>1</v>
      </c>
    </row>
    <row r="675" ht="16.5" hidden="1" spans="1:8">
      <c r="A675" s="48">
        <v>674</v>
      </c>
      <c r="B675" s="48" t="s">
        <v>361</v>
      </c>
      <c r="C675" s="49" t="s">
        <v>1064</v>
      </c>
      <c r="D675" s="50" t="s">
        <v>385</v>
      </c>
      <c r="E675" s="51" t="s">
        <v>924</v>
      </c>
      <c r="F675" s="52">
        <v>59.96</v>
      </c>
      <c r="G675" s="53" t="s">
        <v>365</v>
      </c>
      <c r="H675" s="52">
        <v>2</v>
      </c>
    </row>
    <row r="676" ht="16.5" hidden="1" spans="1:8">
      <c r="A676" s="48">
        <v>675</v>
      </c>
      <c r="B676" s="48" t="s">
        <v>361</v>
      </c>
      <c r="C676" s="49" t="s">
        <v>1065</v>
      </c>
      <c r="D676" s="50" t="s">
        <v>736</v>
      </c>
      <c r="E676" s="51" t="s">
        <v>44</v>
      </c>
      <c r="F676" s="52">
        <v>59.31</v>
      </c>
      <c r="G676" s="53" t="s">
        <v>365</v>
      </c>
      <c r="H676" s="52">
        <v>2</v>
      </c>
    </row>
    <row r="677" ht="16.5" spans="1:8">
      <c r="A677" s="48">
        <v>676</v>
      </c>
      <c r="B677" s="48" t="s">
        <v>361</v>
      </c>
      <c r="C677" s="49" t="s">
        <v>1066</v>
      </c>
      <c r="D677" s="50" t="s">
        <v>738</v>
      </c>
      <c r="E677" s="51" t="s">
        <v>42</v>
      </c>
      <c r="F677" s="52">
        <v>41.03</v>
      </c>
      <c r="G677" s="53" t="s">
        <v>368</v>
      </c>
      <c r="H677" s="52">
        <v>1</v>
      </c>
    </row>
    <row r="678" ht="16.5" spans="1:8">
      <c r="A678" s="48">
        <v>677</v>
      </c>
      <c r="B678" s="48" t="s">
        <v>361</v>
      </c>
      <c r="C678" s="49" t="s">
        <v>1067</v>
      </c>
      <c r="D678" s="50" t="s">
        <v>740</v>
      </c>
      <c r="E678" s="51" t="s">
        <v>42</v>
      </c>
      <c r="F678" s="52">
        <v>41.16</v>
      </c>
      <c r="G678" s="53" t="s">
        <v>368</v>
      </c>
      <c r="H678" s="52">
        <v>1</v>
      </c>
    </row>
    <row r="679" ht="16.5" spans="1:8">
      <c r="A679" s="48">
        <v>678</v>
      </c>
      <c r="B679" s="48" t="s">
        <v>361</v>
      </c>
      <c r="C679" s="49" t="s">
        <v>1068</v>
      </c>
      <c r="D679" s="50" t="s">
        <v>738</v>
      </c>
      <c r="E679" s="51" t="s">
        <v>42</v>
      </c>
      <c r="F679" s="52">
        <v>41.16</v>
      </c>
      <c r="G679" s="53" t="s">
        <v>368</v>
      </c>
      <c r="H679" s="52">
        <v>1</v>
      </c>
    </row>
    <row r="680" ht="16.5" spans="1:8">
      <c r="A680" s="48">
        <v>679</v>
      </c>
      <c r="B680" s="48" t="s">
        <v>361</v>
      </c>
      <c r="C680" s="49" t="s">
        <v>1069</v>
      </c>
      <c r="D680" s="50" t="s">
        <v>738</v>
      </c>
      <c r="E680" s="51" t="s">
        <v>42</v>
      </c>
      <c r="F680" s="52">
        <v>41.37</v>
      </c>
      <c r="G680" s="53" t="s">
        <v>368</v>
      </c>
      <c r="H680" s="52">
        <v>1</v>
      </c>
    </row>
    <row r="681" ht="16.5" spans="1:8">
      <c r="A681" s="48">
        <v>680</v>
      </c>
      <c r="B681" s="48" t="s">
        <v>361</v>
      </c>
      <c r="C681" s="49" t="s">
        <v>1070</v>
      </c>
      <c r="D681" s="50" t="s">
        <v>740</v>
      </c>
      <c r="E681" s="51" t="s">
        <v>42</v>
      </c>
      <c r="F681" s="52">
        <v>41.03</v>
      </c>
      <c r="G681" s="53" t="s">
        <v>368</v>
      </c>
      <c r="H681" s="52">
        <v>1</v>
      </c>
    </row>
    <row r="682" ht="16.5" hidden="1" spans="1:8">
      <c r="A682" s="48">
        <v>681</v>
      </c>
      <c r="B682" s="48" t="s">
        <v>361</v>
      </c>
      <c r="C682" s="49" t="s">
        <v>1071</v>
      </c>
      <c r="D682" s="50" t="s">
        <v>385</v>
      </c>
      <c r="E682" s="51" t="s">
        <v>924</v>
      </c>
      <c r="F682" s="52">
        <v>59.96</v>
      </c>
      <c r="G682" s="53" t="s">
        <v>365</v>
      </c>
      <c r="H682" s="52">
        <v>2</v>
      </c>
    </row>
    <row r="683" ht="16.5" hidden="1" spans="1:8">
      <c r="A683" s="48">
        <v>682</v>
      </c>
      <c r="B683" s="48" t="s">
        <v>361</v>
      </c>
      <c r="C683" s="49" t="s">
        <v>1072</v>
      </c>
      <c r="D683" s="50" t="s">
        <v>736</v>
      </c>
      <c r="E683" s="51" t="s">
        <v>44</v>
      </c>
      <c r="F683" s="52">
        <v>59.31</v>
      </c>
      <c r="G683" s="53" t="s">
        <v>365</v>
      </c>
      <c r="H683" s="52">
        <v>2</v>
      </c>
    </row>
    <row r="684" ht="16.5" spans="1:8">
      <c r="A684" s="48">
        <v>683</v>
      </c>
      <c r="B684" s="48" t="s">
        <v>361</v>
      </c>
      <c r="C684" s="49" t="s">
        <v>1073</v>
      </c>
      <c r="D684" s="50" t="s">
        <v>738</v>
      </c>
      <c r="E684" s="51" t="s">
        <v>42</v>
      </c>
      <c r="F684" s="52">
        <v>41.03</v>
      </c>
      <c r="G684" s="53" t="s">
        <v>368</v>
      </c>
      <c r="H684" s="52">
        <v>1</v>
      </c>
    </row>
    <row r="685" ht="16.5" spans="1:8">
      <c r="A685" s="48">
        <v>684</v>
      </c>
      <c r="B685" s="48" t="s">
        <v>361</v>
      </c>
      <c r="C685" s="49" t="s">
        <v>1074</v>
      </c>
      <c r="D685" s="50" t="s">
        <v>740</v>
      </c>
      <c r="E685" s="51" t="s">
        <v>42</v>
      </c>
      <c r="F685" s="52">
        <v>41.16</v>
      </c>
      <c r="G685" s="53" t="s">
        <v>368</v>
      </c>
      <c r="H685" s="52">
        <v>1</v>
      </c>
    </row>
    <row r="686" ht="16.5" spans="1:8">
      <c r="A686" s="48">
        <v>685</v>
      </c>
      <c r="B686" s="48" t="s">
        <v>361</v>
      </c>
      <c r="C686" s="49" t="s">
        <v>1075</v>
      </c>
      <c r="D686" s="50" t="s">
        <v>738</v>
      </c>
      <c r="E686" s="51" t="s">
        <v>42</v>
      </c>
      <c r="F686" s="52">
        <v>41.16</v>
      </c>
      <c r="G686" s="53" t="s">
        <v>368</v>
      </c>
      <c r="H686" s="52">
        <v>1</v>
      </c>
    </row>
    <row r="687" ht="16.5" spans="1:8">
      <c r="A687" s="48">
        <v>686</v>
      </c>
      <c r="B687" s="48" t="s">
        <v>361</v>
      </c>
      <c r="C687" s="49" t="s">
        <v>1076</v>
      </c>
      <c r="D687" s="50" t="s">
        <v>738</v>
      </c>
      <c r="E687" s="51" t="s">
        <v>42</v>
      </c>
      <c r="F687" s="52">
        <v>41.37</v>
      </c>
      <c r="G687" s="53" t="s">
        <v>368</v>
      </c>
      <c r="H687" s="52">
        <v>1</v>
      </c>
    </row>
    <row r="688" ht="16.5" spans="1:8">
      <c r="A688" s="48">
        <v>687</v>
      </c>
      <c r="B688" s="48" t="s">
        <v>361</v>
      </c>
      <c r="C688" s="49" t="s">
        <v>1077</v>
      </c>
      <c r="D688" s="54" t="s">
        <v>740</v>
      </c>
      <c r="E688" s="55" t="s">
        <v>42</v>
      </c>
      <c r="F688" s="52">
        <v>41.03</v>
      </c>
      <c r="G688" s="53" t="s">
        <v>368</v>
      </c>
      <c r="H688" s="52">
        <v>1</v>
      </c>
    </row>
    <row r="689" ht="16.5" hidden="1" spans="1:8">
      <c r="A689" s="48">
        <v>688</v>
      </c>
      <c r="B689" s="48" t="s">
        <v>361</v>
      </c>
      <c r="C689" s="49" t="s">
        <v>1078</v>
      </c>
      <c r="D689" s="50" t="s">
        <v>385</v>
      </c>
      <c r="E689" s="51" t="s">
        <v>924</v>
      </c>
      <c r="F689" s="52">
        <v>59.96</v>
      </c>
      <c r="G689" s="53" t="s">
        <v>365</v>
      </c>
      <c r="H689" s="52">
        <v>2</v>
      </c>
    </row>
    <row r="690" ht="16.5" hidden="1" spans="1:8">
      <c r="A690" s="48">
        <v>689</v>
      </c>
      <c r="B690" s="48" t="s">
        <v>361</v>
      </c>
      <c r="C690" s="49" t="s">
        <v>1079</v>
      </c>
      <c r="D690" s="50" t="s">
        <v>736</v>
      </c>
      <c r="E690" s="51" t="s">
        <v>44</v>
      </c>
      <c r="F690" s="52">
        <v>59.31</v>
      </c>
      <c r="G690" s="53" t="s">
        <v>365</v>
      </c>
      <c r="H690" s="52">
        <v>2</v>
      </c>
    </row>
    <row r="691" ht="16.5" spans="1:8">
      <c r="A691" s="48">
        <v>690</v>
      </c>
      <c r="B691" s="48" t="s">
        <v>361</v>
      </c>
      <c r="C691" s="49" t="s">
        <v>1080</v>
      </c>
      <c r="D691" s="50" t="s">
        <v>738</v>
      </c>
      <c r="E691" s="51" t="s">
        <v>42</v>
      </c>
      <c r="F691" s="52">
        <v>41.03</v>
      </c>
      <c r="G691" s="53" t="s">
        <v>368</v>
      </c>
      <c r="H691" s="52">
        <v>1</v>
      </c>
    </row>
    <row r="692" ht="16.5" spans="1:8">
      <c r="A692" s="48">
        <v>691</v>
      </c>
      <c r="B692" s="48" t="s">
        <v>361</v>
      </c>
      <c r="C692" s="49" t="s">
        <v>1081</v>
      </c>
      <c r="D692" s="50" t="s">
        <v>740</v>
      </c>
      <c r="E692" s="51" t="s">
        <v>42</v>
      </c>
      <c r="F692" s="52">
        <v>41.16</v>
      </c>
      <c r="G692" s="53" t="s">
        <v>368</v>
      </c>
      <c r="H692" s="52">
        <v>1</v>
      </c>
    </row>
    <row r="693" ht="16.5" spans="1:8">
      <c r="A693" s="48">
        <v>692</v>
      </c>
      <c r="B693" s="48" t="s">
        <v>361</v>
      </c>
      <c r="C693" s="49" t="s">
        <v>1082</v>
      </c>
      <c r="D693" s="50" t="s">
        <v>738</v>
      </c>
      <c r="E693" s="51" t="s">
        <v>42</v>
      </c>
      <c r="F693" s="52">
        <v>41.16</v>
      </c>
      <c r="G693" s="53" t="s">
        <v>368</v>
      </c>
      <c r="H693" s="52">
        <v>1</v>
      </c>
    </row>
    <row r="694" ht="16.5" spans="1:8">
      <c r="A694" s="48">
        <v>693</v>
      </c>
      <c r="B694" s="48" t="s">
        <v>361</v>
      </c>
      <c r="C694" s="49" t="s">
        <v>1083</v>
      </c>
      <c r="D694" s="50" t="s">
        <v>738</v>
      </c>
      <c r="E694" s="51" t="s">
        <v>42</v>
      </c>
      <c r="F694" s="52">
        <v>41.37</v>
      </c>
      <c r="G694" s="53" t="s">
        <v>368</v>
      </c>
      <c r="H694" s="52">
        <v>1</v>
      </c>
    </row>
    <row r="695" ht="16.5" spans="1:8">
      <c r="A695" s="48">
        <v>694</v>
      </c>
      <c r="B695" s="48" t="s">
        <v>361</v>
      </c>
      <c r="C695" s="49" t="s">
        <v>1084</v>
      </c>
      <c r="D695" s="50" t="s">
        <v>740</v>
      </c>
      <c r="E695" s="51" t="s">
        <v>42</v>
      </c>
      <c r="F695" s="52">
        <v>41.03</v>
      </c>
      <c r="G695" s="53" t="s">
        <v>368</v>
      </c>
      <c r="H695" s="52">
        <v>1</v>
      </c>
    </row>
    <row r="696" ht="16.5" hidden="1" spans="1:8">
      <c r="A696" s="48">
        <v>695</v>
      </c>
      <c r="B696" s="48" t="s">
        <v>361</v>
      </c>
      <c r="C696" s="49" t="s">
        <v>1085</v>
      </c>
      <c r="D696" s="50" t="s">
        <v>385</v>
      </c>
      <c r="E696" s="51" t="s">
        <v>924</v>
      </c>
      <c r="F696" s="52">
        <v>59.96</v>
      </c>
      <c r="G696" s="53" t="s">
        <v>365</v>
      </c>
      <c r="H696" s="52">
        <v>2</v>
      </c>
    </row>
    <row r="697" ht="16.5" hidden="1" spans="1:8">
      <c r="A697" s="48">
        <v>696</v>
      </c>
      <c r="B697" s="48" t="s">
        <v>361</v>
      </c>
      <c r="C697" s="49" t="s">
        <v>1086</v>
      </c>
      <c r="D697" s="50" t="s">
        <v>736</v>
      </c>
      <c r="E697" s="51" t="s">
        <v>44</v>
      </c>
      <c r="F697" s="52">
        <v>59.31</v>
      </c>
      <c r="G697" s="53" t="s">
        <v>365</v>
      </c>
      <c r="H697" s="52">
        <v>2</v>
      </c>
    </row>
    <row r="698" ht="16.5" spans="1:8">
      <c r="A698" s="48">
        <v>697</v>
      </c>
      <c r="B698" s="48" t="s">
        <v>361</v>
      </c>
      <c r="C698" s="49" t="s">
        <v>1087</v>
      </c>
      <c r="D698" s="50" t="s">
        <v>738</v>
      </c>
      <c r="E698" s="51" t="s">
        <v>42</v>
      </c>
      <c r="F698" s="52">
        <v>41.03</v>
      </c>
      <c r="G698" s="53" t="s">
        <v>368</v>
      </c>
      <c r="H698" s="52">
        <v>1</v>
      </c>
    </row>
    <row r="699" ht="16.5" spans="1:8">
      <c r="A699" s="48">
        <v>698</v>
      </c>
      <c r="B699" s="48" t="s">
        <v>361</v>
      </c>
      <c r="C699" s="49" t="s">
        <v>1088</v>
      </c>
      <c r="D699" s="50" t="s">
        <v>740</v>
      </c>
      <c r="E699" s="51" t="s">
        <v>42</v>
      </c>
      <c r="F699" s="52">
        <v>41.16</v>
      </c>
      <c r="G699" s="53" t="s">
        <v>368</v>
      </c>
      <c r="H699" s="52">
        <v>1</v>
      </c>
    </row>
    <row r="700" ht="16.5" spans="1:8">
      <c r="A700" s="48">
        <v>699</v>
      </c>
      <c r="B700" s="48" t="s">
        <v>361</v>
      </c>
      <c r="C700" s="49" t="s">
        <v>1089</v>
      </c>
      <c r="D700" s="50" t="s">
        <v>738</v>
      </c>
      <c r="E700" s="51" t="s">
        <v>42</v>
      </c>
      <c r="F700" s="52">
        <v>41.16</v>
      </c>
      <c r="G700" s="53" t="s">
        <v>368</v>
      </c>
      <c r="H700" s="52">
        <v>1</v>
      </c>
    </row>
    <row r="701" ht="16.5" spans="1:8">
      <c r="A701" s="48">
        <v>700</v>
      </c>
      <c r="B701" s="48" t="s">
        <v>361</v>
      </c>
      <c r="C701" s="49" t="s">
        <v>1090</v>
      </c>
      <c r="D701" s="50" t="s">
        <v>738</v>
      </c>
      <c r="E701" s="51" t="s">
        <v>42</v>
      </c>
      <c r="F701" s="52">
        <v>41.37</v>
      </c>
      <c r="G701" s="53" t="s">
        <v>368</v>
      </c>
      <c r="H701" s="52">
        <v>1</v>
      </c>
    </row>
    <row r="702" ht="16.5" spans="1:8">
      <c r="A702" s="48">
        <v>701</v>
      </c>
      <c r="B702" s="48" t="s">
        <v>361</v>
      </c>
      <c r="C702" s="49" t="s">
        <v>1091</v>
      </c>
      <c r="D702" s="50" t="s">
        <v>740</v>
      </c>
      <c r="E702" s="51" t="s">
        <v>42</v>
      </c>
      <c r="F702" s="52">
        <v>41.03</v>
      </c>
      <c r="G702" s="53" t="s">
        <v>368</v>
      </c>
      <c r="H702" s="52">
        <v>1</v>
      </c>
    </row>
    <row r="703" ht="16.5" hidden="1" spans="1:8">
      <c r="A703" s="48">
        <v>702</v>
      </c>
      <c r="B703" s="48" t="s">
        <v>361</v>
      </c>
      <c r="C703" s="49" t="s">
        <v>1092</v>
      </c>
      <c r="D703" s="50" t="s">
        <v>385</v>
      </c>
      <c r="E703" s="51" t="s">
        <v>924</v>
      </c>
      <c r="F703" s="52">
        <v>59.96</v>
      </c>
      <c r="G703" s="53" t="s">
        <v>365</v>
      </c>
      <c r="H703" s="52">
        <v>2</v>
      </c>
    </row>
    <row r="704" ht="16.5" hidden="1" spans="1:8">
      <c r="A704" s="48">
        <v>703</v>
      </c>
      <c r="B704" s="48" t="s">
        <v>361</v>
      </c>
      <c r="C704" s="49" t="s">
        <v>1093</v>
      </c>
      <c r="D704" s="50" t="s">
        <v>736</v>
      </c>
      <c r="E704" s="51" t="s">
        <v>44</v>
      </c>
      <c r="F704" s="52">
        <v>59.31</v>
      </c>
      <c r="G704" s="53" t="s">
        <v>365</v>
      </c>
      <c r="H704" s="52">
        <v>2</v>
      </c>
    </row>
    <row r="705" ht="16.5" spans="1:8">
      <c r="A705" s="48">
        <v>704</v>
      </c>
      <c r="B705" s="48" t="s">
        <v>361</v>
      </c>
      <c r="C705" s="49" t="s">
        <v>1094</v>
      </c>
      <c r="D705" s="50" t="s">
        <v>738</v>
      </c>
      <c r="E705" s="51" t="s">
        <v>42</v>
      </c>
      <c r="F705" s="52">
        <v>41.03</v>
      </c>
      <c r="G705" s="53" t="s">
        <v>368</v>
      </c>
      <c r="H705" s="52">
        <v>1</v>
      </c>
    </row>
    <row r="706" ht="16.5" spans="1:8">
      <c r="A706" s="48">
        <v>705</v>
      </c>
      <c r="B706" s="48" t="s">
        <v>361</v>
      </c>
      <c r="C706" s="49" t="s">
        <v>1095</v>
      </c>
      <c r="D706" s="50" t="s">
        <v>740</v>
      </c>
      <c r="E706" s="51" t="s">
        <v>42</v>
      </c>
      <c r="F706" s="52">
        <v>41.16</v>
      </c>
      <c r="G706" s="53" t="s">
        <v>368</v>
      </c>
      <c r="H706" s="52">
        <v>1</v>
      </c>
    </row>
    <row r="707" ht="16.5" spans="1:8">
      <c r="A707" s="48">
        <v>706</v>
      </c>
      <c r="B707" s="48" t="s">
        <v>361</v>
      </c>
      <c r="C707" s="49" t="s">
        <v>1096</v>
      </c>
      <c r="D707" s="50" t="s">
        <v>738</v>
      </c>
      <c r="E707" s="51" t="s">
        <v>42</v>
      </c>
      <c r="F707" s="52">
        <v>41.16</v>
      </c>
      <c r="G707" s="53" t="s">
        <v>368</v>
      </c>
      <c r="H707" s="52">
        <v>1</v>
      </c>
    </row>
    <row r="708" ht="16.5" spans="1:8">
      <c r="A708" s="48">
        <v>707</v>
      </c>
      <c r="B708" s="48" t="s">
        <v>361</v>
      </c>
      <c r="C708" s="49" t="s">
        <v>1097</v>
      </c>
      <c r="D708" s="50" t="s">
        <v>738</v>
      </c>
      <c r="E708" s="51" t="s">
        <v>42</v>
      </c>
      <c r="F708" s="52">
        <v>41.37</v>
      </c>
      <c r="G708" s="53" t="s">
        <v>368</v>
      </c>
      <c r="H708" s="52">
        <v>1</v>
      </c>
    </row>
    <row r="709" ht="16.5" spans="1:8">
      <c r="A709" s="48">
        <v>708</v>
      </c>
      <c r="B709" s="48" t="s">
        <v>361</v>
      </c>
      <c r="C709" s="49" t="s">
        <v>1098</v>
      </c>
      <c r="D709" s="50" t="s">
        <v>740</v>
      </c>
      <c r="E709" s="51" t="s">
        <v>42</v>
      </c>
      <c r="F709" s="52">
        <v>41.03</v>
      </c>
      <c r="G709" s="53" t="s">
        <v>368</v>
      </c>
      <c r="H709" s="52">
        <v>1</v>
      </c>
    </row>
    <row r="710" ht="16.5" hidden="1" spans="1:8">
      <c r="A710" s="48">
        <v>709</v>
      </c>
      <c r="B710" s="48" t="s">
        <v>361</v>
      </c>
      <c r="C710" s="49" t="s">
        <v>1099</v>
      </c>
      <c r="D710" s="50" t="s">
        <v>385</v>
      </c>
      <c r="E710" s="51" t="s">
        <v>924</v>
      </c>
      <c r="F710" s="52">
        <v>59.96</v>
      </c>
      <c r="G710" s="53" t="s">
        <v>365</v>
      </c>
      <c r="H710" s="52">
        <v>2</v>
      </c>
    </row>
    <row r="711" ht="16.5" hidden="1" spans="1:8">
      <c r="A711" s="48">
        <v>710</v>
      </c>
      <c r="B711" s="48" t="s">
        <v>361</v>
      </c>
      <c r="C711" s="49" t="s">
        <v>1100</v>
      </c>
      <c r="D711" s="50" t="s">
        <v>736</v>
      </c>
      <c r="E711" s="51" t="s">
        <v>44</v>
      </c>
      <c r="F711" s="52">
        <v>59.31</v>
      </c>
      <c r="G711" s="53" t="s">
        <v>365</v>
      </c>
      <c r="H711" s="52">
        <v>2</v>
      </c>
    </row>
    <row r="712" ht="16.5" spans="1:8">
      <c r="A712" s="48">
        <v>711</v>
      </c>
      <c r="B712" s="48" t="s">
        <v>361</v>
      </c>
      <c r="C712" s="49" t="s">
        <v>1101</v>
      </c>
      <c r="D712" s="50" t="s">
        <v>738</v>
      </c>
      <c r="E712" s="51" t="s">
        <v>42</v>
      </c>
      <c r="F712" s="52">
        <v>41.03</v>
      </c>
      <c r="G712" s="53" t="s">
        <v>368</v>
      </c>
      <c r="H712" s="52">
        <v>1</v>
      </c>
    </row>
    <row r="713" ht="16.5" spans="1:8">
      <c r="A713" s="48">
        <v>712</v>
      </c>
      <c r="B713" s="48" t="s">
        <v>361</v>
      </c>
      <c r="C713" s="49" t="s">
        <v>1102</v>
      </c>
      <c r="D713" s="50" t="s">
        <v>740</v>
      </c>
      <c r="E713" s="51" t="s">
        <v>42</v>
      </c>
      <c r="F713" s="52">
        <v>41.16</v>
      </c>
      <c r="G713" s="53" t="s">
        <v>368</v>
      </c>
      <c r="H713" s="52">
        <v>1</v>
      </c>
    </row>
    <row r="714" ht="16.5" spans="1:8">
      <c r="A714" s="48">
        <v>713</v>
      </c>
      <c r="B714" s="48" t="s">
        <v>361</v>
      </c>
      <c r="C714" s="49" t="s">
        <v>1103</v>
      </c>
      <c r="D714" s="50" t="s">
        <v>738</v>
      </c>
      <c r="E714" s="51" t="s">
        <v>42</v>
      </c>
      <c r="F714" s="52">
        <v>41.16</v>
      </c>
      <c r="G714" s="53" t="s">
        <v>368</v>
      </c>
      <c r="H714" s="52">
        <v>1</v>
      </c>
    </row>
    <row r="715" ht="16.5" spans="1:8">
      <c r="A715" s="48">
        <v>714</v>
      </c>
      <c r="B715" s="48" t="s">
        <v>361</v>
      </c>
      <c r="C715" s="49" t="s">
        <v>1104</v>
      </c>
      <c r="D715" s="50" t="s">
        <v>738</v>
      </c>
      <c r="E715" s="51" t="s">
        <v>42</v>
      </c>
      <c r="F715" s="52">
        <v>41.37</v>
      </c>
      <c r="G715" s="53" t="s">
        <v>368</v>
      </c>
      <c r="H715" s="52">
        <v>1</v>
      </c>
    </row>
    <row r="716" ht="16.5" spans="1:8">
      <c r="A716" s="48">
        <v>715</v>
      </c>
      <c r="B716" s="48" t="s">
        <v>361</v>
      </c>
      <c r="C716" s="49" t="s">
        <v>1105</v>
      </c>
      <c r="D716" s="50" t="s">
        <v>740</v>
      </c>
      <c r="E716" s="51" t="s">
        <v>42</v>
      </c>
      <c r="F716" s="52">
        <v>41.03</v>
      </c>
      <c r="G716" s="53" t="s">
        <v>368</v>
      </c>
      <c r="H716" s="52">
        <v>1</v>
      </c>
    </row>
    <row r="717" ht="16.5" hidden="1" spans="1:8">
      <c r="A717" s="48">
        <v>716</v>
      </c>
      <c r="B717" s="48" t="s">
        <v>361</v>
      </c>
      <c r="C717" s="49" t="s">
        <v>1106</v>
      </c>
      <c r="D717" s="50" t="s">
        <v>385</v>
      </c>
      <c r="E717" s="51" t="s">
        <v>924</v>
      </c>
      <c r="F717" s="52">
        <v>59.96</v>
      </c>
      <c r="G717" s="53" t="s">
        <v>365</v>
      </c>
      <c r="H717" s="52">
        <v>2</v>
      </c>
    </row>
    <row r="718" ht="16.5" hidden="1" spans="1:8">
      <c r="A718" s="48">
        <v>717</v>
      </c>
      <c r="B718" s="48" t="s">
        <v>361</v>
      </c>
      <c r="C718" s="49" t="s">
        <v>1107</v>
      </c>
      <c r="D718" s="50" t="s">
        <v>736</v>
      </c>
      <c r="E718" s="51" t="s">
        <v>44</v>
      </c>
      <c r="F718" s="52">
        <v>59.31</v>
      </c>
      <c r="G718" s="53" t="s">
        <v>365</v>
      </c>
      <c r="H718" s="52">
        <v>2</v>
      </c>
    </row>
    <row r="719" ht="16.5" spans="1:8">
      <c r="A719" s="48">
        <v>718</v>
      </c>
      <c r="B719" s="48" t="s">
        <v>361</v>
      </c>
      <c r="C719" s="49" t="s">
        <v>1108</v>
      </c>
      <c r="D719" s="50" t="s">
        <v>738</v>
      </c>
      <c r="E719" s="51" t="s">
        <v>42</v>
      </c>
      <c r="F719" s="52">
        <v>41.03</v>
      </c>
      <c r="G719" s="53" t="s">
        <v>368</v>
      </c>
      <c r="H719" s="52">
        <v>1</v>
      </c>
    </row>
    <row r="720" ht="16.5" spans="1:8">
      <c r="A720" s="48">
        <v>719</v>
      </c>
      <c r="B720" s="48" t="s">
        <v>361</v>
      </c>
      <c r="C720" s="49" t="s">
        <v>1109</v>
      </c>
      <c r="D720" s="50" t="s">
        <v>740</v>
      </c>
      <c r="E720" s="51" t="s">
        <v>42</v>
      </c>
      <c r="F720" s="52">
        <v>41.16</v>
      </c>
      <c r="G720" s="53" t="s">
        <v>368</v>
      </c>
      <c r="H720" s="52">
        <v>1</v>
      </c>
    </row>
    <row r="721" ht="16.5" spans="1:8">
      <c r="A721" s="48">
        <v>720</v>
      </c>
      <c r="B721" s="48" t="s">
        <v>361</v>
      </c>
      <c r="C721" s="49" t="s">
        <v>1110</v>
      </c>
      <c r="D721" s="50" t="s">
        <v>738</v>
      </c>
      <c r="E721" s="51" t="s">
        <v>42</v>
      </c>
      <c r="F721" s="52">
        <v>41.16</v>
      </c>
      <c r="G721" s="53" t="s">
        <v>368</v>
      </c>
      <c r="H721" s="52">
        <v>1</v>
      </c>
    </row>
    <row r="722" ht="16.5" spans="1:8">
      <c r="A722" s="48">
        <v>721</v>
      </c>
      <c r="B722" s="48" t="s">
        <v>361</v>
      </c>
      <c r="C722" s="49" t="s">
        <v>1111</v>
      </c>
      <c r="D722" s="50" t="s">
        <v>738</v>
      </c>
      <c r="E722" s="51" t="s">
        <v>42</v>
      </c>
      <c r="F722" s="52">
        <v>41.37</v>
      </c>
      <c r="G722" s="53" t="s">
        <v>368</v>
      </c>
      <c r="H722" s="52">
        <v>1</v>
      </c>
    </row>
    <row r="723" ht="16.5" spans="1:8">
      <c r="A723" s="48">
        <v>722</v>
      </c>
      <c r="B723" s="48" t="s">
        <v>361</v>
      </c>
      <c r="C723" s="49" t="s">
        <v>1112</v>
      </c>
      <c r="D723" s="50" t="s">
        <v>740</v>
      </c>
      <c r="E723" s="51" t="s">
        <v>42</v>
      </c>
      <c r="F723" s="52">
        <v>41.03</v>
      </c>
      <c r="G723" s="53" t="s">
        <v>368</v>
      </c>
      <c r="H723" s="52">
        <v>1</v>
      </c>
    </row>
    <row r="724" ht="16.5" hidden="1" spans="1:8">
      <c r="A724" s="48">
        <v>723</v>
      </c>
      <c r="B724" s="48" t="s">
        <v>361</v>
      </c>
      <c r="C724" s="49" t="s">
        <v>1113</v>
      </c>
      <c r="D724" s="50" t="s">
        <v>385</v>
      </c>
      <c r="E724" s="51" t="s">
        <v>924</v>
      </c>
      <c r="F724" s="52">
        <v>59.96</v>
      </c>
      <c r="G724" s="53" t="s">
        <v>365</v>
      </c>
      <c r="H724" s="52">
        <v>2</v>
      </c>
    </row>
    <row r="725" ht="16.5" hidden="1" spans="1:8">
      <c r="A725" s="48">
        <v>724</v>
      </c>
      <c r="B725" s="48" t="s">
        <v>361</v>
      </c>
      <c r="C725" s="49" t="s">
        <v>1114</v>
      </c>
      <c r="D725" s="50" t="s">
        <v>385</v>
      </c>
      <c r="E725" s="51" t="s">
        <v>924</v>
      </c>
      <c r="F725" s="52">
        <v>56.67</v>
      </c>
      <c r="G725" s="53" t="s">
        <v>365</v>
      </c>
      <c r="H725" s="52">
        <v>2</v>
      </c>
    </row>
    <row r="726" ht="16.5" spans="1:8">
      <c r="A726" s="48">
        <v>725</v>
      </c>
      <c r="B726" s="48" t="s">
        <v>361</v>
      </c>
      <c r="C726" s="49" t="s">
        <v>1115</v>
      </c>
      <c r="D726" s="50" t="s">
        <v>740</v>
      </c>
      <c r="E726" s="51" t="s">
        <v>42</v>
      </c>
      <c r="F726" s="52">
        <v>41.44</v>
      </c>
      <c r="G726" s="53" t="s">
        <v>368</v>
      </c>
      <c r="H726" s="52">
        <v>1</v>
      </c>
    </row>
    <row r="727" ht="16.5" spans="1:8">
      <c r="A727" s="48">
        <v>726</v>
      </c>
      <c r="B727" s="48" t="s">
        <v>361</v>
      </c>
      <c r="C727" s="49" t="s">
        <v>1116</v>
      </c>
      <c r="D727" s="50" t="s">
        <v>738</v>
      </c>
      <c r="E727" s="51" t="s">
        <v>42</v>
      </c>
      <c r="F727" s="52">
        <v>41.57</v>
      </c>
      <c r="G727" s="53" t="s">
        <v>368</v>
      </c>
      <c r="H727" s="52">
        <v>1</v>
      </c>
    </row>
    <row r="728" ht="16.5" spans="1:8">
      <c r="A728" s="48">
        <v>727</v>
      </c>
      <c r="B728" s="48" t="s">
        <v>361</v>
      </c>
      <c r="C728" s="49" t="s">
        <v>1117</v>
      </c>
      <c r="D728" s="50" t="s">
        <v>740</v>
      </c>
      <c r="E728" s="51" t="s">
        <v>42</v>
      </c>
      <c r="F728" s="52">
        <v>41.57</v>
      </c>
      <c r="G728" s="53" t="s">
        <v>368</v>
      </c>
      <c r="H728" s="52">
        <v>1</v>
      </c>
    </row>
    <row r="729" ht="16.5" spans="1:8">
      <c r="A729" s="48">
        <v>728</v>
      </c>
      <c r="B729" s="48" t="s">
        <v>361</v>
      </c>
      <c r="C729" s="49" t="s">
        <v>1118</v>
      </c>
      <c r="D729" s="50" t="s">
        <v>738</v>
      </c>
      <c r="E729" s="51" t="s">
        <v>42</v>
      </c>
      <c r="F729" s="52">
        <v>41.44</v>
      </c>
      <c r="G729" s="53" t="s">
        <v>368</v>
      </c>
      <c r="H729" s="52">
        <v>1</v>
      </c>
    </row>
    <row r="730" ht="16.5" hidden="1" spans="1:8">
      <c r="A730" s="48">
        <v>729</v>
      </c>
      <c r="B730" s="48" t="s">
        <v>361</v>
      </c>
      <c r="C730" s="49" t="s">
        <v>1119</v>
      </c>
      <c r="D730" s="50" t="s">
        <v>1120</v>
      </c>
      <c r="E730" s="51" t="s">
        <v>44</v>
      </c>
      <c r="F730" s="52">
        <v>59.52</v>
      </c>
      <c r="G730" s="53" t="s">
        <v>365</v>
      </c>
      <c r="H730" s="52">
        <v>2</v>
      </c>
    </row>
    <row r="731" ht="16.5" hidden="1" spans="1:8">
      <c r="A731" s="48">
        <v>730</v>
      </c>
      <c r="B731" s="48" t="s">
        <v>361</v>
      </c>
      <c r="C731" s="49" t="s">
        <v>1121</v>
      </c>
      <c r="D731" s="50" t="s">
        <v>385</v>
      </c>
      <c r="E731" s="51" t="s">
        <v>924</v>
      </c>
      <c r="F731" s="52">
        <v>56.67</v>
      </c>
      <c r="G731" s="53" t="s">
        <v>365</v>
      </c>
      <c r="H731" s="52">
        <v>2</v>
      </c>
    </row>
    <row r="732" ht="16.5" spans="1:8">
      <c r="A732" s="48">
        <v>731</v>
      </c>
      <c r="B732" s="48" t="s">
        <v>361</v>
      </c>
      <c r="C732" s="49" t="s">
        <v>1122</v>
      </c>
      <c r="D732" s="50" t="s">
        <v>740</v>
      </c>
      <c r="E732" s="51" t="s">
        <v>42</v>
      </c>
      <c r="F732" s="52">
        <v>41.44</v>
      </c>
      <c r="G732" s="53" t="s">
        <v>368</v>
      </c>
      <c r="H732" s="52">
        <v>1</v>
      </c>
    </row>
    <row r="733" ht="16.5" spans="1:8">
      <c r="A733" s="48">
        <v>732</v>
      </c>
      <c r="B733" s="48" t="s">
        <v>361</v>
      </c>
      <c r="C733" s="49" t="s">
        <v>1123</v>
      </c>
      <c r="D733" s="50" t="s">
        <v>738</v>
      </c>
      <c r="E733" s="51" t="s">
        <v>42</v>
      </c>
      <c r="F733" s="52">
        <v>41.57</v>
      </c>
      <c r="G733" s="53" t="s">
        <v>368</v>
      </c>
      <c r="H733" s="52">
        <v>1</v>
      </c>
    </row>
    <row r="734" ht="16.5" spans="1:8">
      <c r="A734" s="48">
        <v>733</v>
      </c>
      <c r="B734" s="48" t="s">
        <v>361</v>
      </c>
      <c r="C734" s="49" t="s">
        <v>1124</v>
      </c>
      <c r="D734" s="50" t="s">
        <v>740</v>
      </c>
      <c r="E734" s="51" t="s">
        <v>42</v>
      </c>
      <c r="F734" s="52">
        <v>41.57</v>
      </c>
      <c r="G734" s="53" t="s">
        <v>368</v>
      </c>
      <c r="H734" s="52">
        <v>1</v>
      </c>
    </row>
    <row r="735" ht="16.5" spans="1:8">
      <c r="A735" s="48">
        <v>734</v>
      </c>
      <c r="B735" s="48" t="s">
        <v>361</v>
      </c>
      <c r="C735" s="49" t="s">
        <v>1125</v>
      </c>
      <c r="D735" s="50" t="s">
        <v>738</v>
      </c>
      <c r="E735" s="51" t="s">
        <v>42</v>
      </c>
      <c r="F735" s="52">
        <v>41.44</v>
      </c>
      <c r="G735" s="53" t="s">
        <v>368</v>
      </c>
      <c r="H735" s="52">
        <v>1</v>
      </c>
    </row>
    <row r="736" ht="16.5" hidden="1" spans="1:8">
      <c r="A736" s="48">
        <v>735</v>
      </c>
      <c r="B736" s="48" t="s">
        <v>361</v>
      </c>
      <c r="C736" s="49" t="s">
        <v>1126</v>
      </c>
      <c r="D736" s="50" t="s">
        <v>1120</v>
      </c>
      <c r="E736" s="51" t="s">
        <v>44</v>
      </c>
      <c r="F736" s="52">
        <v>60.03</v>
      </c>
      <c r="G736" s="53" t="s">
        <v>365</v>
      </c>
      <c r="H736" s="52">
        <v>2</v>
      </c>
    </row>
    <row r="737" ht="16.5" hidden="1" spans="1:8">
      <c r="A737" s="48">
        <v>736</v>
      </c>
      <c r="B737" s="48" t="s">
        <v>361</v>
      </c>
      <c r="C737" s="49" t="s">
        <v>1127</v>
      </c>
      <c r="D737" s="50" t="s">
        <v>385</v>
      </c>
      <c r="E737" s="51" t="s">
        <v>924</v>
      </c>
      <c r="F737" s="52">
        <v>56.67</v>
      </c>
      <c r="G737" s="53" t="s">
        <v>365</v>
      </c>
      <c r="H737" s="52">
        <v>2</v>
      </c>
    </row>
    <row r="738" ht="16.5" spans="1:8">
      <c r="A738" s="48">
        <v>737</v>
      </c>
      <c r="B738" s="48" t="s">
        <v>361</v>
      </c>
      <c r="C738" s="49" t="s">
        <v>1128</v>
      </c>
      <c r="D738" s="50" t="s">
        <v>740</v>
      </c>
      <c r="E738" s="51" t="s">
        <v>42</v>
      </c>
      <c r="F738" s="52">
        <v>41.44</v>
      </c>
      <c r="G738" s="53" t="s">
        <v>368</v>
      </c>
      <c r="H738" s="52">
        <v>1</v>
      </c>
    </row>
    <row r="739" ht="16.5" spans="1:8">
      <c r="A739" s="48">
        <v>738</v>
      </c>
      <c r="B739" s="48" t="s">
        <v>361</v>
      </c>
      <c r="C739" s="49" t="s">
        <v>1129</v>
      </c>
      <c r="D739" s="50" t="s">
        <v>738</v>
      </c>
      <c r="E739" s="51" t="s">
        <v>42</v>
      </c>
      <c r="F739" s="52">
        <v>41.57</v>
      </c>
      <c r="G739" s="53" t="s">
        <v>368</v>
      </c>
      <c r="H739" s="52">
        <v>1</v>
      </c>
    </row>
    <row r="740" ht="16.5" spans="1:8">
      <c r="A740" s="48">
        <v>739</v>
      </c>
      <c r="B740" s="48" t="s">
        <v>361</v>
      </c>
      <c r="C740" s="49" t="s">
        <v>1130</v>
      </c>
      <c r="D740" s="50" t="s">
        <v>740</v>
      </c>
      <c r="E740" s="51" t="s">
        <v>42</v>
      </c>
      <c r="F740" s="52">
        <v>41.57</v>
      </c>
      <c r="G740" s="53" t="s">
        <v>368</v>
      </c>
      <c r="H740" s="52">
        <v>1</v>
      </c>
    </row>
    <row r="741" ht="16.5" spans="1:8">
      <c r="A741" s="48">
        <v>740</v>
      </c>
      <c r="B741" s="48" t="s">
        <v>361</v>
      </c>
      <c r="C741" s="49" t="s">
        <v>1131</v>
      </c>
      <c r="D741" s="50" t="s">
        <v>738</v>
      </c>
      <c r="E741" s="51" t="s">
        <v>42</v>
      </c>
      <c r="F741" s="52">
        <v>41.44</v>
      </c>
      <c r="G741" s="53" t="s">
        <v>368</v>
      </c>
      <c r="H741" s="52">
        <v>1</v>
      </c>
    </row>
    <row r="742" ht="16.5" hidden="1" spans="1:8">
      <c r="A742" s="48">
        <v>741</v>
      </c>
      <c r="B742" s="48" t="s">
        <v>361</v>
      </c>
      <c r="C742" s="49" t="s">
        <v>1132</v>
      </c>
      <c r="D742" s="50" t="s">
        <v>1120</v>
      </c>
      <c r="E742" s="51" t="s">
        <v>44</v>
      </c>
      <c r="F742" s="52">
        <v>60.03</v>
      </c>
      <c r="G742" s="53" t="s">
        <v>365</v>
      </c>
      <c r="H742" s="52">
        <v>2</v>
      </c>
    </row>
    <row r="743" ht="16.5" hidden="1" spans="1:8">
      <c r="A743" s="48">
        <v>742</v>
      </c>
      <c r="B743" s="48" t="s">
        <v>361</v>
      </c>
      <c r="C743" s="49" t="s">
        <v>1133</v>
      </c>
      <c r="D743" s="50" t="s">
        <v>385</v>
      </c>
      <c r="E743" s="51" t="s">
        <v>924</v>
      </c>
      <c r="F743" s="52">
        <v>56.67</v>
      </c>
      <c r="G743" s="53" t="s">
        <v>365</v>
      </c>
      <c r="H743" s="52">
        <v>2</v>
      </c>
    </row>
    <row r="744" ht="16.5" spans="1:8">
      <c r="A744" s="48">
        <v>743</v>
      </c>
      <c r="B744" s="48" t="s">
        <v>361</v>
      </c>
      <c r="C744" s="49" t="s">
        <v>1134</v>
      </c>
      <c r="D744" s="50" t="s">
        <v>740</v>
      </c>
      <c r="E744" s="51" t="s">
        <v>42</v>
      </c>
      <c r="F744" s="52">
        <v>41.44</v>
      </c>
      <c r="G744" s="53" t="s">
        <v>368</v>
      </c>
      <c r="H744" s="52">
        <v>1</v>
      </c>
    </row>
    <row r="745" ht="16.5" spans="1:8">
      <c r="A745" s="48">
        <v>744</v>
      </c>
      <c r="B745" s="48" t="s">
        <v>361</v>
      </c>
      <c r="C745" s="49" t="s">
        <v>1135</v>
      </c>
      <c r="D745" s="50" t="s">
        <v>738</v>
      </c>
      <c r="E745" s="51" t="s">
        <v>42</v>
      </c>
      <c r="F745" s="52">
        <v>41.57</v>
      </c>
      <c r="G745" s="53" t="s">
        <v>368</v>
      </c>
      <c r="H745" s="52">
        <v>1</v>
      </c>
    </row>
    <row r="746" ht="16.5" spans="1:8">
      <c r="A746" s="48">
        <v>745</v>
      </c>
      <c r="B746" s="48" t="s">
        <v>361</v>
      </c>
      <c r="C746" s="49" t="s">
        <v>1136</v>
      </c>
      <c r="D746" s="50" t="s">
        <v>740</v>
      </c>
      <c r="E746" s="51" t="s">
        <v>42</v>
      </c>
      <c r="F746" s="52">
        <v>41.57</v>
      </c>
      <c r="G746" s="53" t="s">
        <v>368</v>
      </c>
      <c r="H746" s="52">
        <v>1</v>
      </c>
    </row>
    <row r="747" ht="16.5" spans="1:8">
      <c r="A747" s="48">
        <v>746</v>
      </c>
      <c r="B747" s="48" t="s">
        <v>361</v>
      </c>
      <c r="C747" s="49" t="s">
        <v>1137</v>
      </c>
      <c r="D747" s="50" t="s">
        <v>738</v>
      </c>
      <c r="E747" s="51" t="s">
        <v>42</v>
      </c>
      <c r="F747" s="52">
        <v>41.44</v>
      </c>
      <c r="G747" s="53" t="s">
        <v>368</v>
      </c>
      <c r="H747" s="52">
        <v>1</v>
      </c>
    </row>
    <row r="748" ht="16.5" hidden="1" spans="1:8">
      <c r="A748" s="48">
        <v>747</v>
      </c>
      <c r="B748" s="48" t="s">
        <v>361</v>
      </c>
      <c r="C748" s="49" t="s">
        <v>1138</v>
      </c>
      <c r="D748" s="50" t="s">
        <v>1120</v>
      </c>
      <c r="E748" s="51" t="s">
        <v>44</v>
      </c>
      <c r="F748" s="52">
        <v>60.03</v>
      </c>
      <c r="G748" s="53" t="s">
        <v>365</v>
      </c>
      <c r="H748" s="52">
        <v>2</v>
      </c>
    </row>
    <row r="749" ht="16.5" hidden="1" spans="1:8">
      <c r="A749" s="48">
        <v>748</v>
      </c>
      <c r="B749" s="48" t="s">
        <v>361</v>
      </c>
      <c r="C749" s="49" t="s">
        <v>1139</v>
      </c>
      <c r="D749" s="50" t="s">
        <v>385</v>
      </c>
      <c r="E749" s="51" t="s">
        <v>924</v>
      </c>
      <c r="F749" s="52">
        <v>56.77</v>
      </c>
      <c r="G749" s="53" t="s">
        <v>365</v>
      </c>
      <c r="H749" s="52">
        <v>2</v>
      </c>
    </row>
    <row r="750" ht="16.5" spans="1:8">
      <c r="A750" s="48">
        <v>749</v>
      </c>
      <c r="B750" s="48" t="s">
        <v>361</v>
      </c>
      <c r="C750" s="49" t="s">
        <v>1140</v>
      </c>
      <c r="D750" s="50" t="s">
        <v>740</v>
      </c>
      <c r="E750" s="51" t="s">
        <v>42</v>
      </c>
      <c r="F750" s="52">
        <v>41.6</v>
      </c>
      <c r="G750" s="53" t="s">
        <v>368</v>
      </c>
      <c r="H750" s="52">
        <v>1</v>
      </c>
    </row>
    <row r="751" ht="16.5" spans="1:8">
      <c r="A751" s="48">
        <v>750</v>
      </c>
      <c r="B751" s="48" t="s">
        <v>361</v>
      </c>
      <c r="C751" s="49" t="s">
        <v>1141</v>
      </c>
      <c r="D751" s="50" t="s">
        <v>738</v>
      </c>
      <c r="E751" s="51" t="s">
        <v>42</v>
      </c>
      <c r="F751" s="52">
        <v>41.73</v>
      </c>
      <c r="G751" s="53" t="s">
        <v>368</v>
      </c>
      <c r="H751" s="52">
        <v>1</v>
      </c>
    </row>
    <row r="752" ht="16.5" spans="1:8">
      <c r="A752" s="48">
        <v>751</v>
      </c>
      <c r="B752" s="48" t="s">
        <v>361</v>
      </c>
      <c r="C752" s="49" t="s">
        <v>1142</v>
      </c>
      <c r="D752" s="50" t="s">
        <v>740</v>
      </c>
      <c r="E752" s="51" t="s">
        <v>42</v>
      </c>
      <c r="F752" s="52">
        <v>41.73</v>
      </c>
      <c r="G752" s="53" t="s">
        <v>368</v>
      </c>
      <c r="H752" s="52">
        <v>1</v>
      </c>
    </row>
    <row r="753" ht="16.5" spans="1:8">
      <c r="A753" s="48">
        <v>752</v>
      </c>
      <c r="B753" s="48" t="s">
        <v>361</v>
      </c>
      <c r="C753" s="49" t="s">
        <v>1143</v>
      </c>
      <c r="D753" s="50" t="s">
        <v>738</v>
      </c>
      <c r="E753" s="51" t="s">
        <v>42</v>
      </c>
      <c r="F753" s="52">
        <v>41.6</v>
      </c>
      <c r="G753" s="53" t="s">
        <v>368</v>
      </c>
      <c r="H753" s="52">
        <v>1</v>
      </c>
    </row>
    <row r="754" ht="16.5" hidden="1" spans="1:8">
      <c r="A754" s="48">
        <v>753</v>
      </c>
      <c r="B754" s="48" t="s">
        <v>361</v>
      </c>
      <c r="C754" s="49" t="s">
        <v>1144</v>
      </c>
      <c r="D754" s="50" t="s">
        <v>1120</v>
      </c>
      <c r="E754" s="51" t="s">
        <v>44</v>
      </c>
      <c r="F754" s="52">
        <v>60.03</v>
      </c>
      <c r="G754" s="53" t="s">
        <v>365</v>
      </c>
      <c r="H754" s="52">
        <v>2</v>
      </c>
    </row>
    <row r="755" ht="16.5" hidden="1" spans="1:8">
      <c r="A755" s="48">
        <v>754</v>
      </c>
      <c r="B755" s="48" t="s">
        <v>361</v>
      </c>
      <c r="C755" s="49" t="s">
        <v>1145</v>
      </c>
      <c r="D755" s="50" t="s">
        <v>385</v>
      </c>
      <c r="E755" s="51" t="s">
        <v>924</v>
      </c>
      <c r="F755" s="52">
        <v>56.77</v>
      </c>
      <c r="G755" s="53" t="s">
        <v>365</v>
      </c>
      <c r="H755" s="52">
        <v>2</v>
      </c>
    </row>
    <row r="756" ht="16.5" spans="1:8">
      <c r="A756" s="48">
        <v>755</v>
      </c>
      <c r="B756" s="48" t="s">
        <v>361</v>
      </c>
      <c r="C756" s="49" t="s">
        <v>1146</v>
      </c>
      <c r="D756" s="50" t="s">
        <v>740</v>
      </c>
      <c r="E756" s="51" t="s">
        <v>42</v>
      </c>
      <c r="F756" s="52">
        <v>41.6</v>
      </c>
      <c r="G756" s="53" t="s">
        <v>368</v>
      </c>
      <c r="H756" s="52">
        <v>1</v>
      </c>
    </row>
    <row r="757" ht="16.5" spans="1:8">
      <c r="A757" s="48">
        <v>756</v>
      </c>
      <c r="B757" s="48" t="s">
        <v>361</v>
      </c>
      <c r="C757" s="49" t="s">
        <v>1147</v>
      </c>
      <c r="D757" s="50" t="s">
        <v>738</v>
      </c>
      <c r="E757" s="51" t="s">
        <v>42</v>
      </c>
      <c r="F757" s="52">
        <v>41.73</v>
      </c>
      <c r="G757" s="53" t="s">
        <v>368</v>
      </c>
      <c r="H757" s="52">
        <v>1</v>
      </c>
    </row>
    <row r="758" ht="16.5" spans="1:8">
      <c r="A758" s="48">
        <v>757</v>
      </c>
      <c r="B758" s="48" t="s">
        <v>361</v>
      </c>
      <c r="C758" s="49" t="s">
        <v>1148</v>
      </c>
      <c r="D758" s="50" t="s">
        <v>740</v>
      </c>
      <c r="E758" s="51" t="s">
        <v>42</v>
      </c>
      <c r="F758" s="52">
        <v>41.73</v>
      </c>
      <c r="G758" s="53" t="s">
        <v>368</v>
      </c>
      <c r="H758" s="52">
        <v>1</v>
      </c>
    </row>
    <row r="759" ht="16.5" spans="1:8">
      <c r="A759" s="48">
        <v>758</v>
      </c>
      <c r="B759" s="48" t="s">
        <v>361</v>
      </c>
      <c r="C759" s="49" t="s">
        <v>1149</v>
      </c>
      <c r="D759" s="50" t="s">
        <v>738</v>
      </c>
      <c r="E759" s="51" t="s">
        <v>42</v>
      </c>
      <c r="F759" s="52">
        <v>41.6</v>
      </c>
      <c r="G759" s="53" t="s">
        <v>368</v>
      </c>
      <c r="H759" s="52">
        <v>1</v>
      </c>
    </row>
    <row r="760" ht="16.5" hidden="1" spans="1:8">
      <c r="A760" s="48">
        <v>759</v>
      </c>
      <c r="B760" s="48" t="s">
        <v>361</v>
      </c>
      <c r="C760" s="49" t="s">
        <v>1150</v>
      </c>
      <c r="D760" s="50" t="s">
        <v>1120</v>
      </c>
      <c r="E760" s="51" t="s">
        <v>44</v>
      </c>
      <c r="F760" s="52">
        <v>60.03</v>
      </c>
      <c r="G760" s="53" t="s">
        <v>365</v>
      </c>
      <c r="H760" s="52">
        <v>2</v>
      </c>
    </row>
    <row r="761" ht="16.5" hidden="1" spans="1:8">
      <c r="A761" s="48">
        <v>760</v>
      </c>
      <c r="B761" s="48" t="s">
        <v>361</v>
      </c>
      <c r="C761" s="49" t="s">
        <v>1151</v>
      </c>
      <c r="D761" s="50" t="s">
        <v>385</v>
      </c>
      <c r="E761" s="51" t="s">
        <v>924</v>
      </c>
      <c r="F761" s="52">
        <v>56.77</v>
      </c>
      <c r="G761" s="53" t="s">
        <v>365</v>
      </c>
      <c r="H761" s="52">
        <v>2</v>
      </c>
    </row>
    <row r="762" ht="16.5" spans="1:8">
      <c r="A762" s="48">
        <v>761</v>
      </c>
      <c r="B762" s="48" t="s">
        <v>361</v>
      </c>
      <c r="C762" s="49" t="s">
        <v>1152</v>
      </c>
      <c r="D762" s="50" t="s">
        <v>740</v>
      </c>
      <c r="E762" s="51" t="s">
        <v>42</v>
      </c>
      <c r="F762" s="52">
        <v>41.6</v>
      </c>
      <c r="G762" s="53" t="s">
        <v>368</v>
      </c>
      <c r="H762" s="52">
        <v>1</v>
      </c>
    </row>
    <row r="763" ht="16.5" spans="1:8">
      <c r="A763" s="48">
        <v>762</v>
      </c>
      <c r="B763" s="48" t="s">
        <v>361</v>
      </c>
      <c r="C763" s="49" t="s">
        <v>1153</v>
      </c>
      <c r="D763" s="50" t="s">
        <v>738</v>
      </c>
      <c r="E763" s="51" t="s">
        <v>42</v>
      </c>
      <c r="F763" s="52">
        <v>41.73</v>
      </c>
      <c r="G763" s="53" t="s">
        <v>368</v>
      </c>
      <c r="H763" s="52">
        <v>1</v>
      </c>
    </row>
    <row r="764" ht="16.5" spans="1:8">
      <c r="A764" s="48">
        <v>763</v>
      </c>
      <c r="B764" s="48" t="s">
        <v>361</v>
      </c>
      <c r="C764" s="49" t="s">
        <v>1154</v>
      </c>
      <c r="D764" s="50" t="s">
        <v>740</v>
      </c>
      <c r="E764" s="51" t="s">
        <v>42</v>
      </c>
      <c r="F764" s="52">
        <v>41.73</v>
      </c>
      <c r="G764" s="53" t="s">
        <v>368</v>
      </c>
      <c r="H764" s="52">
        <v>1</v>
      </c>
    </row>
    <row r="765" ht="16.5" spans="1:8">
      <c r="A765" s="48">
        <v>764</v>
      </c>
      <c r="B765" s="48" t="s">
        <v>361</v>
      </c>
      <c r="C765" s="49" t="s">
        <v>1155</v>
      </c>
      <c r="D765" s="50" t="s">
        <v>738</v>
      </c>
      <c r="E765" s="51" t="s">
        <v>42</v>
      </c>
      <c r="F765" s="52">
        <v>41.6</v>
      </c>
      <c r="G765" s="53" t="s">
        <v>368</v>
      </c>
      <c r="H765" s="52">
        <v>1</v>
      </c>
    </row>
    <row r="766" ht="16.5" hidden="1" spans="1:8">
      <c r="A766" s="48">
        <v>765</v>
      </c>
      <c r="B766" s="48" t="s">
        <v>361</v>
      </c>
      <c r="C766" s="49" t="s">
        <v>1156</v>
      </c>
      <c r="D766" s="50" t="s">
        <v>1120</v>
      </c>
      <c r="E766" s="51" t="s">
        <v>44</v>
      </c>
      <c r="F766" s="52">
        <v>60.03</v>
      </c>
      <c r="G766" s="53" t="s">
        <v>365</v>
      </c>
      <c r="H766" s="52">
        <v>2</v>
      </c>
    </row>
    <row r="767" ht="16.5" hidden="1" spans="1:8">
      <c r="A767" s="48">
        <v>766</v>
      </c>
      <c r="B767" s="48" t="s">
        <v>361</v>
      </c>
      <c r="C767" s="49" t="s">
        <v>1157</v>
      </c>
      <c r="D767" s="50" t="s">
        <v>385</v>
      </c>
      <c r="E767" s="51" t="s">
        <v>924</v>
      </c>
      <c r="F767" s="52">
        <v>56.77</v>
      </c>
      <c r="G767" s="53" t="s">
        <v>365</v>
      </c>
      <c r="H767" s="52">
        <v>2</v>
      </c>
    </row>
    <row r="768" ht="16.5" spans="1:8">
      <c r="A768" s="48">
        <v>767</v>
      </c>
      <c r="B768" s="48" t="s">
        <v>361</v>
      </c>
      <c r="C768" s="49" t="s">
        <v>1158</v>
      </c>
      <c r="D768" s="50" t="s">
        <v>740</v>
      </c>
      <c r="E768" s="51" t="s">
        <v>42</v>
      </c>
      <c r="F768" s="52">
        <v>41.6</v>
      </c>
      <c r="G768" s="53" t="s">
        <v>368</v>
      </c>
      <c r="H768" s="52">
        <v>1</v>
      </c>
    </row>
    <row r="769" ht="16.5" spans="1:8">
      <c r="A769" s="48">
        <v>768</v>
      </c>
      <c r="B769" s="48" t="s">
        <v>361</v>
      </c>
      <c r="C769" s="49" t="s">
        <v>1159</v>
      </c>
      <c r="D769" s="50" t="s">
        <v>738</v>
      </c>
      <c r="E769" s="51" t="s">
        <v>42</v>
      </c>
      <c r="F769" s="52">
        <v>41.73</v>
      </c>
      <c r="G769" s="53" t="s">
        <v>368</v>
      </c>
      <c r="H769" s="52">
        <v>1</v>
      </c>
    </row>
    <row r="770" ht="16.5" spans="1:8">
      <c r="A770" s="48">
        <v>769</v>
      </c>
      <c r="B770" s="48" t="s">
        <v>361</v>
      </c>
      <c r="C770" s="49" t="s">
        <v>1160</v>
      </c>
      <c r="D770" s="50" t="s">
        <v>740</v>
      </c>
      <c r="E770" s="51" t="s">
        <v>42</v>
      </c>
      <c r="F770" s="52">
        <v>41.73</v>
      </c>
      <c r="G770" s="53" t="s">
        <v>368</v>
      </c>
      <c r="H770" s="52">
        <v>1</v>
      </c>
    </row>
    <row r="771" ht="16.5" spans="1:8">
      <c r="A771" s="48">
        <v>770</v>
      </c>
      <c r="B771" s="48" t="s">
        <v>361</v>
      </c>
      <c r="C771" s="49" t="s">
        <v>1161</v>
      </c>
      <c r="D771" s="50" t="s">
        <v>738</v>
      </c>
      <c r="E771" s="51" t="s">
        <v>42</v>
      </c>
      <c r="F771" s="52">
        <v>41.6</v>
      </c>
      <c r="G771" s="53" t="s">
        <v>368</v>
      </c>
      <c r="H771" s="52">
        <v>1</v>
      </c>
    </row>
    <row r="772" ht="16.5" hidden="1" spans="1:8">
      <c r="A772" s="48">
        <v>771</v>
      </c>
      <c r="B772" s="48" t="s">
        <v>361</v>
      </c>
      <c r="C772" s="49" t="s">
        <v>1162</v>
      </c>
      <c r="D772" s="50" t="s">
        <v>1120</v>
      </c>
      <c r="E772" s="51" t="s">
        <v>44</v>
      </c>
      <c r="F772" s="52">
        <v>60.03</v>
      </c>
      <c r="G772" s="53" t="s">
        <v>365</v>
      </c>
      <c r="H772" s="52">
        <v>2</v>
      </c>
    </row>
    <row r="773" ht="16.5" hidden="1" spans="1:8">
      <c r="A773" s="48">
        <v>772</v>
      </c>
      <c r="B773" s="48" t="s">
        <v>361</v>
      </c>
      <c r="C773" s="49" t="s">
        <v>1163</v>
      </c>
      <c r="D773" s="50" t="s">
        <v>385</v>
      </c>
      <c r="E773" s="51" t="s">
        <v>924</v>
      </c>
      <c r="F773" s="52">
        <v>56.77</v>
      </c>
      <c r="G773" s="53" t="s">
        <v>365</v>
      </c>
      <c r="H773" s="52">
        <v>2</v>
      </c>
    </row>
    <row r="774" ht="16.5" spans="1:8">
      <c r="A774" s="48">
        <v>773</v>
      </c>
      <c r="B774" s="48" t="s">
        <v>361</v>
      </c>
      <c r="C774" s="49" t="s">
        <v>1164</v>
      </c>
      <c r="D774" s="50" t="s">
        <v>740</v>
      </c>
      <c r="E774" s="51" t="s">
        <v>42</v>
      </c>
      <c r="F774" s="52">
        <v>41.6</v>
      </c>
      <c r="G774" s="53" t="s">
        <v>368</v>
      </c>
      <c r="H774" s="52">
        <v>1</v>
      </c>
    </row>
    <row r="775" ht="16.5" spans="1:8">
      <c r="A775" s="48">
        <v>774</v>
      </c>
      <c r="B775" s="48" t="s">
        <v>361</v>
      </c>
      <c r="C775" s="49" t="s">
        <v>1165</v>
      </c>
      <c r="D775" s="50" t="s">
        <v>738</v>
      </c>
      <c r="E775" s="51" t="s">
        <v>42</v>
      </c>
      <c r="F775" s="52">
        <v>41.73</v>
      </c>
      <c r="G775" s="53" t="s">
        <v>368</v>
      </c>
      <c r="H775" s="52">
        <v>1</v>
      </c>
    </row>
    <row r="776" ht="16.5" spans="1:8">
      <c r="A776" s="48">
        <v>775</v>
      </c>
      <c r="B776" s="48" t="s">
        <v>361</v>
      </c>
      <c r="C776" s="49" t="s">
        <v>1166</v>
      </c>
      <c r="D776" s="50" t="s">
        <v>740</v>
      </c>
      <c r="E776" s="51" t="s">
        <v>42</v>
      </c>
      <c r="F776" s="52">
        <v>41.73</v>
      </c>
      <c r="G776" s="53" t="s">
        <v>368</v>
      </c>
      <c r="H776" s="52">
        <v>1</v>
      </c>
    </row>
    <row r="777" ht="16.5" spans="1:8">
      <c r="A777" s="48">
        <v>776</v>
      </c>
      <c r="B777" s="48" t="s">
        <v>361</v>
      </c>
      <c r="C777" s="49" t="s">
        <v>1167</v>
      </c>
      <c r="D777" s="50" t="s">
        <v>738</v>
      </c>
      <c r="E777" s="51" t="s">
        <v>42</v>
      </c>
      <c r="F777" s="52">
        <v>41.6</v>
      </c>
      <c r="G777" s="53" t="s">
        <v>368</v>
      </c>
      <c r="H777" s="52">
        <v>1</v>
      </c>
    </row>
    <row r="778" ht="16.5" hidden="1" spans="1:8">
      <c r="A778" s="48">
        <v>777</v>
      </c>
      <c r="B778" s="48" t="s">
        <v>361</v>
      </c>
      <c r="C778" s="49" t="s">
        <v>1168</v>
      </c>
      <c r="D778" s="50" t="s">
        <v>1120</v>
      </c>
      <c r="E778" s="51" t="s">
        <v>44</v>
      </c>
      <c r="F778" s="52">
        <v>60.03</v>
      </c>
      <c r="G778" s="53" t="s">
        <v>365</v>
      </c>
      <c r="H778" s="52">
        <v>2</v>
      </c>
    </row>
    <row r="779" ht="33" hidden="1" spans="1:8">
      <c r="A779" s="48">
        <v>778</v>
      </c>
      <c r="B779" s="48" t="s">
        <v>361</v>
      </c>
      <c r="C779" s="49" t="s">
        <v>1169</v>
      </c>
      <c r="D779" s="50" t="s">
        <v>385</v>
      </c>
      <c r="E779" s="51" t="s">
        <v>924</v>
      </c>
      <c r="F779" s="52">
        <v>56.77</v>
      </c>
      <c r="G779" s="53" t="s">
        <v>365</v>
      </c>
      <c r="H779" s="52">
        <v>2</v>
      </c>
    </row>
    <row r="780" ht="33" spans="1:8">
      <c r="A780" s="48">
        <v>779</v>
      </c>
      <c r="B780" s="48" t="s">
        <v>361</v>
      </c>
      <c r="C780" s="49" t="s">
        <v>1170</v>
      </c>
      <c r="D780" s="50" t="s">
        <v>740</v>
      </c>
      <c r="E780" s="51" t="s">
        <v>42</v>
      </c>
      <c r="F780" s="52">
        <v>41.6</v>
      </c>
      <c r="G780" s="53" t="s">
        <v>368</v>
      </c>
      <c r="H780" s="52">
        <v>1</v>
      </c>
    </row>
    <row r="781" ht="33" spans="1:8">
      <c r="A781" s="48">
        <v>780</v>
      </c>
      <c r="B781" s="48" t="s">
        <v>361</v>
      </c>
      <c r="C781" s="49" t="s">
        <v>1171</v>
      </c>
      <c r="D781" s="50" t="s">
        <v>738</v>
      </c>
      <c r="E781" s="51" t="s">
        <v>42</v>
      </c>
      <c r="F781" s="52">
        <v>41.73</v>
      </c>
      <c r="G781" s="53" t="s">
        <v>368</v>
      </c>
      <c r="H781" s="52">
        <v>1</v>
      </c>
    </row>
    <row r="782" ht="33" spans="1:8">
      <c r="A782" s="48">
        <v>781</v>
      </c>
      <c r="B782" s="48" t="s">
        <v>361</v>
      </c>
      <c r="C782" s="49" t="s">
        <v>1172</v>
      </c>
      <c r="D782" s="50" t="s">
        <v>740</v>
      </c>
      <c r="E782" s="51" t="s">
        <v>42</v>
      </c>
      <c r="F782" s="52">
        <v>41.73</v>
      </c>
      <c r="G782" s="53" t="s">
        <v>368</v>
      </c>
      <c r="H782" s="52">
        <v>1</v>
      </c>
    </row>
    <row r="783" ht="33" spans="1:8">
      <c r="A783" s="48">
        <v>782</v>
      </c>
      <c r="B783" s="48" t="s">
        <v>361</v>
      </c>
      <c r="C783" s="49" t="s">
        <v>1173</v>
      </c>
      <c r="D783" s="50" t="s">
        <v>738</v>
      </c>
      <c r="E783" s="51" t="s">
        <v>42</v>
      </c>
      <c r="F783" s="52">
        <v>41.6</v>
      </c>
      <c r="G783" s="53" t="s">
        <v>368</v>
      </c>
      <c r="H783" s="52">
        <v>1</v>
      </c>
    </row>
    <row r="784" ht="33" hidden="1" spans="1:8">
      <c r="A784" s="48">
        <v>783</v>
      </c>
      <c r="B784" s="48" t="s">
        <v>361</v>
      </c>
      <c r="C784" s="49" t="s">
        <v>1174</v>
      </c>
      <c r="D784" s="50" t="s">
        <v>1120</v>
      </c>
      <c r="E784" s="51" t="s">
        <v>44</v>
      </c>
      <c r="F784" s="52">
        <v>60.03</v>
      </c>
      <c r="G784" s="53" t="s">
        <v>365</v>
      </c>
      <c r="H784" s="52">
        <v>2</v>
      </c>
    </row>
    <row r="785" ht="33" hidden="1" spans="1:8">
      <c r="A785" s="48">
        <v>784</v>
      </c>
      <c r="B785" s="48" t="s">
        <v>361</v>
      </c>
      <c r="C785" s="49" t="s">
        <v>1175</v>
      </c>
      <c r="D785" s="50" t="s">
        <v>385</v>
      </c>
      <c r="E785" s="51" t="s">
        <v>924</v>
      </c>
      <c r="F785" s="52">
        <v>56.77</v>
      </c>
      <c r="G785" s="53" t="s">
        <v>365</v>
      </c>
      <c r="H785" s="52">
        <v>2</v>
      </c>
    </row>
    <row r="786" ht="33" spans="1:8">
      <c r="A786" s="48">
        <v>785</v>
      </c>
      <c r="B786" s="48" t="s">
        <v>361</v>
      </c>
      <c r="C786" s="49" t="s">
        <v>1176</v>
      </c>
      <c r="D786" s="50" t="s">
        <v>740</v>
      </c>
      <c r="E786" s="51" t="s">
        <v>42</v>
      </c>
      <c r="F786" s="52">
        <v>41.6</v>
      </c>
      <c r="G786" s="53" t="s">
        <v>368</v>
      </c>
      <c r="H786" s="52">
        <v>1</v>
      </c>
    </row>
    <row r="787" ht="33" spans="1:8">
      <c r="A787" s="48">
        <v>786</v>
      </c>
      <c r="B787" s="48" t="s">
        <v>361</v>
      </c>
      <c r="C787" s="49" t="s">
        <v>1177</v>
      </c>
      <c r="D787" s="50" t="s">
        <v>738</v>
      </c>
      <c r="E787" s="51" t="s">
        <v>42</v>
      </c>
      <c r="F787" s="52">
        <v>41.73</v>
      </c>
      <c r="G787" s="53" t="s">
        <v>368</v>
      </c>
      <c r="H787" s="52">
        <v>1</v>
      </c>
    </row>
    <row r="788" ht="33" spans="1:8">
      <c r="A788" s="48">
        <v>787</v>
      </c>
      <c r="B788" s="48" t="s">
        <v>361</v>
      </c>
      <c r="C788" s="49" t="s">
        <v>1178</v>
      </c>
      <c r="D788" s="50" t="s">
        <v>740</v>
      </c>
      <c r="E788" s="51" t="s">
        <v>42</v>
      </c>
      <c r="F788" s="52">
        <v>41.73</v>
      </c>
      <c r="G788" s="53" t="s">
        <v>368</v>
      </c>
      <c r="H788" s="52">
        <v>1</v>
      </c>
    </row>
    <row r="789" ht="33" spans="1:8">
      <c r="A789" s="48">
        <v>788</v>
      </c>
      <c r="B789" s="48" t="s">
        <v>361</v>
      </c>
      <c r="C789" s="49" t="s">
        <v>1179</v>
      </c>
      <c r="D789" s="50" t="s">
        <v>738</v>
      </c>
      <c r="E789" s="51" t="s">
        <v>42</v>
      </c>
      <c r="F789" s="52">
        <v>41.6</v>
      </c>
      <c r="G789" s="53" t="s">
        <v>368</v>
      </c>
      <c r="H789" s="52">
        <v>1</v>
      </c>
    </row>
    <row r="790" ht="33" hidden="1" spans="1:8">
      <c r="A790" s="48">
        <v>789</v>
      </c>
      <c r="B790" s="48" t="s">
        <v>361</v>
      </c>
      <c r="C790" s="49" t="s">
        <v>1180</v>
      </c>
      <c r="D790" s="50" t="s">
        <v>1120</v>
      </c>
      <c r="E790" s="51" t="s">
        <v>44</v>
      </c>
      <c r="F790" s="52">
        <v>60.03</v>
      </c>
      <c r="G790" s="53" t="s">
        <v>365</v>
      </c>
      <c r="H790" s="52">
        <v>2</v>
      </c>
    </row>
    <row r="791" ht="33" hidden="1" spans="1:8">
      <c r="A791" s="48">
        <v>790</v>
      </c>
      <c r="B791" s="48" t="s">
        <v>361</v>
      </c>
      <c r="C791" s="49" t="s">
        <v>1181</v>
      </c>
      <c r="D791" s="50" t="s">
        <v>385</v>
      </c>
      <c r="E791" s="51" t="s">
        <v>924</v>
      </c>
      <c r="F791" s="52">
        <v>56.77</v>
      </c>
      <c r="G791" s="53" t="s">
        <v>365</v>
      </c>
      <c r="H791" s="52">
        <v>2</v>
      </c>
    </row>
    <row r="792" ht="33" spans="1:8">
      <c r="A792" s="48">
        <v>791</v>
      </c>
      <c r="B792" s="48" t="s">
        <v>361</v>
      </c>
      <c r="C792" s="49" t="s">
        <v>1182</v>
      </c>
      <c r="D792" s="50" t="s">
        <v>740</v>
      </c>
      <c r="E792" s="51" t="s">
        <v>42</v>
      </c>
      <c r="F792" s="52">
        <v>41.6</v>
      </c>
      <c r="G792" s="53" t="s">
        <v>368</v>
      </c>
      <c r="H792" s="52">
        <v>1</v>
      </c>
    </row>
    <row r="793" ht="33" spans="1:8">
      <c r="A793" s="48">
        <v>792</v>
      </c>
      <c r="B793" s="48" t="s">
        <v>361</v>
      </c>
      <c r="C793" s="49" t="s">
        <v>1183</v>
      </c>
      <c r="D793" s="50" t="s">
        <v>738</v>
      </c>
      <c r="E793" s="51" t="s">
        <v>42</v>
      </c>
      <c r="F793" s="52">
        <v>41.73</v>
      </c>
      <c r="G793" s="53" t="s">
        <v>368</v>
      </c>
      <c r="H793" s="52">
        <v>1</v>
      </c>
    </row>
    <row r="794" ht="33" spans="1:8">
      <c r="A794" s="48">
        <v>793</v>
      </c>
      <c r="B794" s="48" t="s">
        <v>361</v>
      </c>
      <c r="C794" s="49" t="s">
        <v>1184</v>
      </c>
      <c r="D794" s="50" t="s">
        <v>740</v>
      </c>
      <c r="E794" s="51" t="s">
        <v>42</v>
      </c>
      <c r="F794" s="52">
        <v>41.73</v>
      </c>
      <c r="G794" s="53" t="s">
        <v>368</v>
      </c>
      <c r="H794" s="52">
        <v>1</v>
      </c>
    </row>
    <row r="795" ht="33" spans="1:8">
      <c r="A795" s="48">
        <v>794</v>
      </c>
      <c r="B795" s="48" t="s">
        <v>361</v>
      </c>
      <c r="C795" s="49" t="s">
        <v>1185</v>
      </c>
      <c r="D795" s="50" t="s">
        <v>738</v>
      </c>
      <c r="E795" s="51" t="s">
        <v>42</v>
      </c>
      <c r="F795" s="52">
        <v>41.6</v>
      </c>
      <c r="G795" s="53" t="s">
        <v>368</v>
      </c>
      <c r="H795" s="52">
        <v>1</v>
      </c>
    </row>
    <row r="796" ht="33" hidden="1" spans="1:8">
      <c r="A796" s="48">
        <v>795</v>
      </c>
      <c r="B796" s="48" t="s">
        <v>361</v>
      </c>
      <c r="C796" s="49" t="s">
        <v>1186</v>
      </c>
      <c r="D796" s="50" t="s">
        <v>1120</v>
      </c>
      <c r="E796" s="51" t="s">
        <v>44</v>
      </c>
      <c r="F796" s="52">
        <v>60.03</v>
      </c>
      <c r="G796" s="53" t="s">
        <v>365</v>
      </c>
      <c r="H796" s="52">
        <v>2</v>
      </c>
    </row>
    <row r="797" ht="33" hidden="1" spans="1:8">
      <c r="A797" s="48">
        <v>796</v>
      </c>
      <c r="B797" s="48" t="s">
        <v>361</v>
      </c>
      <c r="C797" s="49" t="s">
        <v>1187</v>
      </c>
      <c r="D797" s="50" t="s">
        <v>385</v>
      </c>
      <c r="E797" s="51" t="s">
        <v>924</v>
      </c>
      <c r="F797" s="52">
        <v>56.77</v>
      </c>
      <c r="G797" s="53" t="s">
        <v>365</v>
      </c>
      <c r="H797" s="52">
        <v>2</v>
      </c>
    </row>
    <row r="798" ht="33" spans="1:8">
      <c r="A798" s="48">
        <v>797</v>
      </c>
      <c r="B798" s="48" t="s">
        <v>361</v>
      </c>
      <c r="C798" s="49" t="s">
        <v>1188</v>
      </c>
      <c r="D798" s="50" t="s">
        <v>740</v>
      </c>
      <c r="E798" s="51" t="s">
        <v>42</v>
      </c>
      <c r="F798" s="52">
        <v>41.6</v>
      </c>
      <c r="G798" s="53" t="s">
        <v>368</v>
      </c>
      <c r="H798" s="52">
        <v>1</v>
      </c>
    </row>
    <row r="799" ht="33" spans="1:8">
      <c r="A799" s="48">
        <v>798</v>
      </c>
      <c r="B799" s="48" t="s">
        <v>361</v>
      </c>
      <c r="C799" s="49" t="s">
        <v>1189</v>
      </c>
      <c r="D799" s="50" t="s">
        <v>738</v>
      </c>
      <c r="E799" s="51" t="s">
        <v>42</v>
      </c>
      <c r="F799" s="52">
        <v>41.73</v>
      </c>
      <c r="G799" s="53" t="s">
        <v>368</v>
      </c>
      <c r="H799" s="52">
        <v>1</v>
      </c>
    </row>
    <row r="800" ht="33" spans="1:8">
      <c r="A800" s="48">
        <v>799</v>
      </c>
      <c r="B800" s="48" t="s">
        <v>361</v>
      </c>
      <c r="C800" s="49" t="s">
        <v>1190</v>
      </c>
      <c r="D800" s="50" t="s">
        <v>740</v>
      </c>
      <c r="E800" s="51" t="s">
        <v>42</v>
      </c>
      <c r="F800" s="52">
        <v>41.73</v>
      </c>
      <c r="G800" s="53" t="s">
        <v>368</v>
      </c>
      <c r="H800" s="52">
        <v>1</v>
      </c>
    </row>
    <row r="801" ht="33" spans="1:8">
      <c r="A801" s="48">
        <v>800</v>
      </c>
      <c r="B801" s="48" t="s">
        <v>361</v>
      </c>
      <c r="C801" s="49" t="s">
        <v>1191</v>
      </c>
      <c r="D801" s="50" t="s">
        <v>738</v>
      </c>
      <c r="E801" s="51" t="s">
        <v>42</v>
      </c>
      <c r="F801" s="52">
        <v>41.6</v>
      </c>
      <c r="G801" s="53" t="s">
        <v>368</v>
      </c>
      <c r="H801" s="52">
        <v>1</v>
      </c>
    </row>
    <row r="802" ht="33" hidden="1" spans="1:8">
      <c r="A802" s="48">
        <v>801</v>
      </c>
      <c r="B802" s="48" t="s">
        <v>361</v>
      </c>
      <c r="C802" s="49" t="s">
        <v>1192</v>
      </c>
      <c r="D802" s="50" t="s">
        <v>1120</v>
      </c>
      <c r="E802" s="51" t="s">
        <v>44</v>
      </c>
      <c r="F802" s="52">
        <v>60.03</v>
      </c>
      <c r="G802" s="53" t="s">
        <v>365</v>
      </c>
      <c r="H802" s="52">
        <v>2</v>
      </c>
    </row>
    <row r="803" ht="33" hidden="1" spans="1:8">
      <c r="A803" s="48">
        <v>802</v>
      </c>
      <c r="B803" s="48" t="s">
        <v>361</v>
      </c>
      <c r="C803" s="49" t="s">
        <v>1193</v>
      </c>
      <c r="D803" s="50" t="s">
        <v>385</v>
      </c>
      <c r="E803" s="51" t="s">
        <v>924</v>
      </c>
      <c r="F803" s="52">
        <v>56.77</v>
      </c>
      <c r="G803" s="53" t="s">
        <v>365</v>
      </c>
      <c r="H803" s="52">
        <v>2</v>
      </c>
    </row>
    <row r="804" ht="33" spans="1:8">
      <c r="A804" s="48">
        <v>803</v>
      </c>
      <c r="B804" s="48" t="s">
        <v>361</v>
      </c>
      <c r="C804" s="49" t="s">
        <v>1194</v>
      </c>
      <c r="D804" s="50" t="s">
        <v>740</v>
      </c>
      <c r="E804" s="51" t="s">
        <v>42</v>
      </c>
      <c r="F804" s="52">
        <v>41.6</v>
      </c>
      <c r="G804" s="53" t="s">
        <v>368</v>
      </c>
      <c r="H804" s="52">
        <v>1</v>
      </c>
    </row>
    <row r="805" ht="33" spans="1:8">
      <c r="A805" s="48">
        <v>804</v>
      </c>
      <c r="B805" s="48" t="s">
        <v>361</v>
      </c>
      <c r="C805" s="49" t="s">
        <v>1195</v>
      </c>
      <c r="D805" s="50" t="s">
        <v>738</v>
      </c>
      <c r="E805" s="51" t="s">
        <v>42</v>
      </c>
      <c r="F805" s="52">
        <v>41.73</v>
      </c>
      <c r="G805" s="53" t="s">
        <v>368</v>
      </c>
      <c r="H805" s="52">
        <v>1</v>
      </c>
    </row>
    <row r="806" ht="33" spans="1:8">
      <c r="A806" s="48">
        <v>805</v>
      </c>
      <c r="B806" s="48" t="s">
        <v>361</v>
      </c>
      <c r="C806" s="49" t="s">
        <v>1196</v>
      </c>
      <c r="D806" s="50" t="s">
        <v>740</v>
      </c>
      <c r="E806" s="51" t="s">
        <v>42</v>
      </c>
      <c r="F806" s="52">
        <v>41.73</v>
      </c>
      <c r="G806" s="53" t="s">
        <v>368</v>
      </c>
      <c r="H806" s="52">
        <v>1</v>
      </c>
    </row>
    <row r="807" ht="33" spans="1:8">
      <c r="A807" s="48">
        <v>806</v>
      </c>
      <c r="B807" s="48" t="s">
        <v>361</v>
      </c>
      <c r="C807" s="49" t="s">
        <v>1197</v>
      </c>
      <c r="D807" s="50" t="s">
        <v>738</v>
      </c>
      <c r="E807" s="51" t="s">
        <v>42</v>
      </c>
      <c r="F807" s="52">
        <v>41.6</v>
      </c>
      <c r="G807" s="53" t="s">
        <v>368</v>
      </c>
      <c r="H807" s="52">
        <v>1</v>
      </c>
    </row>
    <row r="808" ht="33" hidden="1" spans="1:8">
      <c r="A808" s="48">
        <v>807</v>
      </c>
      <c r="B808" s="48" t="s">
        <v>361</v>
      </c>
      <c r="C808" s="49" t="s">
        <v>1198</v>
      </c>
      <c r="D808" s="50" t="s">
        <v>1120</v>
      </c>
      <c r="E808" s="51" t="s">
        <v>44</v>
      </c>
      <c r="F808" s="52">
        <v>60.03</v>
      </c>
      <c r="G808" s="53" t="s">
        <v>365</v>
      </c>
      <c r="H808" s="52">
        <v>2</v>
      </c>
    </row>
    <row r="809" ht="33" hidden="1" spans="1:8">
      <c r="A809" s="48">
        <v>808</v>
      </c>
      <c r="B809" s="48" t="s">
        <v>361</v>
      </c>
      <c r="C809" s="49" t="s">
        <v>1199</v>
      </c>
      <c r="D809" s="50" t="s">
        <v>385</v>
      </c>
      <c r="E809" s="51" t="s">
        <v>924</v>
      </c>
      <c r="F809" s="52">
        <v>56.77</v>
      </c>
      <c r="G809" s="53" t="s">
        <v>365</v>
      </c>
      <c r="H809" s="52">
        <v>2</v>
      </c>
    </row>
    <row r="810" ht="33" spans="1:8">
      <c r="A810" s="48">
        <v>809</v>
      </c>
      <c r="B810" s="48" t="s">
        <v>361</v>
      </c>
      <c r="C810" s="49" t="s">
        <v>1200</v>
      </c>
      <c r="D810" s="50" t="s">
        <v>740</v>
      </c>
      <c r="E810" s="51" t="s">
        <v>42</v>
      </c>
      <c r="F810" s="52">
        <v>41.6</v>
      </c>
      <c r="G810" s="53" t="s">
        <v>368</v>
      </c>
      <c r="H810" s="52">
        <v>1</v>
      </c>
    </row>
    <row r="811" ht="33" spans="1:8">
      <c r="A811" s="48">
        <v>810</v>
      </c>
      <c r="B811" s="48" t="s">
        <v>361</v>
      </c>
      <c r="C811" s="49" t="s">
        <v>1201</v>
      </c>
      <c r="D811" s="50" t="s">
        <v>738</v>
      </c>
      <c r="E811" s="51" t="s">
        <v>42</v>
      </c>
      <c r="F811" s="52">
        <v>41.73</v>
      </c>
      <c r="G811" s="53" t="s">
        <v>368</v>
      </c>
      <c r="H811" s="52">
        <v>1</v>
      </c>
    </row>
    <row r="812" ht="33" spans="1:8">
      <c r="A812" s="48">
        <v>811</v>
      </c>
      <c r="B812" s="48" t="s">
        <v>361</v>
      </c>
      <c r="C812" s="49" t="s">
        <v>1202</v>
      </c>
      <c r="D812" s="50" t="s">
        <v>740</v>
      </c>
      <c r="E812" s="51" t="s">
        <v>42</v>
      </c>
      <c r="F812" s="52">
        <v>41.73</v>
      </c>
      <c r="G812" s="53" t="s">
        <v>368</v>
      </c>
      <c r="H812" s="52">
        <v>1</v>
      </c>
    </row>
    <row r="813" ht="33" spans="1:8">
      <c r="A813" s="48">
        <v>812</v>
      </c>
      <c r="B813" s="48" t="s">
        <v>361</v>
      </c>
      <c r="C813" s="49" t="s">
        <v>1203</v>
      </c>
      <c r="D813" s="50" t="s">
        <v>738</v>
      </c>
      <c r="E813" s="51" t="s">
        <v>42</v>
      </c>
      <c r="F813" s="52">
        <v>41.6</v>
      </c>
      <c r="G813" s="53" t="s">
        <v>368</v>
      </c>
      <c r="H813" s="52">
        <v>1</v>
      </c>
    </row>
    <row r="814" ht="33" hidden="1" spans="1:8">
      <c r="A814" s="48">
        <v>813</v>
      </c>
      <c r="B814" s="48" t="s">
        <v>361</v>
      </c>
      <c r="C814" s="49" t="s">
        <v>1204</v>
      </c>
      <c r="D814" s="50" t="s">
        <v>1120</v>
      </c>
      <c r="E814" s="51" t="s">
        <v>44</v>
      </c>
      <c r="F814" s="52">
        <v>60.03</v>
      </c>
      <c r="G814" s="53" t="s">
        <v>365</v>
      </c>
      <c r="H814" s="52">
        <v>2</v>
      </c>
    </row>
    <row r="815" ht="33" hidden="1" spans="1:8">
      <c r="A815" s="48">
        <v>814</v>
      </c>
      <c r="B815" s="48" t="s">
        <v>361</v>
      </c>
      <c r="C815" s="49" t="s">
        <v>1205</v>
      </c>
      <c r="D815" s="50" t="s">
        <v>385</v>
      </c>
      <c r="E815" s="51" t="s">
        <v>924</v>
      </c>
      <c r="F815" s="52">
        <v>56.77</v>
      </c>
      <c r="G815" s="53" t="s">
        <v>365</v>
      </c>
      <c r="H815" s="52">
        <v>2</v>
      </c>
    </row>
    <row r="816" ht="33" spans="1:8">
      <c r="A816" s="48">
        <v>815</v>
      </c>
      <c r="B816" s="48" t="s">
        <v>361</v>
      </c>
      <c r="C816" s="49" t="s">
        <v>1206</v>
      </c>
      <c r="D816" s="50" t="s">
        <v>740</v>
      </c>
      <c r="E816" s="51" t="s">
        <v>42</v>
      </c>
      <c r="F816" s="52">
        <v>41.6</v>
      </c>
      <c r="G816" s="53" t="s">
        <v>368</v>
      </c>
      <c r="H816" s="52">
        <v>1</v>
      </c>
    </row>
    <row r="817" ht="33" spans="1:8">
      <c r="A817" s="48">
        <v>816</v>
      </c>
      <c r="B817" s="48" t="s">
        <v>361</v>
      </c>
      <c r="C817" s="49" t="s">
        <v>1207</v>
      </c>
      <c r="D817" s="50" t="s">
        <v>738</v>
      </c>
      <c r="E817" s="51" t="s">
        <v>42</v>
      </c>
      <c r="F817" s="52">
        <v>41.73</v>
      </c>
      <c r="G817" s="53" t="s">
        <v>368</v>
      </c>
      <c r="H817" s="52">
        <v>1</v>
      </c>
    </row>
    <row r="818" ht="33" spans="1:8">
      <c r="A818" s="48">
        <v>817</v>
      </c>
      <c r="B818" s="48" t="s">
        <v>361</v>
      </c>
      <c r="C818" s="49" t="s">
        <v>1208</v>
      </c>
      <c r="D818" s="50" t="s">
        <v>740</v>
      </c>
      <c r="E818" s="51" t="s">
        <v>42</v>
      </c>
      <c r="F818" s="52">
        <v>41.73</v>
      </c>
      <c r="G818" s="53" t="s">
        <v>368</v>
      </c>
      <c r="H818" s="52">
        <v>1</v>
      </c>
    </row>
    <row r="819" ht="33" spans="1:8">
      <c r="A819" s="48">
        <v>818</v>
      </c>
      <c r="B819" s="48" t="s">
        <v>361</v>
      </c>
      <c r="C819" s="49" t="s">
        <v>1209</v>
      </c>
      <c r="D819" s="50" t="s">
        <v>738</v>
      </c>
      <c r="E819" s="51" t="s">
        <v>42</v>
      </c>
      <c r="F819" s="52">
        <v>41.6</v>
      </c>
      <c r="G819" s="53" t="s">
        <v>368</v>
      </c>
      <c r="H819" s="52">
        <v>1</v>
      </c>
    </row>
    <row r="820" ht="33" hidden="1" spans="1:8">
      <c r="A820" s="48">
        <v>819</v>
      </c>
      <c r="B820" s="48" t="s">
        <v>361</v>
      </c>
      <c r="C820" s="49" t="s">
        <v>1210</v>
      </c>
      <c r="D820" s="50" t="s">
        <v>1120</v>
      </c>
      <c r="E820" s="51" t="s">
        <v>44</v>
      </c>
      <c r="F820" s="52">
        <v>60.03</v>
      </c>
      <c r="G820" s="53" t="s">
        <v>365</v>
      </c>
      <c r="H820" s="52">
        <v>2</v>
      </c>
    </row>
    <row r="821" ht="33" hidden="1" spans="1:8">
      <c r="A821" s="48">
        <v>820</v>
      </c>
      <c r="B821" s="48" t="s">
        <v>361</v>
      </c>
      <c r="C821" s="49" t="s">
        <v>1211</v>
      </c>
      <c r="D821" s="50" t="s">
        <v>385</v>
      </c>
      <c r="E821" s="51" t="s">
        <v>924</v>
      </c>
      <c r="F821" s="52">
        <v>56.77</v>
      </c>
      <c r="G821" s="53" t="s">
        <v>365</v>
      </c>
      <c r="H821" s="52">
        <v>2</v>
      </c>
    </row>
    <row r="822" ht="33" spans="1:8">
      <c r="A822" s="48">
        <v>821</v>
      </c>
      <c r="B822" s="48" t="s">
        <v>361</v>
      </c>
      <c r="C822" s="49" t="s">
        <v>1212</v>
      </c>
      <c r="D822" s="50" t="s">
        <v>740</v>
      </c>
      <c r="E822" s="51" t="s">
        <v>42</v>
      </c>
      <c r="F822" s="52">
        <v>41.6</v>
      </c>
      <c r="G822" s="53" t="s">
        <v>368</v>
      </c>
      <c r="H822" s="52">
        <v>1</v>
      </c>
    </row>
    <row r="823" ht="33" spans="1:8">
      <c r="A823" s="48">
        <v>822</v>
      </c>
      <c r="B823" s="48" t="s">
        <v>361</v>
      </c>
      <c r="C823" s="49" t="s">
        <v>1213</v>
      </c>
      <c r="D823" s="50" t="s">
        <v>738</v>
      </c>
      <c r="E823" s="51" t="s">
        <v>42</v>
      </c>
      <c r="F823" s="52">
        <v>41.73</v>
      </c>
      <c r="G823" s="53" t="s">
        <v>368</v>
      </c>
      <c r="H823" s="52">
        <v>1</v>
      </c>
    </row>
    <row r="824" ht="33" spans="1:8">
      <c r="A824" s="48">
        <v>823</v>
      </c>
      <c r="B824" s="48" t="s">
        <v>361</v>
      </c>
      <c r="C824" s="49" t="s">
        <v>1214</v>
      </c>
      <c r="D824" s="50" t="s">
        <v>740</v>
      </c>
      <c r="E824" s="51" t="s">
        <v>42</v>
      </c>
      <c r="F824" s="52">
        <v>41.73</v>
      </c>
      <c r="G824" s="53" t="s">
        <v>368</v>
      </c>
      <c r="H824" s="52">
        <v>1</v>
      </c>
    </row>
    <row r="825" ht="33" spans="1:8">
      <c r="A825" s="48">
        <v>824</v>
      </c>
      <c r="B825" s="48" t="s">
        <v>361</v>
      </c>
      <c r="C825" s="49" t="s">
        <v>1215</v>
      </c>
      <c r="D825" s="50" t="s">
        <v>738</v>
      </c>
      <c r="E825" s="51" t="s">
        <v>42</v>
      </c>
      <c r="F825" s="52">
        <v>41.6</v>
      </c>
      <c r="G825" s="53" t="s">
        <v>368</v>
      </c>
      <c r="H825" s="52">
        <v>1</v>
      </c>
    </row>
    <row r="826" ht="33" hidden="1" spans="1:8">
      <c r="A826" s="48">
        <v>825</v>
      </c>
      <c r="B826" s="48" t="s">
        <v>361</v>
      </c>
      <c r="C826" s="49" t="s">
        <v>1216</v>
      </c>
      <c r="D826" s="50" t="s">
        <v>1120</v>
      </c>
      <c r="E826" s="51" t="s">
        <v>44</v>
      </c>
      <c r="F826" s="52">
        <v>60.03</v>
      </c>
      <c r="G826" s="53" t="s">
        <v>365</v>
      </c>
      <c r="H826" s="52">
        <v>2</v>
      </c>
    </row>
    <row r="827" ht="33" hidden="1" spans="1:8">
      <c r="A827" s="48">
        <v>826</v>
      </c>
      <c r="B827" s="48" t="s">
        <v>361</v>
      </c>
      <c r="C827" s="49" t="s">
        <v>1217</v>
      </c>
      <c r="D827" s="50" t="s">
        <v>385</v>
      </c>
      <c r="E827" s="51" t="s">
        <v>924</v>
      </c>
      <c r="F827" s="52">
        <v>56.77</v>
      </c>
      <c r="G827" s="53" t="s">
        <v>365</v>
      </c>
      <c r="H827" s="52">
        <v>2</v>
      </c>
    </row>
    <row r="828" ht="33" spans="1:8">
      <c r="A828" s="48">
        <v>827</v>
      </c>
      <c r="B828" s="48" t="s">
        <v>361</v>
      </c>
      <c r="C828" s="49" t="s">
        <v>1218</v>
      </c>
      <c r="D828" s="50" t="s">
        <v>740</v>
      </c>
      <c r="E828" s="51" t="s">
        <v>42</v>
      </c>
      <c r="F828" s="52">
        <v>41.6</v>
      </c>
      <c r="G828" s="53" t="s">
        <v>368</v>
      </c>
      <c r="H828" s="52">
        <v>1</v>
      </c>
    </row>
    <row r="829" ht="33" spans="1:8">
      <c r="A829" s="48">
        <v>828</v>
      </c>
      <c r="B829" s="48" t="s">
        <v>361</v>
      </c>
      <c r="C829" s="49" t="s">
        <v>1219</v>
      </c>
      <c r="D829" s="50" t="s">
        <v>738</v>
      </c>
      <c r="E829" s="51" t="s">
        <v>42</v>
      </c>
      <c r="F829" s="52">
        <v>41.73</v>
      </c>
      <c r="G829" s="53" t="s">
        <v>368</v>
      </c>
      <c r="H829" s="52">
        <v>1</v>
      </c>
    </row>
    <row r="830" ht="33" spans="1:8">
      <c r="A830" s="48">
        <v>829</v>
      </c>
      <c r="B830" s="48" t="s">
        <v>361</v>
      </c>
      <c r="C830" s="49" t="s">
        <v>1220</v>
      </c>
      <c r="D830" s="50" t="s">
        <v>740</v>
      </c>
      <c r="E830" s="51" t="s">
        <v>42</v>
      </c>
      <c r="F830" s="52">
        <v>41.73</v>
      </c>
      <c r="G830" s="53" t="s">
        <v>368</v>
      </c>
      <c r="H830" s="52">
        <v>1</v>
      </c>
    </row>
    <row r="831" ht="33" spans="1:8">
      <c r="A831" s="48">
        <v>830</v>
      </c>
      <c r="B831" s="48" t="s">
        <v>361</v>
      </c>
      <c r="C831" s="49" t="s">
        <v>1221</v>
      </c>
      <c r="D831" s="50" t="s">
        <v>738</v>
      </c>
      <c r="E831" s="51" t="s">
        <v>42</v>
      </c>
      <c r="F831" s="52">
        <v>41.6</v>
      </c>
      <c r="G831" s="53" t="s">
        <v>368</v>
      </c>
      <c r="H831" s="52">
        <v>1</v>
      </c>
    </row>
    <row r="832" ht="33" hidden="1" spans="1:8">
      <c r="A832" s="48">
        <v>831</v>
      </c>
      <c r="B832" s="48" t="s">
        <v>361</v>
      </c>
      <c r="C832" s="49" t="s">
        <v>1222</v>
      </c>
      <c r="D832" s="50" t="s">
        <v>1120</v>
      </c>
      <c r="E832" s="51" t="s">
        <v>44</v>
      </c>
      <c r="F832" s="52">
        <v>60.03</v>
      </c>
      <c r="G832" s="53" t="s">
        <v>365</v>
      </c>
      <c r="H832" s="52">
        <v>2</v>
      </c>
    </row>
    <row r="833" ht="33" hidden="1" spans="1:8">
      <c r="A833" s="48">
        <v>832</v>
      </c>
      <c r="B833" s="48" t="s">
        <v>361</v>
      </c>
      <c r="C833" s="49" t="s">
        <v>1223</v>
      </c>
      <c r="D833" s="50" t="s">
        <v>385</v>
      </c>
      <c r="E833" s="51" t="s">
        <v>924</v>
      </c>
      <c r="F833" s="52">
        <v>56.77</v>
      </c>
      <c r="G833" s="53" t="s">
        <v>365</v>
      </c>
      <c r="H833" s="52">
        <v>2</v>
      </c>
    </row>
    <row r="834" ht="33" spans="1:8">
      <c r="A834" s="48">
        <v>833</v>
      </c>
      <c r="B834" s="48" t="s">
        <v>361</v>
      </c>
      <c r="C834" s="49" t="s">
        <v>1224</v>
      </c>
      <c r="D834" s="50" t="s">
        <v>740</v>
      </c>
      <c r="E834" s="51" t="s">
        <v>42</v>
      </c>
      <c r="F834" s="52">
        <v>41.6</v>
      </c>
      <c r="G834" s="53" t="s">
        <v>368</v>
      </c>
      <c r="H834" s="52">
        <v>1</v>
      </c>
    </row>
    <row r="835" ht="33" spans="1:8">
      <c r="A835" s="48">
        <v>834</v>
      </c>
      <c r="B835" s="48" t="s">
        <v>361</v>
      </c>
      <c r="C835" s="49" t="s">
        <v>1225</v>
      </c>
      <c r="D835" s="50" t="s">
        <v>738</v>
      </c>
      <c r="E835" s="51" t="s">
        <v>42</v>
      </c>
      <c r="F835" s="52">
        <v>41.73</v>
      </c>
      <c r="G835" s="53" t="s">
        <v>368</v>
      </c>
      <c r="H835" s="52">
        <v>1</v>
      </c>
    </row>
    <row r="836" ht="33" spans="1:8">
      <c r="A836" s="48">
        <v>835</v>
      </c>
      <c r="B836" s="48" t="s">
        <v>361</v>
      </c>
      <c r="C836" s="49" t="s">
        <v>1226</v>
      </c>
      <c r="D836" s="50" t="s">
        <v>740</v>
      </c>
      <c r="E836" s="51" t="s">
        <v>42</v>
      </c>
      <c r="F836" s="52">
        <v>41.73</v>
      </c>
      <c r="G836" s="53" t="s">
        <v>368</v>
      </c>
      <c r="H836" s="52">
        <v>1</v>
      </c>
    </row>
    <row r="837" ht="33" spans="1:8">
      <c r="A837" s="48">
        <v>836</v>
      </c>
      <c r="B837" s="48" t="s">
        <v>361</v>
      </c>
      <c r="C837" s="49" t="s">
        <v>1227</v>
      </c>
      <c r="D837" s="50" t="s">
        <v>738</v>
      </c>
      <c r="E837" s="51" t="s">
        <v>42</v>
      </c>
      <c r="F837" s="52">
        <v>41.6</v>
      </c>
      <c r="G837" s="53" t="s">
        <v>368</v>
      </c>
      <c r="H837" s="52">
        <v>1</v>
      </c>
    </row>
    <row r="838" ht="33" hidden="1" spans="1:8">
      <c r="A838" s="48">
        <v>837</v>
      </c>
      <c r="B838" s="48" t="s">
        <v>361</v>
      </c>
      <c r="C838" s="49" t="s">
        <v>1228</v>
      </c>
      <c r="D838" s="50" t="s">
        <v>1120</v>
      </c>
      <c r="E838" s="51" t="s">
        <v>44</v>
      </c>
      <c r="F838" s="52">
        <v>60.03</v>
      </c>
      <c r="G838" s="53" t="s">
        <v>365</v>
      </c>
      <c r="H838" s="52">
        <v>2</v>
      </c>
    </row>
    <row r="839" ht="33" hidden="1" spans="1:8">
      <c r="A839" s="48">
        <v>838</v>
      </c>
      <c r="B839" s="48" t="s">
        <v>361</v>
      </c>
      <c r="C839" s="49" t="s">
        <v>1229</v>
      </c>
      <c r="D839" s="50" t="s">
        <v>385</v>
      </c>
      <c r="E839" s="51" t="s">
        <v>924</v>
      </c>
      <c r="F839" s="52">
        <v>56.77</v>
      </c>
      <c r="G839" s="53" t="s">
        <v>365</v>
      </c>
      <c r="H839" s="52">
        <v>2</v>
      </c>
    </row>
    <row r="840" ht="33" spans="1:8">
      <c r="A840" s="48">
        <v>839</v>
      </c>
      <c r="B840" s="48" t="s">
        <v>361</v>
      </c>
      <c r="C840" s="49" t="s">
        <v>1230</v>
      </c>
      <c r="D840" s="50" t="s">
        <v>740</v>
      </c>
      <c r="E840" s="51" t="s">
        <v>42</v>
      </c>
      <c r="F840" s="52">
        <v>41.6</v>
      </c>
      <c r="G840" s="53" t="s">
        <v>368</v>
      </c>
      <c r="H840" s="52">
        <v>1</v>
      </c>
    </row>
    <row r="841" ht="33" spans="1:8">
      <c r="A841" s="48">
        <v>840</v>
      </c>
      <c r="B841" s="48" t="s">
        <v>361</v>
      </c>
      <c r="C841" s="49" t="s">
        <v>1231</v>
      </c>
      <c r="D841" s="50" t="s">
        <v>738</v>
      </c>
      <c r="E841" s="51" t="s">
        <v>42</v>
      </c>
      <c r="F841" s="52">
        <v>41.73</v>
      </c>
      <c r="G841" s="53" t="s">
        <v>368</v>
      </c>
      <c r="H841" s="52">
        <v>1</v>
      </c>
    </row>
    <row r="842" ht="33" spans="1:8">
      <c r="A842" s="48">
        <v>841</v>
      </c>
      <c r="B842" s="48" t="s">
        <v>361</v>
      </c>
      <c r="C842" s="49" t="s">
        <v>1232</v>
      </c>
      <c r="D842" s="50" t="s">
        <v>740</v>
      </c>
      <c r="E842" s="51" t="s">
        <v>42</v>
      </c>
      <c r="F842" s="52">
        <v>41.73</v>
      </c>
      <c r="G842" s="53" t="s">
        <v>368</v>
      </c>
      <c r="H842" s="52">
        <v>1</v>
      </c>
    </row>
    <row r="843" ht="33" spans="1:8">
      <c r="A843" s="48">
        <v>842</v>
      </c>
      <c r="B843" s="48" t="s">
        <v>361</v>
      </c>
      <c r="C843" s="49" t="s">
        <v>1233</v>
      </c>
      <c r="D843" s="50" t="s">
        <v>738</v>
      </c>
      <c r="E843" s="51" t="s">
        <v>42</v>
      </c>
      <c r="F843" s="52">
        <v>41.6</v>
      </c>
      <c r="G843" s="53" t="s">
        <v>368</v>
      </c>
      <c r="H843" s="52">
        <v>1</v>
      </c>
    </row>
    <row r="844" ht="33" hidden="1" spans="1:8">
      <c r="A844" s="48">
        <v>843</v>
      </c>
      <c r="B844" s="48" t="s">
        <v>361</v>
      </c>
      <c r="C844" s="49" t="s">
        <v>1234</v>
      </c>
      <c r="D844" s="50" t="s">
        <v>1120</v>
      </c>
      <c r="E844" s="51" t="s">
        <v>44</v>
      </c>
      <c r="F844" s="52">
        <v>60.03</v>
      </c>
      <c r="G844" s="53" t="s">
        <v>365</v>
      </c>
      <c r="H844" s="52">
        <v>2</v>
      </c>
    </row>
    <row r="845" ht="33" hidden="1" spans="1:8">
      <c r="A845" s="48">
        <v>844</v>
      </c>
      <c r="B845" s="48" t="s">
        <v>361</v>
      </c>
      <c r="C845" s="49" t="s">
        <v>1235</v>
      </c>
      <c r="D845" s="50" t="s">
        <v>385</v>
      </c>
      <c r="E845" s="51" t="s">
        <v>924</v>
      </c>
      <c r="F845" s="52">
        <v>56.77</v>
      </c>
      <c r="G845" s="53" t="s">
        <v>365</v>
      </c>
      <c r="H845" s="52">
        <v>2</v>
      </c>
    </row>
    <row r="846" ht="33" spans="1:8">
      <c r="A846" s="48">
        <v>845</v>
      </c>
      <c r="B846" s="48" t="s">
        <v>361</v>
      </c>
      <c r="C846" s="49" t="s">
        <v>1236</v>
      </c>
      <c r="D846" s="50" t="s">
        <v>740</v>
      </c>
      <c r="E846" s="51" t="s">
        <v>42</v>
      </c>
      <c r="F846" s="52">
        <v>41.6</v>
      </c>
      <c r="G846" s="53" t="s">
        <v>368</v>
      </c>
      <c r="H846" s="52">
        <v>1</v>
      </c>
    </row>
    <row r="847" ht="33" spans="1:8">
      <c r="A847" s="48">
        <v>846</v>
      </c>
      <c r="B847" s="48" t="s">
        <v>361</v>
      </c>
      <c r="C847" s="49" t="s">
        <v>1237</v>
      </c>
      <c r="D847" s="50" t="s">
        <v>738</v>
      </c>
      <c r="E847" s="51" t="s">
        <v>42</v>
      </c>
      <c r="F847" s="52">
        <v>41.73</v>
      </c>
      <c r="G847" s="53" t="s">
        <v>368</v>
      </c>
      <c r="H847" s="52">
        <v>1</v>
      </c>
    </row>
    <row r="848" ht="33" spans="1:8">
      <c r="A848" s="48">
        <v>847</v>
      </c>
      <c r="B848" s="48" t="s">
        <v>361</v>
      </c>
      <c r="C848" s="49" t="s">
        <v>1238</v>
      </c>
      <c r="D848" s="50" t="s">
        <v>740</v>
      </c>
      <c r="E848" s="51" t="s">
        <v>42</v>
      </c>
      <c r="F848" s="52">
        <v>41.73</v>
      </c>
      <c r="G848" s="53" t="s">
        <v>368</v>
      </c>
      <c r="H848" s="52">
        <v>1</v>
      </c>
    </row>
    <row r="849" ht="33" spans="1:8">
      <c r="A849" s="48">
        <v>848</v>
      </c>
      <c r="B849" s="48" t="s">
        <v>361</v>
      </c>
      <c r="C849" s="49" t="s">
        <v>1239</v>
      </c>
      <c r="D849" s="50" t="s">
        <v>738</v>
      </c>
      <c r="E849" s="51" t="s">
        <v>42</v>
      </c>
      <c r="F849" s="52">
        <v>41.6</v>
      </c>
      <c r="G849" s="53" t="s">
        <v>368</v>
      </c>
      <c r="H849" s="52">
        <v>1</v>
      </c>
    </row>
    <row r="850" ht="33" hidden="1" spans="1:8">
      <c r="A850" s="48">
        <v>849</v>
      </c>
      <c r="B850" s="48" t="s">
        <v>361</v>
      </c>
      <c r="C850" s="49" t="s">
        <v>1240</v>
      </c>
      <c r="D850" s="50" t="s">
        <v>1120</v>
      </c>
      <c r="E850" s="51" t="s">
        <v>44</v>
      </c>
      <c r="F850" s="52">
        <v>60.03</v>
      </c>
      <c r="G850" s="53" t="s">
        <v>365</v>
      </c>
      <c r="H850" s="52">
        <v>2</v>
      </c>
    </row>
    <row r="851" ht="33" hidden="1" spans="1:8">
      <c r="A851" s="48">
        <v>850</v>
      </c>
      <c r="B851" s="48" t="s">
        <v>361</v>
      </c>
      <c r="C851" s="49" t="s">
        <v>1241</v>
      </c>
      <c r="D851" s="50" t="s">
        <v>385</v>
      </c>
      <c r="E851" s="51" t="s">
        <v>924</v>
      </c>
      <c r="F851" s="52">
        <v>56.77</v>
      </c>
      <c r="G851" s="53" t="s">
        <v>365</v>
      </c>
      <c r="H851" s="52">
        <v>2</v>
      </c>
    </row>
    <row r="852" ht="33" spans="1:8">
      <c r="A852" s="48">
        <v>851</v>
      </c>
      <c r="B852" s="48" t="s">
        <v>361</v>
      </c>
      <c r="C852" s="49" t="s">
        <v>1242</v>
      </c>
      <c r="D852" s="50" t="s">
        <v>740</v>
      </c>
      <c r="E852" s="51" t="s">
        <v>42</v>
      </c>
      <c r="F852" s="52">
        <v>41.6</v>
      </c>
      <c r="G852" s="53" t="s">
        <v>368</v>
      </c>
      <c r="H852" s="52">
        <v>1</v>
      </c>
    </row>
    <row r="853" ht="33" spans="1:8">
      <c r="A853" s="48">
        <v>852</v>
      </c>
      <c r="B853" s="48" t="s">
        <v>361</v>
      </c>
      <c r="C853" s="49" t="s">
        <v>1243</v>
      </c>
      <c r="D853" s="50" t="s">
        <v>738</v>
      </c>
      <c r="E853" s="51" t="s">
        <v>42</v>
      </c>
      <c r="F853" s="52">
        <v>41.73</v>
      </c>
      <c r="G853" s="53" t="s">
        <v>368</v>
      </c>
      <c r="H853" s="52">
        <v>1</v>
      </c>
    </row>
    <row r="854" ht="33" spans="1:8">
      <c r="A854" s="48">
        <v>853</v>
      </c>
      <c r="B854" s="48" t="s">
        <v>361</v>
      </c>
      <c r="C854" s="49" t="s">
        <v>1244</v>
      </c>
      <c r="D854" s="50" t="s">
        <v>740</v>
      </c>
      <c r="E854" s="51" t="s">
        <v>42</v>
      </c>
      <c r="F854" s="52">
        <v>41.73</v>
      </c>
      <c r="G854" s="53" t="s">
        <v>368</v>
      </c>
      <c r="H854" s="52">
        <v>1</v>
      </c>
    </row>
    <row r="855" ht="33" spans="1:8">
      <c r="A855" s="48">
        <v>854</v>
      </c>
      <c r="B855" s="48" t="s">
        <v>361</v>
      </c>
      <c r="C855" s="49" t="s">
        <v>1245</v>
      </c>
      <c r="D855" s="50" t="s">
        <v>738</v>
      </c>
      <c r="E855" s="51" t="s">
        <v>42</v>
      </c>
      <c r="F855" s="52">
        <v>41.6</v>
      </c>
      <c r="G855" s="53" t="s">
        <v>368</v>
      </c>
      <c r="H855" s="52">
        <v>1</v>
      </c>
    </row>
    <row r="856" ht="33" hidden="1" spans="1:8">
      <c r="A856" s="48">
        <v>855</v>
      </c>
      <c r="B856" s="48" t="s">
        <v>361</v>
      </c>
      <c r="C856" s="49" t="s">
        <v>1246</v>
      </c>
      <c r="D856" s="50" t="s">
        <v>1120</v>
      </c>
      <c r="E856" s="51" t="s">
        <v>44</v>
      </c>
      <c r="F856" s="52">
        <v>60.03</v>
      </c>
      <c r="G856" s="53" t="s">
        <v>365</v>
      </c>
      <c r="H856" s="52">
        <v>2</v>
      </c>
    </row>
    <row r="857" ht="33" hidden="1" spans="1:8">
      <c r="A857" s="48">
        <v>856</v>
      </c>
      <c r="B857" s="48" t="s">
        <v>361</v>
      </c>
      <c r="C857" s="49" t="s">
        <v>1247</v>
      </c>
      <c r="D857" s="50" t="s">
        <v>385</v>
      </c>
      <c r="E857" s="51" t="s">
        <v>924</v>
      </c>
      <c r="F857" s="52">
        <v>56.77</v>
      </c>
      <c r="G857" s="53" t="s">
        <v>365</v>
      </c>
      <c r="H857" s="52">
        <v>2</v>
      </c>
    </row>
    <row r="858" ht="33" spans="1:8">
      <c r="A858" s="48">
        <v>857</v>
      </c>
      <c r="B858" s="48" t="s">
        <v>361</v>
      </c>
      <c r="C858" s="49" t="s">
        <v>1248</v>
      </c>
      <c r="D858" s="50" t="s">
        <v>740</v>
      </c>
      <c r="E858" s="51" t="s">
        <v>42</v>
      </c>
      <c r="F858" s="52">
        <v>41.6</v>
      </c>
      <c r="G858" s="53" t="s">
        <v>368</v>
      </c>
      <c r="H858" s="52">
        <v>1</v>
      </c>
    </row>
    <row r="859" ht="33" spans="1:8">
      <c r="A859" s="48">
        <v>858</v>
      </c>
      <c r="B859" s="48" t="s">
        <v>361</v>
      </c>
      <c r="C859" s="49" t="s">
        <v>1249</v>
      </c>
      <c r="D859" s="50" t="s">
        <v>738</v>
      </c>
      <c r="E859" s="51" t="s">
        <v>42</v>
      </c>
      <c r="F859" s="52">
        <v>41.73</v>
      </c>
      <c r="G859" s="53" t="s">
        <v>368</v>
      </c>
      <c r="H859" s="52">
        <v>1</v>
      </c>
    </row>
    <row r="860" ht="33" spans="1:8">
      <c r="A860" s="48">
        <v>859</v>
      </c>
      <c r="B860" s="48" t="s">
        <v>361</v>
      </c>
      <c r="C860" s="49" t="s">
        <v>1250</v>
      </c>
      <c r="D860" s="50" t="s">
        <v>740</v>
      </c>
      <c r="E860" s="51" t="s">
        <v>42</v>
      </c>
      <c r="F860" s="52">
        <v>41.73</v>
      </c>
      <c r="G860" s="53" t="s">
        <v>368</v>
      </c>
      <c r="H860" s="52">
        <v>1</v>
      </c>
    </row>
    <row r="861" ht="33" spans="1:8">
      <c r="A861" s="48">
        <v>860</v>
      </c>
      <c r="B861" s="48" t="s">
        <v>361</v>
      </c>
      <c r="C861" s="49" t="s">
        <v>1251</v>
      </c>
      <c r="D861" s="50" t="s">
        <v>738</v>
      </c>
      <c r="E861" s="51" t="s">
        <v>42</v>
      </c>
      <c r="F861" s="52">
        <v>41.6</v>
      </c>
      <c r="G861" s="53" t="s">
        <v>368</v>
      </c>
      <c r="H861" s="52">
        <v>1</v>
      </c>
    </row>
    <row r="862" ht="33" hidden="1" spans="1:8">
      <c r="A862" s="48">
        <v>861</v>
      </c>
      <c r="B862" s="48" t="s">
        <v>361</v>
      </c>
      <c r="C862" s="49" t="s">
        <v>1252</v>
      </c>
      <c r="D862" s="50" t="s">
        <v>1120</v>
      </c>
      <c r="E862" s="51" t="s">
        <v>44</v>
      </c>
      <c r="F862" s="52">
        <v>60.03</v>
      </c>
      <c r="G862" s="53" t="s">
        <v>365</v>
      </c>
      <c r="H862" s="52">
        <v>2</v>
      </c>
    </row>
    <row r="863" ht="33" hidden="1" spans="1:8">
      <c r="A863" s="48">
        <v>862</v>
      </c>
      <c r="B863" s="48" t="s">
        <v>361</v>
      </c>
      <c r="C863" s="49" t="s">
        <v>1253</v>
      </c>
      <c r="D863" s="50" t="s">
        <v>385</v>
      </c>
      <c r="E863" s="51" t="s">
        <v>924</v>
      </c>
      <c r="F863" s="52">
        <v>56.77</v>
      </c>
      <c r="G863" s="53" t="s">
        <v>365</v>
      </c>
      <c r="H863" s="52">
        <v>2</v>
      </c>
    </row>
    <row r="864" ht="33" spans="1:8">
      <c r="A864" s="48">
        <v>863</v>
      </c>
      <c r="B864" s="48" t="s">
        <v>361</v>
      </c>
      <c r="C864" s="49" t="s">
        <v>1254</v>
      </c>
      <c r="D864" s="50" t="s">
        <v>740</v>
      </c>
      <c r="E864" s="51" t="s">
        <v>42</v>
      </c>
      <c r="F864" s="52">
        <v>41.6</v>
      </c>
      <c r="G864" s="53" t="s">
        <v>368</v>
      </c>
      <c r="H864" s="52">
        <v>1</v>
      </c>
    </row>
    <row r="865" ht="33" spans="1:8">
      <c r="A865" s="48">
        <v>864</v>
      </c>
      <c r="B865" s="48" t="s">
        <v>361</v>
      </c>
      <c r="C865" s="49" t="s">
        <v>1255</v>
      </c>
      <c r="D865" s="50" t="s">
        <v>738</v>
      </c>
      <c r="E865" s="51" t="s">
        <v>42</v>
      </c>
      <c r="F865" s="52">
        <v>41.73</v>
      </c>
      <c r="G865" s="53" t="s">
        <v>368</v>
      </c>
      <c r="H865" s="52">
        <v>1</v>
      </c>
    </row>
    <row r="866" ht="33" spans="1:8">
      <c r="A866" s="48">
        <v>865</v>
      </c>
      <c r="B866" s="48" t="s">
        <v>361</v>
      </c>
      <c r="C866" s="49" t="s">
        <v>1256</v>
      </c>
      <c r="D866" s="50" t="s">
        <v>740</v>
      </c>
      <c r="E866" s="51" t="s">
        <v>42</v>
      </c>
      <c r="F866" s="52">
        <v>41.73</v>
      </c>
      <c r="G866" s="53" t="s">
        <v>368</v>
      </c>
      <c r="H866" s="52">
        <v>1</v>
      </c>
    </row>
    <row r="867" ht="33" spans="1:8">
      <c r="A867" s="48">
        <v>866</v>
      </c>
      <c r="B867" s="48" t="s">
        <v>361</v>
      </c>
      <c r="C867" s="49" t="s">
        <v>1257</v>
      </c>
      <c r="D867" s="50" t="s">
        <v>738</v>
      </c>
      <c r="E867" s="51" t="s">
        <v>42</v>
      </c>
      <c r="F867" s="52">
        <v>41.6</v>
      </c>
      <c r="G867" s="53" t="s">
        <v>368</v>
      </c>
      <c r="H867" s="52">
        <v>1</v>
      </c>
    </row>
    <row r="868" ht="33" hidden="1" spans="1:8">
      <c r="A868" s="48">
        <v>867</v>
      </c>
      <c r="B868" s="48" t="s">
        <v>361</v>
      </c>
      <c r="C868" s="49" t="s">
        <v>1258</v>
      </c>
      <c r="D868" s="50" t="s">
        <v>1120</v>
      </c>
      <c r="E868" s="51" t="s">
        <v>44</v>
      </c>
      <c r="F868" s="52">
        <v>60.03</v>
      </c>
      <c r="G868" s="53" t="s">
        <v>365</v>
      </c>
      <c r="H868" s="52">
        <v>2</v>
      </c>
    </row>
    <row r="869" ht="33" hidden="1" spans="1:8">
      <c r="A869" s="48">
        <v>868</v>
      </c>
      <c r="B869" s="48" t="s">
        <v>361</v>
      </c>
      <c r="C869" s="49" t="s">
        <v>1259</v>
      </c>
      <c r="D869" s="50" t="s">
        <v>385</v>
      </c>
      <c r="E869" s="51" t="s">
        <v>924</v>
      </c>
      <c r="F869" s="52">
        <v>56.77</v>
      </c>
      <c r="G869" s="53" t="s">
        <v>365</v>
      </c>
      <c r="H869" s="52">
        <v>2</v>
      </c>
    </row>
    <row r="870" ht="33" spans="1:8">
      <c r="A870" s="48">
        <v>869</v>
      </c>
      <c r="B870" s="48" t="s">
        <v>361</v>
      </c>
      <c r="C870" s="49" t="s">
        <v>1260</v>
      </c>
      <c r="D870" s="50" t="s">
        <v>740</v>
      </c>
      <c r="E870" s="51" t="s">
        <v>42</v>
      </c>
      <c r="F870" s="52">
        <v>41.6</v>
      </c>
      <c r="G870" s="53" t="s">
        <v>368</v>
      </c>
      <c r="H870" s="52">
        <v>1</v>
      </c>
    </row>
    <row r="871" ht="33" spans="1:8">
      <c r="A871" s="48">
        <v>870</v>
      </c>
      <c r="B871" s="48" t="s">
        <v>361</v>
      </c>
      <c r="C871" s="49" t="s">
        <v>1261</v>
      </c>
      <c r="D871" s="50" t="s">
        <v>738</v>
      </c>
      <c r="E871" s="51" t="s">
        <v>42</v>
      </c>
      <c r="F871" s="52">
        <v>41.73</v>
      </c>
      <c r="G871" s="53" t="s">
        <v>368</v>
      </c>
      <c r="H871" s="52">
        <v>1</v>
      </c>
    </row>
    <row r="872" ht="33" spans="1:8">
      <c r="A872" s="48">
        <v>871</v>
      </c>
      <c r="B872" s="48" t="s">
        <v>361</v>
      </c>
      <c r="C872" s="49" t="s">
        <v>1262</v>
      </c>
      <c r="D872" s="50" t="s">
        <v>740</v>
      </c>
      <c r="E872" s="51" t="s">
        <v>42</v>
      </c>
      <c r="F872" s="52">
        <v>41.73</v>
      </c>
      <c r="G872" s="53" t="s">
        <v>368</v>
      </c>
      <c r="H872" s="52">
        <v>1</v>
      </c>
    </row>
    <row r="873" ht="33" spans="1:8">
      <c r="A873" s="48">
        <v>872</v>
      </c>
      <c r="B873" s="48" t="s">
        <v>361</v>
      </c>
      <c r="C873" s="49" t="s">
        <v>1263</v>
      </c>
      <c r="D873" s="50" t="s">
        <v>738</v>
      </c>
      <c r="E873" s="51" t="s">
        <v>42</v>
      </c>
      <c r="F873" s="52">
        <v>41.6</v>
      </c>
      <c r="G873" s="53" t="s">
        <v>368</v>
      </c>
      <c r="H873" s="52">
        <v>1</v>
      </c>
    </row>
    <row r="874" ht="33" hidden="1" spans="1:8">
      <c r="A874" s="48">
        <v>873</v>
      </c>
      <c r="B874" s="48" t="s">
        <v>361</v>
      </c>
      <c r="C874" s="49" t="s">
        <v>1264</v>
      </c>
      <c r="D874" s="50" t="s">
        <v>1120</v>
      </c>
      <c r="E874" s="51" t="s">
        <v>44</v>
      </c>
      <c r="F874" s="52">
        <v>60.03</v>
      </c>
      <c r="G874" s="53" t="s">
        <v>365</v>
      </c>
      <c r="H874" s="52">
        <v>2</v>
      </c>
    </row>
    <row r="875" ht="33" hidden="1" spans="1:8">
      <c r="A875" s="48">
        <v>874</v>
      </c>
      <c r="B875" s="48" t="s">
        <v>361</v>
      </c>
      <c r="C875" s="49" t="s">
        <v>1265</v>
      </c>
      <c r="D875" s="50" t="s">
        <v>385</v>
      </c>
      <c r="E875" s="51" t="s">
        <v>924</v>
      </c>
      <c r="F875" s="52">
        <v>56.77</v>
      </c>
      <c r="G875" s="53" t="s">
        <v>365</v>
      </c>
      <c r="H875" s="52">
        <v>2</v>
      </c>
    </row>
    <row r="876" ht="33" spans="1:8">
      <c r="A876" s="48">
        <v>875</v>
      </c>
      <c r="B876" s="48" t="s">
        <v>361</v>
      </c>
      <c r="C876" s="49" t="s">
        <v>1266</v>
      </c>
      <c r="D876" s="50" t="s">
        <v>740</v>
      </c>
      <c r="E876" s="51" t="s">
        <v>42</v>
      </c>
      <c r="F876" s="52">
        <v>41.6</v>
      </c>
      <c r="G876" s="53" t="s">
        <v>368</v>
      </c>
      <c r="H876" s="52">
        <v>1</v>
      </c>
    </row>
    <row r="877" ht="33" spans="1:8">
      <c r="A877" s="48">
        <v>876</v>
      </c>
      <c r="B877" s="48" t="s">
        <v>361</v>
      </c>
      <c r="C877" s="49" t="s">
        <v>1267</v>
      </c>
      <c r="D877" s="50" t="s">
        <v>738</v>
      </c>
      <c r="E877" s="51" t="s">
        <v>42</v>
      </c>
      <c r="F877" s="52">
        <v>41.73</v>
      </c>
      <c r="G877" s="53" t="s">
        <v>368</v>
      </c>
      <c r="H877" s="52">
        <v>1</v>
      </c>
    </row>
    <row r="878" ht="33" spans="1:8">
      <c r="A878" s="48">
        <v>877</v>
      </c>
      <c r="B878" s="48" t="s">
        <v>361</v>
      </c>
      <c r="C878" s="49" t="s">
        <v>1268</v>
      </c>
      <c r="D878" s="50" t="s">
        <v>740</v>
      </c>
      <c r="E878" s="51" t="s">
        <v>42</v>
      </c>
      <c r="F878" s="52">
        <v>41.73</v>
      </c>
      <c r="G878" s="53" t="s">
        <v>368</v>
      </c>
      <c r="H878" s="52">
        <v>1</v>
      </c>
    </row>
    <row r="879" ht="33" spans="1:8">
      <c r="A879" s="48">
        <v>878</v>
      </c>
      <c r="B879" s="48" t="s">
        <v>361</v>
      </c>
      <c r="C879" s="49" t="s">
        <v>1269</v>
      </c>
      <c r="D879" s="50" t="s">
        <v>738</v>
      </c>
      <c r="E879" s="51" t="s">
        <v>42</v>
      </c>
      <c r="F879" s="52">
        <v>41.6</v>
      </c>
      <c r="G879" s="53" t="s">
        <v>368</v>
      </c>
      <c r="H879" s="52">
        <v>1</v>
      </c>
    </row>
    <row r="880" ht="33" hidden="1" spans="1:8">
      <c r="A880" s="48">
        <v>879</v>
      </c>
      <c r="B880" s="48" t="s">
        <v>361</v>
      </c>
      <c r="C880" s="49" t="s">
        <v>1270</v>
      </c>
      <c r="D880" s="50" t="s">
        <v>1120</v>
      </c>
      <c r="E880" s="51" t="s">
        <v>44</v>
      </c>
      <c r="F880" s="52">
        <v>60.03</v>
      </c>
      <c r="G880" s="53" t="s">
        <v>365</v>
      </c>
      <c r="H880" s="52">
        <v>2</v>
      </c>
    </row>
    <row r="881" ht="33" hidden="1" spans="1:8">
      <c r="A881" s="48">
        <v>880</v>
      </c>
      <c r="B881" s="48" t="s">
        <v>361</v>
      </c>
      <c r="C881" s="49" t="s">
        <v>1271</v>
      </c>
      <c r="D881" s="50" t="s">
        <v>385</v>
      </c>
      <c r="E881" s="51" t="s">
        <v>924</v>
      </c>
      <c r="F881" s="52">
        <v>56.77</v>
      </c>
      <c r="G881" s="53" t="s">
        <v>365</v>
      </c>
      <c r="H881" s="52">
        <v>2</v>
      </c>
    </row>
    <row r="882" ht="33" spans="1:8">
      <c r="A882" s="48">
        <v>881</v>
      </c>
      <c r="B882" s="48" t="s">
        <v>361</v>
      </c>
      <c r="C882" s="49" t="s">
        <v>1272</v>
      </c>
      <c r="D882" s="50" t="s">
        <v>740</v>
      </c>
      <c r="E882" s="51" t="s">
        <v>42</v>
      </c>
      <c r="F882" s="52">
        <v>41.6</v>
      </c>
      <c r="G882" s="53" t="s">
        <v>368</v>
      </c>
      <c r="H882" s="52">
        <v>1</v>
      </c>
    </row>
    <row r="883" ht="33" spans="1:8">
      <c r="A883" s="48">
        <v>882</v>
      </c>
      <c r="B883" s="48" t="s">
        <v>361</v>
      </c>
      <c r="C883" s="49" t="s">
        <v>1273</v>
      </c>
      <c r="D883" s="50" t="s">
        <v>738</v>
      </c>
      <c r="E883" s="51" t="s">
        <v>42</v>
      </c>
      <c r="F883" s="52">
        <v>41.73</v>
      </c>
      <c r="G883" s="53" t="s">
        <v>368</v>
      </c>
      <c r="H883" s="52">
        <v>1</v>
      </c>
    </row>
    <row r="884" ht="33" spans="1:8">
      <c r="A884" s="48">
        <v>883</v>
      </c>
      <c r="B884" s="48" t="s">
        <v>361</v>
      </c>
      <c r="C884" s="49" t="s">
        <v>1274</v>
      </c>
      <c r="D884" s="50" t="s">
        <v>740</v>
      </c>
      <c r="E884" s="51" t="s">
        <v>42</v>
      </c>
      <c r="F884" s="52">
        <v>41.73</v>
      </c>
      <c r="G884" s="53" t="s">
        <v>368</v>
      </c>
      <c r="H884" s="52">
        <v>1</v>
      </c>
    </row>
    <row r="885" ht="33" spans="1:8">
      <c r="A885" s="48">
        <v>884</v>
      </c>
      <c r="B885" s="48" t="s">
        <v>361</v>
      </c>
      <c r="C885" s="49" t="s">
        <v>1275</v>
      </c>
      <c r="D885" s="50" t="s">
        <v>738</v>
      </c>
      <c r="E885" s="51" t="s">
        <v>42</v>
      </c>
      <c r="F885" s="52">
        <v>41.6</v>
      </c>
      <c r="G885" s="53" t="s">
        <v>368</v>
      </c>
      <c r="H885" s="52">
        <v>1</v>
      </c>
    </row>
    <row r="886" ht="33" hidden="1" spans="1:8">
      <c r="A886" s="48">
        <v>885</v>
      </c>
      <c r="B886" s="48" t="s">
        <v>361</v>
      </c>
      <c r="C886" s="49" t="s">
        <v>1276</v>
      </c>
      <c r="D886" s="50" t="s">
        <v>1120</v>
      </c>
      <c r="E886" s="51" t="s">
        <v>44</v>
      </c>
      <c r="F886" s="52">
        <v>60.03</v>
      </c>
      <c r="G886" s="53" t="s">
        <v>365</v>
      </c>
      <c r="H886" s="52">
        <v>2</v>
      </c>
    </row>
    <row r="887" ht="33" hidden="1" spans="1:8">
      <c r="A887" s="48">
        <v>886</v>
      </c>
      <c r="B887" s="48" t="s">
        <v>361</v>
      </c>
      <c r="C887" s="49" t="s">
        <v>1277</v>
      </c>
      <c r="D887" s="50" t="s">
        <v>385</v>
      </c>
      <c r="E887" s="51" t="s">
        <v>924</v>
      </c>
      <c r="F887" s="52">
        <v>56.77</v>
      </c>
      <c r="G887" s="53" t="s">
        <v>365</v>
      </c>
      <c r="H887" s="52">
        <v>2</v>
      </c>
    </row>
    <row r="888" ht="33" spans="1:8">
      <c r="A888" s="48">
        <v>887</v>
      </c>
      <c r="B888" s="48" t="s">
        <v>361</v>
      </c>
      <c r="C888" s="49" t="s">
        <v>1278</v>
      </c>
      <c r="D888" s="50" t="s">
        <v>740</v>
      </c>
      <c r="E888" s="51" t="s">
        <v>42</v>
      </c>
      <c r="F888" s="52">
        <v>41.6</v>
      </c>
      <c r="G888" s="53" t="s">
        <v>368</v>
      </c>
      <c r="H888" s="52">
        <v>1</v>
      </c>
    </row>
    <row r="889" ht="33" spans="1:8">
      <c r="A889" s="48">
        <v>888</v>
      </c>
      <c r="B889" s="48" t="s">
        <v>361</v>
      </c>
      <c r="C889" s="49" t="s">
        <v>1279</v>
      </c>
      <c r="D889" s="50" t="s">
        <v>738</v>
      </c>
      <c r="E889" s="51" t="s">
        <v>42</v>
      </c>
      <c r="F889" s="52">
        <v>41.73</v>
      </c>
      <c r="G889" s="53" t="s">
        <v>368</v>
      </c>
      <c r="H889" s="52">
        <v>1</v>
      </c>
    </row>
    <row r="890" ht="33" spans="1:8">
      <c r="A890" s="48">
        <v>889</v>
      </c>
      <c r="B890" s="48" t="s">
        <v>361</v>
      </c>
      <c r="C890" s="49" t="s">
        <v>1280</v>
      </c>
      <c r="D890" s="50" t="s">
        <v>740</v>
      </c>
      <c r="E890" s="51" t="s">
        <v>42</v>
      </c>
      <c r="F890" s="52">
        <v>41.73</v>
      </c>
      <c r="G890" s="53" t="s">
        <v>368</v>
      </c>
      <c r="H890" s="52">
        <v>1</v>
      </c>
    </row>
    <row r="891" ht="33" spans="1:8">
      <c r="A891" s="48">
        <v>890</v>
      </c>
      <c r="B891" s="48" t="s">
        <v>361</v>
      </c>
      <c r="C891" s="49" t="s">
        <v>1281</v>
      </c>
      <c r="D891" s="50" t="s">
        <v>738</v>
      </c>
      <c r="E891" s="51" t="s">
        <v>42</v>
      </c>
      <c r="F891" s="52">
        <v>41.6</v>
      </c>
      <c r="G891" s="53" t="s">
        <v>368</v>
      </c>
      <c r="H891" s="52">
        <v>1</v>
      </c>
    </row>
    <row r="892" ht="33" hidden="1" spans="1:8">
      <c r="A892" s="48">
        <v>891</v>
      </c>
      <c r="B892" s="48" t="s">
        <v>361</v>
      </c>
      <c r="C892" s="49" t="s">
        <v>1282</v>
      </c>
      <c r="D892" s="50" t="s">
        <v>1120</v>
      </c>
      <c r="E892" s="51" t="s">
        <v>44</v>
      </c>
      <c r="F892" s="52">
        <v>60.03</v>
      </c>
      <c r="G892" s="53" t="s">
        <v>365</v>
      </c>
      <c r="H892" s="52">
        <v>2</v>
      </c>
    </row>
    <row r="893" ht="33" hidden="1" spans="1:8">
      <c r="A893" s="48">
        <v>892</v>
      </c>
      <c r="B893" s="48" t="s">
        <v>361</v>
      </c>
      <c r="C893" s="49" t="s">
        <v>1283</v>
      </c>
      <c r="D893" s="50" t="s">
        <v>385</v>
      </c>
      <c r="E893" s="51" t="s">
        <v>924</v>
      </c>
      <c r="F893" s="52">
        <v>56.77</v>
      </c>
      <c r="G893" s="53" t="s">
        <v>365</v>
      </c>
      <c r="H893" s="52">
        <v>2</v>
      </c>
    </row>
    <row r="894" ht="33" spans="1:8">
      <c r="A894" s="48">
        <v>893</v>
      </c>
      <c r="B894" s="48" t="s">
        <v>361</v>
      </c>
      <c r="C894" s="49" t="s">
        <v>1284</v>
      </c>
      <c r="D894" s="50" t="s">
        <v>740</v>
      </c>
      <c r="E894" s="51" t="s">
        <v>42</v>
      </c>
      <c r="F894" s="52">
        <v>41.6</v>
      </c>
      <c r="G894" s="53" t="s">
        <v>368</v>
      </c>
      <c r="H894" s="52">
        <v>1</v>
      </c>
    </row>
    <row r="895" ht="33" spans="1:8">
      <c r="A895" s="48">
        <v>894</v>
      </c>
      <c r="B895" s="48" t="s">
        <v>361</v>
      </c>
      <c r="C895" s="49" t="s">
        <v>1285</v>
      </c>
      <c r="D895" s="50" t="s">
        <v>738</v>
      </c>
      <c r="E895" s="51" t="s">
        <v>42</v>
      </c>
      <c r="F895" s="52">
        <v>41.73</v>
      </c>
      <c r="G895" s="53" t="s">
        <v>368</v>
      </c>
      <c r="H895" s="52">
        <v>1</v>
      </c>
    </row>
    <row r="896" ht="33" spans="1:8">
      <c r="A896" s="48">
        <v>895</v>
      </c>
      <c r="B896" s="48" t="s">
        <v>361</v>
      </c>
      <c r="C896" s="49" t="s">
        <v>1286</v>
      </c>
      <c r="D896" s="50" t="s">
        <v>740</v>
      </c>
      <c r="E896" s="51" t="s">
        <v>42</v>
      </c>
      <c r="F896" s="52">
        <v>41.73</v>
      </c>
      <c r="G896" s="53" t="s">
        <v>368</v>
      </c>
      <c r="H896" s="52">
        <v>1</v>
      </c>
    </row>
    <row r="897" ht="33" spans="1:8">
      <c r="A897" s="48">
        <v>896</v>
      </c>
      <c r="B897" s="48" t="s">
        <v>361</v>
      </c>
      <c r="C897" s="49" t="s">
        <v>1287</v>
      </c>
      <c r="D897" s="50" t="s">
        <v>738</v>
      </c>
      <c r="E897" s="51" t="s">
        <v>42</v>
      </c>
      <c r="F897" s="52">
        <v>41.6</v>
      </c>
      <c r="G897" s="53" t="s">
        <v>368</v>
      </c>
      <c r="H897" s="52">
        <v>1</v>
      </c>
    </row>
    <row r="898" ht="33" hidden="1" spans="1:8">
      <c r="A898" s="48">
        <v>897</v>
      </c>
      <c r="B898" s="48" t="s">
        <v>361</v>
      </c>
      <c r="C898" s="49" t="s">
        <v>1288</v>
      </c>
      <c r="D898" s="50" t="s">
        <v>1120</v>
      </c>
      <c r="E898" s="51" t="s">
        <v>44</v>
      </c>
      <c r="F898" s="52">
        <v>60.03</v>
      </c>
      <c r="G898" s="53" t="s">
        <v>365</v>
      </c>
      <c r="H898" s="52">
        <v>2</v>
      </c>
    </row>
    <row r="899" ht="16.5" hidden="1" spans="1:8">
      <c r="A899" s="48">
        <v>898</v>
      </c>
      <c r="B899" s="48" t="s">
        <v>361</v>
      </c>
      <c r="C899" s="49" t="s">
        <v>1289</v>
      </c>
      <c r="D899" s="50" t="s">
        <v>385</v>
      </c>
      <c r="E899" s="51" t="s">
        <v>44</v>
      </c>
      <c r="F899" s="52">
        <v>59.52</v>
      </c>
      <c r="G899" s="53" t="s">
        <v>365</v>
      </c>
      <c r="H899" s="52">
        <v>2</v>
      </c>
    </row>
    <row r="900" ht="16.5" spans="1:8">
      <c r="A900" s="48">
        <v>899</v>
      </c>
      <c r="B900" s="48" t="s">
        <v>361</v>
      </c>
      <c r="C900" s="49" t="s">
        <v>1290</v>
      </c>
      <c r="D900" s="50" t="s">
        <v>740</v>
      </c>
      <c r="E900" s="51" t="s">
        <v>42</v>
      </c>
      <c r="F900" s="52">
        <v>41.44</v>
      </c>
      <c r="G900" s="53" t="s">
        <v>368</v>
      </c>
      <c r="H900" s="52">
        <v>1</v>
      </c>
    </row>
    <row r="901" ht="16.5" spans="1:8">
      <c r="A901" s="48">
        <v>900</v>
      </c>
      <c r="B901" s="48" t="s">
        <v>361</v>
      </c>
      <c r="C901" s="49" t="s">
        <v>1291</v>
      </c>
      <c r="D901" s="50" t="s">
        <v>738</v>
      </c>
      <c r="E901" s="51" t="s">
        <v>42</v>
      </c>
      <c r="F901" s="52">
        <v>41.57</v>
      </c>
      <c r="G901" s="53" t="s">
        <v>368</v>
      </c>
      <c r="H901" s="52">
        <v>1</v>
      </c>
    </row>
    <row r="902" ht="16.5" spans="1:8">
      <c r="A902" s="48">
        <v>901</v>
      </c>
      <c r="B902" s="48" t="s">
        <v>361</v>
      </c>
      <c r="C902" s="49" t="s">
        <v>1292</v>
      </c>
      <c r="D902" s="50" t="s">
        <v>740</v>
      </c>
      <c r="E902" s="51" t="s">
        <v>42</v>
      </c>
      <c r="F902" s="52">
        <v>41.57</v>
      </c>
      <c r="G902" s="53" t="s">
        <v>368</v>
      </c>
      <c r="H902" s="52">
        <v>1</v>
      </c>
    </row>
    <row r="903" ht="16.5" spans="1:8">
      <c r="A903" s="48">
        <v>902</v>
      </c>
      <c r="B903" s="48" t="s">
        <v>361</v>
      </c>
      <c r="C903" s="49" t="s">
        <v>1293</v>
      </c>
      <c r="D903" s="50" t="s">
        <v>738</v>
      </c>
      <c r="E903" s="51" t="s">
        <v>42</v>
      </c>
      <c r="F903" s="52">
        <v>41.44</v>
      </c>
      <c r="G903" s="53" t="s">
        <v>368</v>
      </c>
      <c r="H903" s="52">
        <v>1</v>
      </c>
    </row>
    <row r="904" ht="16.5" hidden="1" spans="1:8">
      <c r="A904" s="48">
        <v>903</v>
      </c>
      <c r="B904" s="48" t="s">
        <v>361</v>
      </c>
      <c r="C904" s="49" t="s">
        <v>1294</v>
      </c>
      <c r="D904" s="50" t="s">
        <v>1120</v>
      </c>
      <c r="E904" s="51" t="s">
        <v>44</v>
      </c>
      <c r="F904" s="52">
        <v>56.2</v>
      </c>
      <c r="G904" s="53" t="s">
        <v>365</v>
      </c>
      <c r="H904" s="52">
        <v>2</v>
      </c>
    </row>
    <row r="905" ht="16.5" hidden="1" spans="1:8">
      <c r="A905" s="48">
        <v>904</v>
      </c>
      <c r="B905" s="48" t="s">
        <v>361</v>
      </c>
      <c r="C905" s="49" t="s">
        <v>1295</v>
      </c>
      <c r="D905" s="50" t="s">
        <v>385</v>
      </c>
      <c r="E905" s="51" t="s">
        <v>44</v>
      </c>
      <c r="F905" s="52">
        <v>60.03</v>
      </c>
      <c r="G905" s="53" t="s">
        <v>365</v>
      </c>
      <c r="H905" s="52">
        <v>2</v>
      </c>
    </row>
    <row r="906" ht="16.5" spans="1:8">
      <c r="A906" s="48">
        <v>905</v>
      </c>
      <c r="B906" s="48" t="s">
        <v>361</v>
      </c>
      <c r="C906" s="49" t="s">
        <v>1296</v>
      </c>
      <c r="D906" s="50" t="s">
        <v>740</v>
      </c>
      <c r="E906" s="51" t="s">
        <v>42</v>
      </c>
      <c r="F906" s="52">
        <v>41.44</v>
      </c>
      <c r="G906" s="53" t="s">
        <v>368</v>
      </c>
      <c r="H906" s="52">
        <v>1</v>
      </c>
    </row>
    <row r="907" ht="16.5" spans="1:8">
      <c r="A907" s="48">
        <v>906</v>
      </c>
      <c r="B907" s="48" t="s">
        <v>361</v>
      </c>
      <c r="C907" s="49" t="s">
        <v>1297</v>
      </c>
      <c r="D907" s="50" t="s">
        <v>738</v>
      </c>
      <c r="E907" s="51" t="s">
        <v>42</v>
      </c>
      <c r="F907" s="52">
        <v>41.57</v>
      </c>
      <c r="G907" s="53" t="s">
        <v>368</v>
      </c>
      <c r="H907" s="52">
        <v>1</v>
      </c>
    </row>
    <row r="908" ht="16.5" spans="1:8">
      <c r="A908" s="48">
        <v>907</v>
      </c>
      <c r="B908" s="48" t="s">
        <v>361</v>
      </c>
      <c r="C908" s="49" t="s">
        <v>1298</v>
      </c>
      <c r="D908" s="50" t="s">
        <v>740</v>
      </c>
      <c r="E908" s="51" t="s">
        <v>42</v>
      </c>
      <c r="F908" s="52">
        <v>41.57</v>
      </c>
      <c r="G908" s="53" t="s">
        <v>368</v>
      </c>
      <c r="H908" s="52">
        <v>1</v>
      </c>
    </row>
    <row r="909" ht="16.5" spans="1:8">
      <c r="A909" s="48">
        <v>908</v>
      </c>
      <c r="B909" s="48" t="s">
        <v>361</v>
      </c>
      <c r="C909" s="49" t="s">
        <v>1299</v>
      </c>
      <c r="D909" s="50" t="s">
        <v>738</v>
      </c>
      <c r="E909" s="51" t="s">
        <v>42</v>
      </c>
      <c r="F909" s="52">
        <v>41.44</v>
      </c>
      <c r="G909" s="53" t="s">
        <v>368</v>
      </c>
      <c r="H909" s="52">
        <v>1</v>
      </c>
    </row>
    <row r="910" ht="16.5" hidden="1" spans="1:8">
      <c r="A910" s="48">
        <v>909</v>
      </c>
      <c r="B910" s="48" t="s">
        <v>361</v>
      </c>
      <c r="C910" s="49" t="s">
        <v>1300</v>
      </c>
      <c r="D910" s="50" t="s">
        <v>1120</v>
      </c>
      <c r="E910" s="51" t="s">
        <v>44</v>
      </c>
      <c r="F910" s="52">
        <v>56.2</v>
      </c>
      <c r="G910" s="53" t="s">
        <v>365</v>
      </c>
      <c r="H910" s="52">
        <v>2</v>
      </c>
    </row>
    <row r="911" ht="16.5" hidden="1" spans="1:8">
      <c r="A911" s="48">
        <v>910</v>
      </c>
      <c r="B911" s="48" t="s">
        <v>361</v>
      </c>
      <c r="C911" s="49" t="s">
        <v>1301</v>
      </c>
      <c r="D911" s="50" t="s">
        <v>385</v>
      </c>
      <c r="E911" s="51" t="s">
        <v>44</v>
      </c>
      <c r="F911" s="52">
        <v>60.03</v>
      </c>
      <c r="G911" s="53" t="s">
        <v>365</v>
      </c>
      <c r="H911" s="52">
        <v>2</v>
      </c>
    </row>
    <row r="912" ht="16.5" spans="1:8">
      <c r="A912" s="48">
        <v>911</v>
      </c>
      <c r="B912" s="48" t="s">
        <v>361</v>
      </c>
      <c r="C912" s="49" t="s">
        <v>1302</v>
      </c>
      <c r="D912" s="50" t="s">
        <v>740</v>
      </c>
      <c r="E912" s="51" t="s">
        <v>42</v>
      </c>
      <c r="F912" s="52">
        <v>41.44</v>
      </c>
      <c r="G912" s="53" t="s">
        <v>368</v>
      </c>
      <c r="H912" s="52">
        <v>1</v>
      </c>
    </row>
    <row r="913" ht="16.5" spans="1:8">
      <c r="A913" s="48">
        <v>912</v>
      </c>
      <c r="B913" s="48" t="s">
        <v>361</v>
      </c>
      <c r="C913" s="49" t="s">
        <v>1303</v>
      </c>
      <c r="D913" s="50" t="s">
        <v>738</v>
      </c>
      <c r="E913" s="51" t="s">
        <v>42</v>
      </c>
      <c r="F913" s="52">
        <v>41.57</v>
      </c>
      <c r="G913" s="53" t="s">
        <v>368</v>
      </c>
      <c r="H913" s="52">
        <v>1</v>
      </c>
    </row>
    <row r="914" ht="16.5" spans="1:8">
      <c r="A914" s="48">
        <v>913</v>
      </c>
      <c r="B914" s="48" t="s">
        <v>361</v>
      </c>
      <c r="C914" s="49" t="s">
        <v>1304</v>
      </c>
      <c r="D914" s="50" t="s">
        <v>740</v>
      </c>
      <c r="E914" s="51" t="s">
        <v>42</v>
      </c>
      <c r="F914" s="52">
        <v>41.57</v>
      </c>
      <c r="G914" s="53" t="s">
        <v>368</v>
      </c>
      <c r="H914" s="52">
        <v>1</v>
      </c>
    </row>
    <row r="915" ht="16.5" spans="1:8">
      <c r="A915" s="48">
        <v>914</v>
      </c>
      <c r="B915" s="48" t="s">
        <v>361</v>
      </c>
      <c r="C915" s="49" t="s">
        <v>1305</v>
      </c>
      <c r="D915" s="50" t="s">
        <v>738</v>
      </c>
      <c r="E915" s="51" t="s">
        <v>42</v>
      </c>
      <c r="F915" s="52">
        <v>41.44</v>
      </c>
      <c r="G915" s="53" t="s">
        <v>368</v>
      </c>
      <c r="H915" s="52">
        <v>1</v>
      </c>
    </row>
    <row r="916" ht="16.5" hidden="1" spans="1:8">
      <c r="A916" s="48">
        <v>915</v>
      </c>
      <c r="B916" s="48" t="s">
        <v>361</v>
      </c>
      <c r="C916" s="49" t="s">
        <v>1306</v>
      </c>
      <c r="D916" s="50" t="s">
        <v>1120</v>
      </c>
      <c r="E916" s="51" t="s">
        <v>44</v>
      </c>
      <c r="F916" s="52">
        <v>56.2</v>
      </c>
      <c r="G916" s="53" t="s">
        <v>365</v>
      </c>
      <c r="H916" s="52">
        <v>2</v>
      </c>
    </row>
    <row r="917" ht="16.5" hidden="1" spans="1:8">
      <c r="A917" s="48">
        <v>916</v>
      </c>
      <c r="B917" s="48" t="s">
        <v>361</v>
      </c>
      <c r="C917" s="49" t="s">
        <v>1307</v>
      </c>
      <c r="D917" s="50" t="s">
        <v>385</v>
      </c>
      <c r="E917" s="51" t="s">
        <v>44</v>
      </c>
      <c r="F917" s="52">
        <v>60.03</v>
      </c>
      <c r="G917" s="53" t="s">
        <v>365</v>
      </c>
      <c r="H917" s="52">
        <v>2</v>
      </c>
    </row>
    <row r="918" ht="16.5" spans="1:8">
      <c r="A918" s="48">
        <v>917</v>
      </c>
      <c r="B918" s="48" t="s">
        <v>361</v>
      </c>
      <c r="C918" s="49" t="s">
        <v>1308</v>
      </c>
      <c r="D918" s="50" t="s">
        <v>740</v>
      </c>
      <c r="E918" s="51" t="s">
        <v>42</v>
      </c>
      <c r="F918" s="52">
        <v>41.44</v>
      </c>
      <c r="G918" s="53" t="s">
        <v>368</v>
      </c>
      <c r="H918" s="52">
        <v>1</v>
      </c>
    </row>
    <row r="919" ht="16.5" spans="1:8">
      <c r="A919" s="48">
        <v>918</v>
      </c>
      <c r="B919" s="48" t="s">
        <v>361</v>
      </c>
      <c r="C919" s="49" t="s">
        <v>1309</v>
      </c>
      <c r="D919" s="50" t="s">
        <v>738</v>
      </c>
      <c r="E919" s="51" t="s">
        <v>42</v>
      </c>
      <c r="F919" s="52">
        <v>41.57</v>
      </c>
      <c r="G919" s="53" t="s">
        <v>368</v>
      </c>
      <c r="H919" s="52">
        <v>1</v>
      </c>
    </row>
    <row r="920" ht="16.5" spans="1:8">
      <c r="A920" s="48">
        <v>919</v>
      </c>
      <c r="B920" s="48" t="s">
        <v>361</v>
      </c>
      <c r="C920" s="49" t="s">
        <v>1310</v>
      </c>
      <c r="D920" s="50" t="s">
        <v>740</v>
      </c>
      <c r="E920" s="51" t="s">
        <v>42</v>
      </c>
      <c r="F920" s="52">
        <v>41.57</v>
      </c>
      <c r="G920" s="53" t="s">
        <v>368</v>
      </c>
      <c r="H920" s="52">
        <v>1</v>
      </c>
    </row>
    <row r="921" ht="16.5" spans="1:8">
      <c r="A921" s="48">
        <v>920</v>
      </c>
      <c r="B921" s="48" t="s">
        <v>361</v>
      </c>
      <c r="C921" s="49" t="s">
        <v>1311</v>
      </c>
      <c r="D921" s="50" t="s">
        <v>738</v>
      </c>
      <c r="E921" s="51" t="s">
        <v>42</v>
      </c>
      <c r="F921" s="52">
        <v>41.44</v>
      </c>
      <c r="G921" s="53" t="s">
        <v>368</v>
      </c>
      <c r="H921" s="52">
        <v>1</v>
      </c>
    </row>
    <row r="922" ht="16.5" hidden="1" spans="1:8">
      <c r="A922" s="48">
        <v>921</v>
      </c>
      <c r="B922" s="48" t="s">
        <v>361</v>
      </c>
      <c r="C922" s="49" t="s">
        <v>1312</v>
      </c>
      <c r="D922" s="50" t="s">
        <v>1120</v>
      </c>
      <c r="E922" s="51" t="s">
        <v>44</v>
      </c>
      <c r="F922" s="52">
        <v>56.2</v>
      </c>
      <c r="G922" s="53" t="s">
        <v>365</v>
      </c>
      <c r="H922" s="52">
        <v>2</v>
      </c>
    </row>
    <row r="923" ht="16.5" hidden="1" spans="1:8">
      <c r="A923" s="48">
        <v>922</v>
      </c>
      <c r="B923" s="48" t="s">
        <v>361</v>
      </c>
      <c r="C923" s="49" t="s">
        <v>1313</v>
      </c>
      <c r="D923" s="50" t="s">
        <v>385</v>
      </c>
      <c r="E923" s="51" t="s">
        <v>44</v>
      </c>
      <c r="F923" s="52">
        <v>60.03</v>
      </c>
      <c r="G923" s="53" t="s">
        <v>365</v>
      </c>
      <c r="H923" s="52">
        <v>2</v>
      </c>
    </row>
    <row r="924" ht="16.5" spans="1:8">
      <c r="A924" s="48">
        <v>923</v>
      </c>
      <c r="B924" s="48" t="s">
        <v>361</v>
      </c>
      <c r="C924" s="49" t="s">
        <v>1314</v>
      </c>
      <c r="D924" s="50" t="s">
        <v>740</v>
      </c>
      <c r="E924" s="51" t="s">
        <v>42</v>
      </c>
      <c r="F924" s="52">
        <v>41.6</v>
      </c>
      <c r="G924" s="53" t="s">
        <v>368</v>
      </c>
      <c r="H924" s="52">
        <v>1</v>
      </c>
    </row>
    <row r="925" ht="16.5" spans="1:8">
      <c r="A925" s="48">
        <v>924</v>
      </c>
      <c r="B925" s="48" t="s">
        <v>361</v>
      </c>
      <c r="C925" s="49" t="s">
        <v>1315</v>
      </c>
      <c r="D925" s="50" t="s">
        <v>738</v>
      </c>
      <c r="E925" s="51" t="s">
        <v>42</v>
      </c>
      <c r="F925" s="52">
        <v>41.73</v>
      </c>
      <c r="G925" s="53" t="s">
        <v>368</v>
      </c>
      <c r="H925" s="52">
        <v>1</v>
      </c>
    </row>
    <row r="926" ht="16.5" spans="1:8">
      <c r="A926" s="48">
        <v>925</v>
      </c>
      <c r="B926" s="48" t="s">
        <v>361</v>
      </c>
      <c r="C926" s="49" t="s">
        <v>1316</v>
      </c>
      <c r="D926" s="50" t="s">
        <v>740</v>
      </c>
      <c r="E926" s="51" t="s">
        <v>42</v>
      </c>
      <c r="F926" s="52">
        <v>41.73</v>
      </c>
      <c r="G926" s="53" t="s">
        <v>368</v>
      </c>
      <c r="H926" s="52">
        <v>1</v>
      </c>
    </row>
    <row r="927" ht="16.5" spans="1:8">
      <c r="A927" s="48">
        <v>926</v>
      </c>
      <c r="B927" s="48" t="s">
        <v>361</v>
      </c>
      <c r="C927" s="49" t="s">
        <v>1317</v>
      </c>
      <c r="D927" s="50" t="s">
        <v>738</v>
      </c>
      <c r="E927" s="51" t="s">
        <v>42</v>
      </c>
      <c r="F927" s="52">
        <v>41.6</v>
      </c>
      <c r="G927" s="53" t="s">
        <v>368</v>
      </c>
      <c r="H927" s="52">
        <v>1</v>
      </c>
    </row>
    <row r="928" ht="16.5" hidden="1" spans="1:8">
      <c r="A928" s="48">
        <v>927</v>
      </c>
      <c r="B928" s="48" t="s">
        <v>361</v>
      </c>
      <c r="C928" s="49" t="s">
        <v>1318</v>
      </c>
      <c r="D928" s="50" t="s">
        <v>1120</v>
      </c>
      <c r="E928" s="51" t="s">
        <v>44</v>
      </c>
      <c r="F928" s="52">
        <v>56.31</v>
      </c>
      <c r="G928" s="53" t="s">
        <v>365</v>
      </c>
      <c r="H928" s="52">
        <v>2</v>
      </c>
    </row>
    <row r="929" ht="16.5" hidden="1" spans="1:8">
      <c r="A929" s="48">
        <v>928</v>
      </c>
      <c r="B929" s="48" t="s">
        <v>361</v>
      </c>
      <c r="C929" s="49" t="s">
        <v>1319</v>
      </c>
      <c r="D929" s="50" t="s">
        <v>385</v>
      </c>
      <c r="E929" s="51" t="s">
        <v>44</v>
      </c>
      <c r="F929" s="52">
        <v>60.03</v>
      </c>
      <c r="G929" s="53" t="s">
        <v>365</v>
      </c>
      <c r="H929" s="52">
        <v>2</v>
      </c>
    </row>
    <row r="930" ht="16.5" spans="1:8">
      <c r="A930" s="48">
        <v>929</v>
      </c>
      <c r="B930" s="48" t="s">
        <v>361</v>
      </c>
      <c r="C930" s="49" t="s">
        <v>1320</v>
      </c>
      <c r="D930" s="50" t="s">
        <v>740</v>
      </c>
      <c r="E930" s="51" t="s">
        <v>42</v>
      </c>
      <c r="F930" s="52">
        <v>41.6</v>
      </c>
      <c r="G930" s="53" t="s">
        <v>368</v>
      </c>
      <c r="H930" s="52">
        <v>1</v>
      </c>
    </row>
    <row r="931" ht="16.5" spans="1:8">
      <c r="A931" s="48">
        <v>930</v>
      </c>
      <c r="B931" s="48" t="s">
        <v>361</v>
      </c>
      <c r="C931" s="49" t="s">
        <v>1321</v>
      </c>
      <c r="D931" s="50" t="s">
        <v>738</v>
      </c>
      <c r="E931" s="51" t="s">
        <v>42</v>
      </c>
      <c r="F931" s="52">
        <v>41.73</v>
      </c>
      <c r="G931" s="53" t="s">
        <v>368</v>
      </c>
      <c r="H931" s="52">
        <v>1</v>
      </c>
    </row>
    <row r="932" ht="16.5" spans="1:8">
      <c r="A932" s="48">
        <v>931</v>
      </c>
      <c r="B932" s="48" t="s">
        <v>361</v>
      </c>
      <c r="C932" s="49" t="s">
        <v>1322</v>
      </c>
      <c r="D932" s="50" t="s">
        <v>740</v>
      </c>
      <c r="E932" s="51" t="s">
        <v>42</v>
      </c>
      <c r="F932" s="52">
        <v>41.73</v>
      </c>
      <c r="G932" s="53" t="s">
        <v>368</v>
      </c>
      <c r="H932" s="52">
        <v>1</v>
      </c>
    </row>
    <row r="933" ht="16.5" spans="1:8">
      <c r="A933" s="48">
        <v>932</v>
      </c>
      <c r="B933" s="48" t="s">
        <v>361</v>
      </c>
      <c r="C933" s="49" t="s">
        <v>1323</v>
      </c>
      <c r="D933" s="50" t="s">
        <v>738</v>
      </c>
      <c r="E933" s="51" t="s">
        <v>42</v>
      </c>
      <c r="F933" s="52">
        <v>41.6</v>
      </c>
      <c r="G933" s="53" t="s">
        <v>368</v>
      </c>
      <c r="H933" s="52">
        <v>1</v>
      </c>
    </row>
    <row r="934" ht="16.5" hidden="1" spans="1:8">
      <c r="A934" s="48">
        <v>933</v>
      </c>
      <c r="B934" s="48" t="s">
        <v>361</v>
      </c>
      <c r="C934" s="49" t="s">
        <v>1324</v>
      </c>
      <c r="D934" s="50" t="s">
        <v>1120</v>
      </c>
      <c r="E934" s="51" t="s">
        <v>44</v>
      </c>
      <c r="F934" s="52">
        <v>56.31</v>
      </c>
      <c r="G934" s="53" t="s">
        <v>365</v>
      </c>
      <c r="H934" s="52">
        <v>2</v>
      </c>
    </row>
    <row r="935" ht="16.5" hidden="1" spans="1:8">
      <c r="A935" s="48">
        <v>934</v>
      </c>
      <c r="B935" s="48" t="s">
        <v>361</v>
      </c>
      <c r="C935" s="49" t="s">
        <v>1325</v>
      </c>
      <c r="D935" s="50" t="s">
        <v>385</v>
      </c>
      <c r="E935" s="51" t="s">
        <v>44</v>
      </c>
      <c r="F935" s="52">
        <v>60.03</v>
      </c>
      <c r="G935" s="53" t="s">
        <v>365</v>
      </c>
      <c r="H935" s="52">
        <v>2</v>
      </c>
    </row>
    <row r="936" ht="16.5" spans="1:8">
      <c r="A936" s="48">
        <v>935</v>
      </c>
      <c r="B936" s="48" t="s">
        <v>361</v>
      </c>
      <c r="C936" s="49" t="s">
        <v>1326</v>
      </c>
      <c r="D936" s="50" t="s">
        <v>740</v>
      </c>
      <c r="E936" s="51" t="s">
        <v>42</v>
      </c>
      <c r="F936" s="52">
        <v>41.6</v>
      </c>
      <c r="G936" s="53" t="s">
        <v>368</v>
      </c>
      <c r="H936" s="52">
        <v>1</v>
      </c>
    </row>
    <row r="937" ht="16.5" spans="1:8">
      <c r="A937" s="48">
        <v>936</v>
      </c>
      <c r="B937" s="48" t="s">
        <v>361</v>
      </c>
      <c r="C937" s="49" t="s">
        <v>1327</v>
      </c>
      <c r="D937" s="50" t="s">
        <v>738</v>
      </c>
      <c r="E937" s="51" t="s">
        <v>42</v>
      </c>
      <c r="F937" s="52">
        <v>41.73</v>
      </c>
      <c r="G937" s="53" t="s">
        <v>368</v>
      </c>
      <c r="H937" s="52">
        <v>1</v>
      </c>
    </row>
    <row r="938" ht="16.5" spans="1:8">
      <c r="A938" s="48">
        <v>937</v>
      </c>
      <c r="B938" s="48" t="s">
        <v>361</v>
      </c>
      <c r="C938" s="49" t="s">
        <v>1328</v>
      </c>
      <c r="D938" s="50" t="s">
        <v>740</v>
      </c>
      <c r="E938" s="51" t="s">
        <v>42</v>
      </c>
      <c r="F938" s="52">
        <v>41.73</v>
      </c>
      <c r="G938" s="53" t="s">
        <v>368</v>
      </c>
      <c r="H938" s="52">
        <v>1</v>
      </c>
    </row>
    <row r="939" ht="16.5" spans="1:8">
      <c r="A939" s="48">
        <v>938</v>
      </c>
      <c r="B939" s="48" t="s">
        <v>361</v>
      </c>
      <c r="C939" s="49" t="s">
        <v>1329</v>
      </c>
      <c r="D939" s="50" t="s">
        <v>738</v>
      </c>
      <c r="E939" s="51" t="s">
        <v>42</v>
      </c>
      <c r="F939" s="52">
        <v>41.6</v>
      </c>
      <c r="G939" s="53" t="s">
        <v>368</v>
      </c>
      <c r="H939" s="52">
        <v>1</v>
      </c>
    </row>
    <row r="940" ht="16.5" hidden="1" spans="1:8">
      <c r="A940" s="48">
        <v>939</v>
      </c>
      <c r="B940" s="48" t="s">
        <v>361</v>
      </c>
      <c r="C940" s="49" t="s">
        <v>1330</v>
      </c>
      <c r="D940" s="50" t="s">
        <v>1120</v>
      </c>
      <c r="E940" s="51" t="s">
        <v>44</v>
      </c>
      <c r="F940" s="52">
        <v>56.31</v>
      </c>
      <c r="G940" s="53" t="s">
        <v>365</v>
      </c>
      <c r="H940" s="52">
        <v>2</v>
      </c>
    </row>
    <row r="941" ht="16.5" hidden="1" spans="1:8">
      <c r="A941" s="48">
        <v>940</v>
      </c>
      <c r="B941" s="48" t="s">
        <v>361</v>
      </c>
      <c r="C941" s="49" t="s">
        <v>1331</v>
      </c>
      <c r="D941" s="50" t="s">
        <v>385</v>
      </c>
      <c r="E941" s="51" t="s">
        <v>44</v>
      </c>
      <c r="F941" s="52">
        <v>60.03</v>
      </c>
      <c r="G941" s="53" t="s">
        <v>365</v>
      </c>
      <c r="H941" s="52">
        <v>2</v>
      </c>
    </row>
    <row r="942" ht="16.5" spans="1:8">
      <c r="A942" s="48">
        <v>941</v>
      </c>
      <c r="B942" s="48" t="s">
        <v>361</v>
      </c>
      <c r="C942" s="49" t="s">
        <v>1332</v>
      </c>
      <c r="D942" s="50" t="s">
        <v>740</v>
      </c>
      <c r="E942" s="51" t="s">
        <v>42</v>
      </c>
      <c r="F942" s="52">
        <v>41.6</v>
      </c>
      <c r="G942" s="53" t="s">
        <v>368</v>
      </c>
      <c r="H942" s="52">
        <v>1</v>
      </c>
    </row>
    <row r="943" ht="16.5" spans="1:8">
      <c r="A943" s="48">
        <v>942</v>
      </c>
      <c r="B943" s="48" t="s">
        <v>361</v>
      </c>
      <c r="C943" s="49" t="s">
        <v>1333</v>
      </c>
      <c r="D943" s="50" t="s">
        <v>738</v>
      </c>
      <c r="E943" s="51" t="s">
        <v>42</v>
      </c>
      <c r="F943" s="52">
        <v>41.73</v>
      </c>
      <c r="G943" s="53" t="s">
        <v>368</v>
      </c>
      <c r="H943" s="52">
        <v>1</v>
      </c>
    </row>
    <row r="944" ht="16.5" spans="1:8">
      <c r="A944" s="48">
        <v>943</v>
      </c>
      <c r="B944" s="48" t="s">
        <v>361</v>
      </c>
      <c r="C944" s="49" t="s">
        <v>1334</v>
      </c>
      <c r="D944" s="50" t="s">
        <v>740</v>
      </c>
      <c r="E944" s="51" t="s">
        <v>42</v>
      </c>
      <c r="F944" s="52">
        <v>41.73</v>
      </c>
      <c r="G944" s="53" t="s">
        <v>368</v>
      </c>
      <c r="H944" s="52">
        <v>1</v>
      </c>
    </row>
    <row r="945" ht="16.5" spans="1:8">
      <c r="A945" s="48">
        <v>944</v>
      </c>
      <c r="B945" s="48" t="s">
        <v>361</v>
      </c>
      <c r="C945" s="49" t="s">
        <v>1335</v>
      </c>
      <c r="D945" s="50" t="s">
        <v>738</v>
      </c>
      <c r="E945" s="51" t="s">
        <v>42</v>
      </c>
      <c r="F945" s="52">
        <v>41.6</v>
      </c>
      <c r="G945" s="53" t="s">
        <v>368</v>
      </c>
      <c r="H945" s="52">
        <v>1</v>
      </c>
    </row>
    <row r="946" ht="16.5" hidden="1" spans="1:8">
      <c r="A946" s="48">
        <v>945</v>
      </c>
      <c r="B946" s="48" t="s">
        <v>361</v>
      </c>
      <c r="C946" s="49" t="s">
        <v>1336</v>
      </c>
      <c r="D946" s="50" t="s">
        <v>1120</v>
      </c>
      <c r="E946" s="51" t="s">
        <v>44</v>
      </c>
      <c r="F946" s="52">
        <v>56.31</v>
      </c>
      <c r="G946" s="53" t="s">
        <v>365</v>
      </c>
      <c r="H946" s="52">
        <v>2</v>
      </c>
    </row>
    <row r="947" ht="16.5" hidden="1" spans="1:8">
      <c r="A947" s="48">
        <v>946</v>
      </c>
      <c r="B947" s="48" t="s">
        <v>361</v>
      </c>
      <c r="C947" s="49" t="s">
        <v>1337</v>
      </c>
      <c r="D947" s="50" t="s">
        <v>385</v>
      </c>
      <c r="E947" s="51" t="s">
        <v>44</v>
      </c>
      <c r="F947" s="52">
        <v>60.03</v>
      </c>
      <c r="G947" s="53" t="s">
        <v>365</v>
      </c>
      <c r="H947" s="52">
        <v>2</v>
      </c>
    </row>
    <row r="948" ht="16.5" spans="1:8">
      <c r="A948" s="48">
        <v>947</v>
      </c>
      <c r="B948" s="48" t="s">
        <v>361</v>
      </c>
      <c r="C948" s="49" t="s">
        <v>1338</v>
      </c>
      <c r="D948" s="50" t="s">
        <v>740</v>
      </c>
      <c r="E948" s="51" t="s">
        <v>42</v>
      </c>
      <c r="F948" s="52">
        <v>41.6</v>
      </c>
      <c r="G948" s="53" t="s">
        <v>368</v>
      </c>
      <c r="H948" s="52">
        <v>1</v>
      </c>
    </row>
    <row r="949" ht="16.5" spans="1:8">
      <c r="A949" s="48">
        <v>948</v>
      </c>
      <c r="B949" s="48" t="s">
        <v>361</v>
      </c>
      <c r="C949" s="49" t="s">
        <v>1339</v>
      </c>
      <c r="D949" s="50" t="s">
        <v>738</v>
      </c>
      <c r="E949" s="51" t="s">
        <v>42</v>
      </c>
      <c r="F949" s="52">
        <v>41.73</v>
      </c>
      <c r="G949" s="53" t="s">
        <v>368</v>
      </c>
      <c r="H949" s="52">
        <v>1</v>
      </c>
    </row>
    <row r="950" ht="16.5" spans="1:8">
      <c r="A950" s="48">
        <v>949</v>
      </c>
      <c r="B950" s="48" t="s">
        <v>361</v>
      </c>
      <c r="C950" s="49" t="s">
        <v>1340</v>
      </c>
      <c r="D950" s="50" t="s">
        <v>740</v>
      </c>
      <c r="E950" s="51" t="s">
        <v>42</v>
      </c>
      <c r="F950" s="52">
        <v>41.73</v>
      </c>
      <c r="G950" s="53" t="s">
        <v>368</v>
      </c>
      <c r="H950" s="52">
        <v>1</v>
      </c>
    </row>
    <row r="951" ht="16.5" spans="1:8">
      <c r="A951" s="48">
        <v>950</v>
      </c>
      <c r="B951" s="48" t="s">
        <v>361</v>
      </c>
      <c r="C951" s="49" t="s">
        <v>1341</v>
      </c>
      <c r="D951" s="50" t="s">
        <v>738</v>
      </c>
      <c r="E951" s="51" t="s">
        <v>42</v>
      </c>
      <c r="F951" s="52">
        <v>41.6</v>
      </c>
      <c r="G951" s="53" t="s">
        <v>368</v>
      </c>
      <c r="H951" s="52">
        <v>1</v>
      </c>
    </row>
    <row r="952" ht="16.5" hidden="1" spans="1:8">
      <c r="A952" s="48">
        <v>951</v>
      </c>
      <c r="B952" s="48" t="s">
        <v>361</v>
      </c>
      <c r="C952" s="49" t="s">
        <v>1342</v>
      </c>
      <c r="D952" s="50" t="s">
        <v>1120</v>
      </c>
      <c r="E952" s="51" t="s">
        <v>44</v>
      </c>
      <c r="F952" s="52">
        <v>56.31</v>
      </c>
      <c r="G952" s="53" t="s">
        <v>365</v>
      </c>
      <c r="H952" s="52">
        <v>2</v>
      </c>
    </row>
    <row r="953" ht="33" hidden="1" spans="1:8">
      <c r="A953" s="48">
        <v>952</v>
      </c>
      <c r="B953" s="48" t="s">
        <v>361</v>
      </c>
      <c r="C953" s="49" t="s">
        <v>1343</v>
      </c>
      <c r="D953" s="50" t="s">
        <v>385</v>
      </c>
      <c r="E953" s="51" t="s">
        <v>44</v>
      </c>
      <c r="F953" s="52">
        <v>60.03</v>
      </c>
      <c r="G953" s="53" t="s">
        <v>365</v>
      </c>
      <c r="H953" s="52">
        <v>2</v>
      </c>
    </row>
    <row r="954" ht="33" spans="1:8">
      <c r="A954" s="48">
        <v>953</v>
      </c>
      <c r="B954" s="48" t="s">
        <v>361</v>
      </c>
      <c r="C954" s="49" t="s">
        <v>1344</v>
      </c>
      <c r="D954" s="50" t="s">
        <v>740</v>
      </c>
      <c r="E954" s="51" t="s">
        <v>42</v>
      </c>
      <c r="F954" s="52">
        <v>41.6</v>
      </c>
      <c r="G954" s="53" t="s">
        <v>368</v>
      </c>
      <c r="H954" s="52">
        <v>1</v>
      </c>
    </row>
    <row r="955" ht="33" spans="1:8">
      <c r="A955" s="48">
        <v>954</v>
      </c>
      <c r="B955" s="48" t="s">
        <v>361</v>
      </c>
      <c r="C955" s="49" t="s">
        <v>1345</v>
      </c>
      <c r="D955" s="50" t="s">
        <v>738</v>
      </c>
      <c r="E955" s="51" t="s">
        <v>42</v>
      </c>
      <c r="F955" s="52">
        <v>41.73</v>
      </c>
      <c r="G955" s="53" t="s">
        <v>368</v>
      </c>
      <c r="H955" s="52">
        <v>1</v>
      </c>
    </row>
    <row r="956" ht="33" spans="1:8">
      <c r="A956" s="48">
        <v>955</v>
      </c>
      <c r="B956" s="48" t="s">
        <v>361</v>
      </c>
      <c r="C956" s="49" t="s">
        <v>1346</v>
      </c>
      <c r="D956" s="50" t="s">
        <v>740</v>
      </c>
      <c r="E956" s="51" t="s">
        <v>42</v>
      </c>
      <c r="F956" s="52">
        <v>41.73</v>
      </c>
      <c r="G956" s="53" t="s">
        <v>368</v>
      </c>
      <c r="H956" s="52">
        <v>1</v>
      </c>
    </row>
    <row r="957" ht="33" spans="1:8">
      <c r="A957" s="48">
        <v>956</v>
      </c>
      <c r="B957" s="48" t="s">
        <v>361</v>
      </c>
      <c r="C957" s="49" t="s">
        <v>1347</v>
      </c>
      <c r="D957" s="50" t="s">
        <v>738</v>
      </c>
      <c r="E957" s="51" t="s">
        <v>42</v>
      </c>
      <c r="F957" s="52">
        <v>41.6</v>
      </c>
      <c r="G957" s="53" t="s">
        <v>368</v>
      </c>
      <c r="H957" s="52">
        <v>1</v>
      </c>
    </row>
    <row r="958" ht="33" hidden="1" spans="1:8">
      <c r="A958" s="48">
        <v>957</v>
      </c>
      <c r="B958" s="48" t="s">
        <v>361</v>
      </c>
      <c r="C958" s="49" t="s">
        <v>1348</v>
      </c>
      <c r="D958" s="50" t="s">
        <v>1120</v>
      </c>
      <c r="E958" s="51" t="s">
        <v>44</v>
      </c>
      <c r="F958" s="52">
        <v>56.31</v>
      </c>
      <c r="G958" s="53" t="s">
        <v>365</v>
      </c>
      <c r="H958" s="52">
        <v>2</v>
      </c>
    </row>
    <row r="959" ht="33" hidden="1" spans="1:8">
      <c r="A959" s="48">
        <v>958</v>
      </c>
      <c r="B959" s="48" t="s">
        <v>361</v>
      </c>
      <c r="C959" s="49" t="s">
        <v>1349</v>
      </c>
      <c r="D959" s="50" t="s">
        <v>385</v>
      </c>
      <c r="E959" s="51" t="s">
        <v>44</v>
      </c>
      <c r="F959" s="52">
        <v>60.03</v>
      </c>
      <c r="G959" s="53" t="s">
        <v>365</v>
      </c>
      <c r="H959" s="52">
        <v>2</v>
      </c>
    </row>
    <row r="960" ht="33" spans="1:8">
      <c r="A960" s="48">
        <v>959</v>
      </c>
      <c r="B960" s="48" t="s">
        <v>361</v>
      </c>
      <c r="C960" s="49" t="s">
        <v>1350</v>
      </c>
      <c r="D960" s="50" t="s">
        <v>740</v>
      </c>
      <c r="E960" s="51" t="s">
        <v>42</v>
      </c>
      <c r="F960" s="52">
        <v>41.6</v>
      </c>
      <c r="G960" s="53" t="s">
        <v>368</v>
      </c>
      <c r="H960" s="52">
        <v>1</v>
      </c>
    </row>
    <row r="961" ht="33" spans="1:8">
      <c r="A961" s="48">
        <v>960</v>
      </c>
      <c r="B961" s="48" t="s">
        <v>361</v>
      </c>
      <c r="C961" s="49" t="s">
        <v>1351</v>
      </c>
      <c r="D961" s="50" t="s">
        <v>738</v>
      </c>
      <c r="E961" s="51" t="s">
        <v>42</v>
      </c>
      <c r="F961" s="52">
        <v>41.73</v>
      </c>
      <c r="G961" s="53" t="s">
        <v>368</v>
      </c>
      <c r="H961" s="52">
        <v>1</v>
      </c>
    </row>
    <row r="962" ht="33" spans="1:8">
      <c r="A962" s="48">
        <v>961</v>
      </c>
      <c r="B962" s="48" t="s">
        <v>361</v>
      </c>
      <c r="C962" s="49" t="s">
        <v>1352</v>
      </c>
      <c r="D962" s="50" t="s">
        <v>740</v>
      </c>
      <c r="E962" s="51" t="s">
        <v>42</v>
      </c>
      <c r="F962" s="52">
        <v>41.73</v>
      </c>
      <c r="G962" s="53" t="s">
        <v>368</v>
      </c>
      <c r="H962" s="52">
        <v>1</v>
      </c>
    </row>
    <row r="963" ht="33" spans="1:8">
      <c r="A963" s="48">
        <v>962</v>
      </c>
      <c r="B963" s="48" t="s">
        <v>361</v>
      </c>
      <c r="C963" s="49" t="s">
        <v>1353</v>
      </c>
      <c r="D963" s="50" t="s">
        <v>738</v>
      </c>
      <c r="E963" s="51" t="s">
        <v>42</v>
      </c>
      <c r="F963" s="52">
        <v>41.6</v>
      </c>
      <c r="G963" s="53" t="s">
        <v>368</v>
      </c>
      <c r="H963" s="52">
        <v>1</v>
      </c>
    </row>
    <row r="964" ht="33" hidden="1" spans="1:8">
      <c r="A964" s="48">
        <v>963</v>
      </c>
      <c r="B964" s="48" t="s">
        <v>361</v>
      </c>
      <c r="C964" s="49" t="s">
        <v>1354</v>
      </c>
      <c r="D964" s="50" t="s">
        <v>1120</v>
      </c>
      <c r="E964" s="51" t="s">
        <v>44</v>
      </c>
      <c r="F964" s="52">
        <v>56.31</v>
      </c>
      <c r="G964" s="53" t="s">
        <v>365</v>
      </c>
      <c r="H964" s="52">
        <v>2</v>
      </c>
    </row>
    <row r="965" ht="33" hidden="1" spans="1:8">
      <c r="A965" s="48">
        <v>964</v>
      </c>
      <c r="B965" s="48" t="s">
        <v>361</v>
      </c>
      <c r="C965" s="49" t="s">
        <v>1355</v>
      </c>
      <c r="D965" s="50" t="s">
        <v>385</v>
      </c>
      <c r="E965" s="51" t="s">
        <v>44</v>
      </c>
      <c r="F965" s="52">
        <v>60.03</v>
      </c>
      <c r="G965" s="53" t="s">
        <v>365</v>
      </c>
      <c r="H965" s="52">
        <v>2</v>
      </c>
    </row>
    <row r="966" ht="33" spans="1:8">
      <c r="A966" s="48">
        <v>965</v>
      </c>
      <c r="B966" s="48" t="s">
        <v>361</v>
      </c>
      <c r="C966" s="49" t="s">
        <v>1356</v>
      </c>
      <c r="D966" s="50" t="s">
        <v>740</v>
      </c>
      <c r="E966" s="51" t="s">
        <v>42</v>
      </c>
      <c r="F966" s="52">
        <v>41.6</v>
      </c>
      <c r="G966" s="53" t="s">
        <v>368</v>
      </c>
      <c r="H966" s="52">
        <v>1</v>
      </c>
    </row>
    <row r="967" ht="33" spans="1:8">
      <c r="A967" s="48">
        <v>966</v>
      </c>
      <c r="B967" s="48" t="s">
        <v>361</v>
      </c>
      <c r="C967" s="49" t="s">
        <v>1357</v>
      </c>
      <c r="D967" s="50" t="s">
        <v>738</v>
      </c>
      <c r="E967" s="51" t="s">
        <v>42</v>
      </c>
      <c r="F967" s="52">
        <v>41.73</v>
      </c>
      <c r="G967" s="53" t="s">
        <v>368</v>
      </c>
      <c r="H967" s="52">
        <v>1</v>
      </c>
    </row>
    <row r="968" ht="33" spans="1:8">
      <c r="A968" s="48">
        <v>967</v>
      </c>
      <c r="B968" s="48" t="s">
        <v>361</v>
      </c>
      <c r="C968" s="49" t="s">
        <v>1358</v>
      </c>
      <c r="D968" s="50" t="s">
        <v>740</v>
      </c>
      <c r="E968" s="51" t="s">
        <v>42</v>
      </c>
      <c r="F968" s="52">
        <v>41.73</v>
      </c>
      <c r="G968" s="53" t="s">
        <v>368</v>
      </c>
      <c r="H968" s="52">
        <v>1</v>
      </c>
    </row>
    <row r="969" ht="33" spans="1:8">
      <c r="A969" s="48">
        <v>968</v>
      </c>
      <c r="B969" s="48" t="s">
        <v>361</v>
      </c>
      <c r="C969" s="49" t="s">
        <v>1359</v>
      </c>
      <c r="D969" s="50" t="s">
        <v>738</v>
      </c>
      <c r="E969" s="51" t="s">
        <v>42</v>
      </c>
      <c r="F969" s="52">
        <v>41.6</v>
      </c>
      <c r="G969" s="53" t="s">
        <v>368</v>
      </c>
      <c r="H969" s="52">
        <v>1</v>
      </c>
    </row>
    <row r="970" ht="33" hidden="1" spans="1:8">
      <c r="A970" s="48">
        <v>969</v>
      </c>
      <c r="B970" s="48" t="s">
        <v>361</v>
      </c>
      <c r="C970" s="49" t="s">
        <v>1360</v>
      </c>
      <c r="D970" s="50" t="s">
        <v>1120</v>
      </c>
      <c r="E970" s="51" t="s">
        <v>44</v>
      </c>
      <c r="F970" s="52">
        <v>56.31</v>
      </c>
      <c r="G970" s="53" t="s">
        <v>365</v>
      </c>
      <c r="H970" s="52">
        <v>2</v>
      </c>
    </row>
    <row r="971" ht="33" hidden="1" spans="1:8">
      <c r="A971" s="48">
        <v>970</v>
      </c>
      <c r="B971" s="48" t="s">
        <v>361</v>
      </c>
      <c r="C971" s="49" t="s">
        <v>1361</v>
      </c>
      <c r="D971" s="50" t="s">
        <v>385</v>
      </c>
      <c r="E971" s="51" t="s">
        <v>44</v>
      </c>
      <c r="F971" s="52">
        <v>60.03</v>
      </c>
      <c r="G971" s="53" t="s">
        <v>365</v>
      </c>
      <c r="H971" s="52">
        <v>2</v>
      </c>
    </row>
    <row r="972" ht="33" spans="1:8">
      <c r="A972" s="48">
        <v>971</v>
      </c>
      <c r="B972" s="48" t="s">
        <v>361</v>
      </c>
      <c r="C972" s="49" t="s">
        <v>1362</v>
      </c>
      <c r="D972" s="50" t="s">
        <v>740</v>
      </c>
      <c r="E972" s="51" t="s">
        <v>42</v>
      </c>
      <c r="F972" s="52">
        <v>41.6</v>
      </c>
      <c r="G972" s="53" t="s">
        <v>368</v>
      </c>
      <c r="H972" s="52">
        <v>1</v>
      </c>
    </row>
    <row r="973" ht="33" spans="1:8">
      <c r="A973" s="48">
        <v>972</v>
      </c>
      <c r="B973" s="48" t="s">
        <v>361</v>
      </c>
      <c r="C973" s="49" t="s">
        <v>1363</v>
      </c>
      <c r="D973" s="50" t="s">
        <v>738</v>
      </c>
      <c r="E973" s="51" t="s">
        <v>42</v>
      </c>
      <c r="F973" s="52">
        <v>41.73</v>
      </c>
      <c r="G973" s="53" t="s">
        <v>368</v>
      </c>
      <c r="H973" s="52">
        <v>1</v>
      </c>
    </row>
    <row r="974" ht="33" spans="1:8">
      <c r="A974" s="48">
        <v>973</v>
      </c>
      <c r="B974" s="48" t="s">
        <v>361</v>
      </c>
      <c r="C974" s="49" t="s">
        <v>1364</v>
      </c>
      <c r="D974" s="50" t="s">
        <v>740</v>
      </c>
      <c r="E974" s="51" t="s">
        <v>42</v>
      </c>
      <c r="F974" s="52">
        <v>41.73</v>
      </c>
      <c r="G974" s="53" t="s">
        <v>368</v>
      </c>
      <c r="H974" s="52">
        <v>1</v>
      </c>
    </row>
    <row r="975" ht="33" spans="1:8">
      <c r="A975" s="48">
        <v>974</v>
      </c>
      <c r="B975" s="48" t="s">
        <v>361</v>
      </c>
      <c r="C975" s="49" t="s">
        <v>1365</v>
      </c>
      <c r="D975" s="50" t="s">
        <v>738</v>
      </c>
      <c r="E975" s="51" t="s">
        <v>42</v>
      </c>
      <c r="F975" s="52">
        <v>41.6</v>
      </c>
      <c r="G975" s="53" t="s">
        <v>368</v>
      </c>
      <c r="H975" s="52">
        <v>1</v>
      </c>
    </row>
    <row r="976" ht="33" hidden="1" spans="1:8">
      <c r="A976" s="48">
        <v>975</v>
      </c>
      <c r="B976" s="48" t="s">
        <v>361</v>
      </c>
      <c r="C976" s="49" t="s">
        <v>1366</v>
      </c>
      <c r="D976" s="50" t="s">
        <v>1120</v>
      </c>
      <c r="E976" s="51" t="s">
        <v>44</v>
      </c>
      <c r="F976" s="52">
        <v>56.31</v>
      </c>
      <c r="G976" s="53" t="s">
        <v>365</v>
      </c>
      <c r="H976" s="52">
        <v>2</v>
      </c>
    </row>
    <row r="977" ht="33" hidden="1" spans="1:8">
      <c r="A977" s="48">
        <v>976</v>
      </c>
      <c r="B977" s="48" t="s">
        <v>361</v>
      </c>
      <c r="C977" s="49" t="s">
        <v>1367</v>
      </c>
      <c r="D977" s="50" t="s">
        <v>385</v>
      </c>
      <c r="E977" s="51" t="s">
        <v>44</v>
      </c>
      <c r="F977" s="52">
        <v>60.03</v>
      </c>
      <c r="G977" s="53" t="s">
        <v>365</v>
      </c>
      <c r="H977" s="52">
        <v>2</v>
      </c>
    </row>
    <row r="978" ht="33" spans="1:8">
      <c r="A978" s="48">
        <v>977</v>
      </c>
      <c r="B978" s="48" t="s">
        <v>361</v>
      </c>
      <c r="C978" s="49" t="s">
        <v>1368</v>
      </c>
      <c r="D978" s="50" t="s">
        <v>740</v>
      </c>
      <c r="E978" s="51" t="s">
        <v>42</v>
      </c>
      <c r="F978" s="52">
        <v>41.6</v>
      </c>
      <c r="G978" s="53" t="s">
        <v>368</v>
      </c>
      <c r="H978" s="52">
        <v>1</v>
      </c>
    </row>
    <row r="979" ht="33" spans="1:8">
      <c r="A979" s="48">
        <v>978</v>
      </c>
      <c r="B979" s="48" t="s">
        <v>361</v>
      </c>
      <c r="C979" s="49" t="s">
        <v>1369</v>
      </c>
      <c r="D979" s="50" t="s">
        <v>738</v>
      </c>
      <c r="E979" s="51" t="s">
        <v>42</v>
      </c>
      <c r="F979" s="52">
        <v>41.73</v>
      </c>
      <c r="G979" s="53" t="s">
        <v>368</v>
      </c>
      <c r="H979" s="52">
        <v>1</v>
      </c>
    </row>
    <row r="980" ht="33" spans="1:8">
      <c r="A980" s="48">
        <v>979</v>
      </c>
      <c r="B980" s="48" t="s">
        <v>361</v>
      </c>
      <c r="C980" s="49" t="s">
        <v>1370</v>
      </c>
      <c r="D980" s="50" t="s">
        <v>740</v>
      </c>
      <c r="E980" s="51" t="s">
        <v>42</v>
      </c>
      <c r="F980" s="52">
        <v>41.73</v>
      </c>
      <c r="G980" s="53" t="s">
        <v>368</v>
      </c>
      <c r="H980" s="52">
        <v>1</v>
      </c>
    </row>
    <row r="981" ht="33" spans="1:8">
      <c r="A981" s="48">
        <v>980</v>
      </c>
      <c r="B981" s="48" t="s">
        <v>361</v>
      </c>
      <c r="C981" s="49" t="s">
        <v>1371</v>
      </c>
      <c r="D981" s="50" t="s">
        <v>738</v>
      </c>
      <c r="E981" s="51" t="s">
        <v>42</v>
      </c>
      <c r="F981" s="52">
        <v>41.6</v>
      </c>
      <c r="G981" s="53" t="s">
        <v>368</v>
      </c>
      <c r="H981" s="52">
        <v>1</v>
      </c>
    </row>
    <row r="982" ht="33" hidden="1" spans="1:8">
      <c r="A982" s="48">
        <v>981</v>
      </c>
      <c r="B982" s="48" t="s">
        <v>361</v>
      </c>
      <c r="C982" s="49" t="s">
        <v>1372</v>
      </c>
      <c r="D982" s="50" t="s">
        <v>1120</v>
      </c>
      <c r="E982" s="51" t="s">
        <v>44</v>
      </c>
      <c r="F982" s="52">
        <v>56.31</v>
      </c>
      <c r="G982" s="53" t="s">
        <v>365</v>
      </c>
      <c r="H982" s="52">
        <v>2</v>
      </c>
    </row>
    <row r="983" ht="33" hidden="1" spans="1:8">
      <c r="A983" s="48">
        <v>982</v>
      </c>
      <c r="B983" s="48" t="s">
        <v>361</v>
      </c>
      <c r="C983" s="49" t="s">
        <v>1373</v>
      </c>
      <c r="D983" s="50" t="s">
        <v>385</v>
      </c>
      <c r="E983" s="51" t="s">
        <v>44</v>
      </c>
      <c r="F983" s="52">
        <v>60.03</v>
      </c>
      <c r="G983" s="53" t="s">
        <v>365</v>
      </c>
      <c r="H983" s="52">
        <v>2</v>
      </c>
    </row>
    <row r="984" ht="33" spans="1:8">
      <c r="A984" s="48">
        <v>983</v>
      </c>
      <c r="B984" s="48" t="s">
        <v>361</v>
      </c>
      <c r="C984" s="49" t="s">
        <v>1374</v>
      </c>
      <c r="D984" s="50" t="s">
        <v>740</v>
      </c>
      <c r="E984" s="51" t="s">
        <v>42</v>
      </c>
      <c r="F984" s="52">
        <v>41.6</v>
      </c>
      <c r="G984" s="53" t="s">
        <v>368</v>
      </c>
      <c r="H984" s="52">
        <v>1</v>
      </c>
    </row>
    <row r="985" ht="33" spans="1:8">
      <c r="A985" s="48">
        <v>984</v>
      </c>
      <c r="B985" s="48" t="s">
        <v>361</v>
      </c>
      <c r="C985" s="49" t="s">
        <v>1375</v>
      </c>
      <c r="D985" s="50" t="s">
        <v>738</v>
      </c>
      <c r="E985" s="51" t="s">
        <v>42</v>
      </c>
      <c r="F985" s="52">
        <v>41.73</v>
      </c>
      <c r="G985" s="53" t="s">
        <v>368</v>
      </c>
      <c r="H985" s="52">
        <v>1</v>
      </c>
    </row>
    <row r="986" ht="33" spans="1:8">
      <c r="A986" s="48">
        <v>985</v>
      </c>
      <c r="B986" s="48" t="s">
        <v>361</v>
      </c>
      <c r="C986" s="49" t="s">
        <v>1376</v>
      </c>
      <c r="D986" s="50" t="s">
        <v>740</v>
      </c>
      <c r="E986" s="51" t="s">
        <v>42</v>
      </c>
      <c r="F986" s="52">
        <v>41.73</v>
      </c>
      <c r="G986" s="53" t="s">
        <v>368</v>
      </c>
      <c r="H986" s="52">
        <v>1</v>
      </c>
    </row>
    <row r="987" ht="33" spans="1:8">
      <c r="A987" s="48">
        <v>986</v>
      </c>
      <c r="B987" s="48" t="s">
        <v>361</v>
      </c>
      <c r="C987" s="49" t="s">
        <v>1377</v>
      </c>
      <c r="D987" s="50" t="s">
        <v>738</v>
      </c>
      <c r="E987" s="51" t="s">
        <v>42</v>
      </c>
      <c r="F987" s="52">
        <v>41.6</v>
      </c>
      <c r="G987" s="53" t="s">
        <v>368</v>
      </c>
      <c r="H987" s="52">
        <v>1</v>
      </c>
    </row>
    <row r="988" ht="33" hidden="1" spans="1:8">
      <c r="A988" s="48">
        <v>987</v>
      </c>
      <c r="B988" s="48" t="s">
        <v>361</v>
      </c>
      <c r="C988" s="49" t="s">
        <v>1378</v>
      </c>
      <c r="D988" s="50" t="s">
        <v>1120</v>
      </c>
      <c r="E988" s="51" t="s">
        <v>44</v>
      </c>
      <c r="F988" s="52">
        <v>56.31</v>
      </c>
      <c r="G988" s="53" t="s">
        <v>365</v>
      </c>
      <c r="H988" s="52">
        <v>2</v>
      </c>
    </row>
    <row r="989" ht="33" hidden="1" spans="1:8">
      <c r="A989" s="48">
        <v>988</v>
      </c>
      <c r="B989" s="48" t="s">
        <v>361</v>
      </c>
      <c r="C989" s="49" t="s">
        <v>1379</v>
      </c>
      <c r="D989" s="50" t="s">
        <v>385</v>
      </c>
      <c r="E989" s="51" t="s">
        <v>44</v>
      </c>
      <c r="F989" s="52">
        <v>60.03</v>
      </c>
      <c r="G989" s="53" t="s">
        <v>365</v>
      </c>
      <c r="H989" s="52">
        <v>2</v>
      </c>
    </row>
    <row r="990" ht="33" spans="1:8">
      <c r="A990" s="48">
        <v>989</v>
      </c>
      <c r="B990" s="48" t="s">
        <v>361</v>
      </c>
      <c r="C990" s="49" t="s">
        <v>1380</v>
      </c>
      <c r="D990" s="50" t="s">
        <v>740</v>
      </c>
      <c r="E990" s="51" t="s">
        <v>42</v>
      </c>
      <c r="F990" s="52">
        <v>41.6</v>
      </c>
      <c r="G990" s="53" t="s">
        <v>368</v>
      </c>
      <c r="H990" s="52">
        <v>1</v>
      </c>
    </row>
    <row r="991" ht="33" spans="1:8">
      <c r="A991" s="48">
        <v>990</v>
      </c>
      <c r="B991" s="48" t="s">
        <v>361</v>
      </c>
      <c r="C991" s="49" t="s">
        <v>1381</v>
      </c>
      <c r="D991" s="50" t="s">
        <v>738</v>
      </c>
      <c r="E991" s="51" t="s">
        <v>42</v>
      </c>
      <c r="F991" s="52">
        <v>41.73</v>
      </c>
      <c r="G991" s="53" t="s">
        <v>368</v>
      </c>
      <c r="H991" s="52">
        <v>1</v>
      </c>
    </row>
    <row r="992" ht="33" spans="1:8">
      <c r="A992" s="48">
        <v>991</v>
      </c>
      <c r="B992" s="48" t="s">
        <v>361</v>
      </c>
      <c r="C992" s="49" t="s">
        <v>1382</v>
      </c>
      <c r="D992" s="50" t="s">
        <v>740</v>
      </c>
      <c r="E992" s="51" t="s">
        <v>42</v>
      </c>
      <c r="F992" s="52">
        <v>41.73</v>
      </c>
      <c r="G992" s="53" t="s">
        <v>368</v>
      </c>
      <c r="H992" s="52">
        <v>1</v>
      </c>
    </row>
    <row r="993" ht="33" spans="1:8">
      <c r="A993" s="48">
        <v>992</v>
      </c>
      <c r="B993" s="48" t="s">
        <v>361</v>
      </c>
      <c r="C993" s="49" t="s">
        <v>1383</v>
      </c>
      <c r="D993" s="50" t="s">
        <v>738</v>
      </c>
      <c r="E993" s="51" t="s">
        <v>42</v>
      </c>
      <c r="F993" s="52">
        <v>41.6</v>
      </c>
      <c r="G993" s="53" t="s">
        <v>368</v>
      </c>
      <c r="H993" s="52">
        <v>1</v>
      </c>
    </row>
    <row r="994" ht="33" hidden="1" spans="1:8">
      <c r="A994" s="48">
        <v>993</v>
      </c>
      <c r="B994" s="48" t="s">
        <v>361</v>
      </c>
      <c r="C994" s="49" t="s">
        <v>1384</v>
      </c>
      <c r="D994" s="50" t="s">
        <v>1120</v>
      </c>
      <c r="E994" s="51" t="s">
        <v>44</v>
      </c>
      <c r="F994" s="52">
        <v>56.31</v>
      </c>
      <c r="G994" s="53" t="s">
        <v>365</v>
      </c>
      <c r="H994" s="52">
        <v>2</v>
      </c>
    </row>
    <row r="995" ht="33" hidden="1" spans="1:8">
      <c r="A995" s="48">
        <v>994</v>
      </c>
      <c r="B995" s="48" t="s">
        <v>361</v>
      </c>
      <c r="C995" s="49" t="s">
        <v>1385</v>
      </c>
      <c r="D995" s="50" t="s">
        <v>385</v>
      </c>
      <c r="E995" s="51" t="s">
        <v>44</v>
      </c>
      <c r="F995" s="52">
        <v>60.03</v>
      </c>
      <c r="G995" s="53" t="s">
        <v>365</v>
      </c>
      <c r="H995" s="52">
        <v>2</v>
      </c>
    </row>
    <row r="996" ht="33" spans="1:8">
      <c r="A996" s="48">
        <v>995</v>
      </c>
      <c r="B996" s="48" t="s">
        <v>361</v>
      </c>
      <c r="C996" s="49" t="s">
        <v>1386</v>
      </c>
      <c r="D996" s="50" t="s">
        <v>740</v>
      </c>
      <c r="E996" s="51" t="s">
        <v>42</v>
      </c>
      <c r="F996" s="52">
        <v>41.6</v>
      </c>
      <c r="G996" s="53" t="s">
        <v>368</v>
      </c>
      <c r="H996" s="52">
        <v>1</v>
      </c>
    </row>
    <row r="997" ht="33" spans="1:8">
      <c r="A997" s="48">
        <v>996</v>
      </c>
      <c r="B997" s="48" t="s">
        <v>361</v>
      </c>
      <c r="C997" s="49" t="s">
        <v>1387</v>
      </c>
      <c r="D997" s="50" t="s">
        <v>738</v>
      </c>
      <c r="E997" s="51" t="s">
        <v>42</v>
      </c>
      <c r="F997" s="52">
        <v>41.73</v>
      </c>
      <c r="G997" s="53" t="s">
        <v>368</v>
      </c>
      <c r="H997" s="52">
        <v>1</v>
      </c>
    </row>
    <row r="998" ht="33" spans="1:8">
      <c r="A998" s="48">
        <v>997</v>
      </c>
      <c r="B998" s="48" t="s">
        <v>361</v>
      </c>
      <c r="C998" s="49" t="s">
        <v>1388</v>
      </c>
      <c r="D998" s="50" t="s">
        <v>740</v>
      </c>
      <c r="E998" s="51" t="s">
        <v>42</v>
      </c>
      <c r="F998" s="52">
        <v>41.73</v>
      </c>
      <c r="G998" s="53" t="s">
        <v>368</v>
      </c>
      <c r="H998" s="52">
        <v>1</v>
      </c>
    </row>
    <row r="999" ht="33" spans="1:8">
      <c r="A999" s="48">
        <v>998</v>
      </c>
      <c r="B999" s="48" t="s">
        <v>361</v>
      </c>
      <c r="C999" s="49" t="s">
        <v>1389</v>
      </c>
      <c r="D999" s="50" t="s">
        <v>738</v>
      </c>
      <c r="E999" s="51" t="s">
        <v>42</v>
      </c>
      <c r="F999" s="52">
        <v>41.6</v>
      </c>
      <c r="G999" s="53" t="s">
        <v>368</v>
      </c>
      <c r="H999" s="52">
        <v>1</v>
      </c>
    </row>
    <row r="1000" ht="33" hidden="1" spans="1:8">
      <c r="A1000" s="48">
        <v>999</v>
      </c>
      <c r="B1000" s="48" t="s">
        <v>361</v>
      </c>
      <c r="C1000" s="49" t="s">
        <v>1390</v>
      </c>
      <c r="D1000" s="50" t="s">
        <v>1120</v>
      </c>
      <c r="E1000" s="51" t="s">
        <v>44</v>
      </c>
      <c r="F1000" s="52">
        <v>56.31</v>
      </c>
      <c r="G1000" s="53" t="s">
        <v>365</v>
      </c>
      <c r="H1000" s="52">
        <v>2</v>
      </c>
    </row>
    <row r="1001" ht="33" hidden="1" spans="1:8">
      <c r="A1001" s="48">
        <v>1000</v>
      </c>
      <c r="B1001" s="48" t="s">
        <v>361</v>
      </c>
      <c r="C1001" s="49" t="s">
        <v>1391</v>
      </c>
      <c r="D1001" s="50" t="s">
        <v>385</v>
      </c>
      <c r="E1001" s="51" t="s">
        <v>44</v>
      </c>
      <c r="F1001" s="52">
        <v>60.03</v>
      </c>
      <c r="G1001" s="53" t="s">
        <v>365</v>
      </c>
      <c r="H1001" s="52">
        <v>2</v>
      </c>
    </row>
    <row r="1002" ht="33" spans="1:8">
      <c r="A1002" s="48">
        <v>1001</v>
      </c>
      <c r="B1002" s="48" t="s">
        <v>361</v>
      </c>
      <c r="C1002" s="49" t="s">
        <v>1392</v>
      </c>
      <c r="D1002" s="50" t="s">
        <v>740</v>
      </c>
      <c r="E1002" s="51" t="s">
        <v>42</v>
      </c>
      <c r="F1002" s="52">
        <v>41.6</v>
      </c>
      <c r="G1002" s="53" t="s">
        <v>368</v>
      </c>
      <c r="H1002" s="52">
        <v>1</v>
      </c>
    </row>
    <row r="1003" ht="33" spans="1:8">
      <c r="A1003" s="48">
        <v>1002</v>
      </c>
      <c r="B1003" s="48" t="s">
        <v>361</v>
      </c>
      <c r="C1003" s="49" t="s">
        <v>1393</v>
      </c>
      <c r="D1003" s="50" t="s">
        <v>738</v>
      </c>
      <c r="E1003" s="51" t="s">
        <v>42</v>
      </c>
      <c r="F1003" s="52">
        <v>41.73</v>
      </c>
      <c r="G1003" s="53" t="s">
        <v>368</v>
      </c>
      <c r="H1003" s="52">
        <v>1</v>
      </c>
    </row>
    <row r="1004" ht="33" spans="1:8">
      <c r="A1004" s="48">
        <v>1003</v>
      </c>
      <c r="B1004" s="48" t="s">
        <v>361</v>
      </c>
      <c r="C1004" s="49" t="s">
        <v>1394</v>
      </c>
      <c r="D1004" s="50" t="s">
        <v>740</v>
      </c>
      <c r="E1004" s="51" t="s">
        <v>42</v>
      </c>
      <c r="F1004" s="52">
        <v>41.73</v>
      </c>
      <c r="G1004" s="53" t="s">
        <v>368</v>
      </c>
      <c r="H1004" s="52">
        <v>1</v>
      </c>
    </row>
    <row r="1005" ht="33" spans="1:8">
      <c r="A1005" s="48">
        <v>1004</v>
      </c>
      <c r="B1005" s="48" t="s">
        <v>361</v>
      </c>
      <c r="C1005" s="49" t="s">
        <v>1395</v>
      </c>
      <c r="D1005" s="50" t="s">
        <v>738</v>
      </c>
      <c r="E1005" s="51" t="s">
        <v>42</v>
      </c>
      <c r="F1005" s="52">
        <v>41.6</v>
      </c>
      <c r="G1005" s="53" t="s">
        <v>368</v>
      </c>
      <c r="H1005" s="52">
        <v>1</v>
      </c>
    </row>
    <row r="1006" ht="33" hidden="1" spans="1:8">
      <c r="A1006" s="48">
        <v>1005</v>
      </c>
      <c r="B1006" s="48" t="s">
        <v>361</v>
      </c>
      <c r="C1006" s="49" t="s">
        <v>1396</v>
      </c>
      <c r="D1006" s="50" t="s">
        <v>1120</v>
      </c>
      <c r="E1006" s="51" t="s">
        <v>44</v>
      </c>
      <c r="F1006" s="52">
        <v>56.31</v>
      </c>
      <c r="G1006" s="53" t="s">
        <v>365</v>
      </c>
      <c r="H1006" s="52">
        <v>2</v>
      </c>
    </row>
    <row r="1007" ht="33" hidden="1" spans="1:8">
      <c r="A1007" s="48">
        <v>1006</v>
      </c>
      <c r="B1007" s="48" t="s">
        <v>361</v>
      </c>
      <c r="C1007" s="49" t="s">
        <v>1397</v>
      </c>
      <c r="D1007" s="50" t="s">
        <v>385</v>
      </c>
      <c r="E1007" s="51" t="s">
        <v>44</v>
      </c>
      <c r="F1007" s="52">
        <v>60.03</v>
      </c>
      <c r="G1007" s="53" t="s">
        <v>365</v>
      </c>
      <c r="H1007" s="52">
        <v>2</v>
      </c>
    </row>
    <row r="1008" ht="33" spans="1:8">
      <c r="A1008" s="48">
        <v>1007</v>
      </c>
      <c r="B1008" s="48" t="s">
        <v>361</v>
      </c>
      <c r="C1008" s="49" t="s">
        <v>1398</v>
      </c>
      <c r="D1008" s="50" t="s">
        <v>740</v>
      </c>
      <c r="E1008" s="51" t="s">
        <v>42</v>
      </c>
      <c r="F1008" s="52">
        <v>41.6</v>
      </c>
      <c r="G1008" s="53" t="s">
        <v>368</v>
      </c>
      <c r="H1008" s="52">
        <v>1</v>
      </c>
    </row>
    <row r="1009" ht="33" spans="1:8">
      <c r="A1009" s="48">
        <v>1008</v>
      </c>
      <c r="B1009" s="48" t="s">
        <v>361</v>
      </c>
      <c r="C1009" s="49" t="s">
        <v>1399</v>
      </c>
      <c r="D1009" s="50" t="s">
        <v>738</v>
      </c>
      <c r="E1009" s="51" t="s">
        <v>42</v>
      </c>
      <c r="F1009" s="52">
        <v>41.73</v>
      </c>
      <c r="G1009" s="53" t="s">
        <v>368</v>
      </c>
      <c r="H1009" s="52">
        <v>1</v>
      </c>
    </row>
    <row r="1010" ht="33" spans="1:8">
      <c r="A1010" s="48">
        <v>1009</v>
      </c>
      <c r="B1010" s="48" t="s">
        <v>361</v>
      </c>
      <c r="C1010" s="49" t="s">
        <v>1400</v>
      </c>
      <c r="D1010" s="50" t="s">
        <v>740</v>
      </c>
      <c r="E1010" s="51" t="s">
        <v>42</v>
      </c>
      <c r="F1010" s="52">
        <v>41.73</v>
      </c>
      <c r="G1010" s="53" t="s">
        <v>368</v>
      </c>
      <c r="H1010" s="52">
        <v>1</v>
      </c>
    </row>
    <row r="1011" ht="33" spans="1:8">
      <c r="A1011" s="48">
        <v>1010</v>
      </c>
      <c r="B1011" s="48" t="s">
        <v>361</v>
      </c>
      <c r="C1011" s="49" t="s">
        <v>1401</v>
      </c>
      <c r="D1011" s="50" t="s">
        <v>738</v>
      </c>
      <c r="E1011" s="51" t="s">
        <v>42</v>
      </c>
      <c r="F1011" s="52">
        <v>41.6</v>
      </c>
      <c r="G1011" s="53" t="s">
        <v>368</v>
      </c>
      <c r="H1011" s="52">
        <v>1</v>
      </c>
    </row>
    <row r="1012" ht="33" hidden="1" spans="1:8">
      <c r="A1012" s="48">
        <v>1011</v>
      </c>
      <c r="B1012" s="48" t="s">
        <v>361</v>
      </c>
      <c r="C1012" s="49" t="s">
        <v>1402</v>
      </c>
      <c r="D1012" s="50" t="s">
        <v>1120</v>
      </c>
      <c r="E1012" s="51" t="s">
        <v>44</v>
      </c>
      <c r="F1012" s="52">
        <v>56.31</v>
      </c>
      <c r="G1012" s="53" t="s">
        <v>365</v>
      </c>
      <c r="H1012" s="52">
        <v>2</v>
      </c>
    </row>
    <row r="1013" ht="33" hidden="1" spans="1:8">
      <c r="A1013" s="48">
        <v>1012</v>
      </c>
      <c r="B1013" s="48" t="s">
        <v>361</v>
      </c>
      <c r="C1013" s="49" t="s">
        <v>1403</v>
      </c>
      <c r="D1013" s="50" t="s">
        <v>385</v>
      </c>
      <c r="E1013" s="51" t="s">
        <v>44</v>
      </c>
      <c r="F1013" s="52">
        <v>60.03</v>
      </c>
      <c r="G1013" s="53" t="s">
        <v>365</v>
      </c>
      <c r="H1013" s="52">
        <v>2</v>
      </c>
    </row>
    <row r="1014" ht="33" spans="1:8">
      <c r="A1014" s="48">
        <v>1013</v>
      </c>
      <c r="B1014" s="48" t="s">
        <v>361</v>
      </c>
      <c r="C1014" s="49" t="s">
        <v>1404</v>
      </c>
      <c r="D1014" s="50" t="s">
        <v>740</v>
      </c>
      <c r="E1014" s="51" t="s">
        <v>42</v>
      </c>
      <c r="F1014" s="52">
        <v>41.6</v>
      </c>
      <c r="G1014" s="53" t="s">
        <v>368</v>
      </c>
      <c r="H1014" s="52">
        <v>1</v>
      </c>
    </row>
    <row r="1015" ht="33" spans="1:8">
      <c r="A1015" s="48">
        <v>1014</v>
      </c>
      <c r="B1015" s="48" t="s">
        <v>361</v>
      </c>
      <c r="C1015" s="49" t="s">
        <v>1405</v>
      </c>
      <c r="D1015" s="50" t="s">
        <v>738</v>
      </c>
      <c r="E1015" s="51" t="s">
        <v>42</v>
      </c>
      <c r="F1015" s="52">
        <v>41.73</v>
      </c>
      <c r="G1015" s="53" t="s">
        <v>368</v>
      </c>
      <c r="H1015" s="52">
        <v>1</v>
      </c>
    </row>
    <row r="1016" ht="33" spans="1:8">
      <c r="A1016" s="48">
        <v>1015</v>
      </c>
      <c r="B1016" s="48" t="s">
        <v>361</v>
      </c>
      <c r="C1016" s="49" t="s">
        <v>1406</v>
      </c>
      <c r="D1016" s="50" t="s">
        <v>740</v>
      </c>
      <c r="E1016" s="51" t="s">
        <v>42</v>
      </c>
      <c r="F1016" s="52">
        <v>41.73</v>
      </c>
      <c r="G1016" s="53" t="s">
        <v>368</v>
      </c>
      <c r="H1016" s="52">
        <v>1</v>
      </c>
    </row>
    <row r="1017" ht="33" spans="1:8">
      <c r="A1017" s="48">
        <v>1016</v>
      </c>
      <c r="B1017" s="48" t="s">
        <v>361</v>
      </c>
      <c r="C1017" s="49" t="s">
        <v>1407</v>
      </c>
      <c r="D1017" s="50" t="s">
        <v>738</v>
      </c>
      <c r="E1017" s="51" t="s">
        <v>42</v>
      </c>
      <c r="F1017" s="52">
        <v>41.6</v>
      </c>
      <c r="G1017" s="53" t="s">
        <v>368</v>
      </c>
      <c r="H1017" s="52">
        <v>1</v>
      </c>
    </row>
    <row r="1018" ht="33" hidden="1" spans="1:8">
      <c r="A1018" s="48">
        <v>1017</v>
      </c>
      <c r="B1018" s="48" t="s">
        <v>361</v>
      </c>
      <c r="C1018" s="49" t="s">
        <v>1408</v>
      </c>
      <c r="D1018" s="50" t="s">
        <v>1120</v>
      </c>
      <c r="E1018" s="51" t="s">
        <v>44</v>
      </c>
      <c r="F1018" s="52">
        <v>56.31</v>
      </c>
      <c r="G1018" s="53" t="s">
        <v>365</v>
      </c>
      <c r="H1018" s="52">
        <v>2</v>
      </c>
    </row>
    <row r="1019" ht="33" hidden="1" spans="1:8">
      <c r="A1019" s="48">
        <v>1018</v>
      </c>
      <c r="B1019" s="48" t="s">
        <v>361</v>
      </c>
      <c r="C1019" s="49" t="s">
        <v>1409</v>
      </c>
      <c r="D1019" s="50" t="s">
        <v>385</v>
      </c>
      <c r="E1019" s="51" t="s">
        <v>44</v>
      </c>
      <c r="F1019" s="52">
        <v>60.03</v>
      </c>
      <c r="G1019" s="53" t="s">
        <v>365</v>
      </c>
      <c r="H1019" s="52">
        <v>2</v>
      </c>
    </row>
    <row r="1020" ht="33" spans="1:8">
      <c r="A1020" s="48">
        <v>1019</v>
      </c>
      <c r="B1020" s="48" t="s">
        <v>361</v>
      </c>
      <c r="C1020" s="49" t="s">
        <v>1410</v>
      </c>
      <c r="D1020" s="50" t="s">
        <v>740</v>
      </c>
      <c r="E1020" s="51" t="s">
        <v>42</v>
      </c>
      <c r="F1020" s="52">
        <v>41.6</v>
      </c>
      <c r="G1020" s="53" t="s">
        <v>368</v>
      </c>
      <c r="H1020" s="52">
        <v>1</v>
      </c>
    </row>
    <row r="1021" ht="33" spans="1:8">
      <c r="A1021" s="48">
        <v>1020</v>
      </c>
      <c r="B1021" s="48" t="s">
        <v>361</v>
      </c>
      <c r="C1021" s="49" t="s">
        <v>1411</v>
      </c>
      <c r="D1021" s="50" t="s">
        <v>738</v>
      </c>
      <c r="E1021" s="51" t="s">
        <v>42</v>
      </c>
      <c r="F1021" s="52">
        <v>41.73</v>
      </c>
      <c r="G1021" s="53" t="s">
        <v>368</v>
      </c>
      <c r="H1021" s="52">
        <v>1</v>
      </c>
    </row>
    <row r="1022" ht="33" spans="1:8">
      <c r="A1022" s="48">
        <v>1021</v>
      </c>
      <c r="B1022" s="48" t="s">
        <v>361</v>
      </c>
      <c r="C1022" s="49" t="s">
        <v>1412</v>
      </c>
      <c r="D1022" s="50" t="s">
        <v>740</v>
      </c>
      <c r="E1022" s="51" t="s">
        <v>42</v>
      </c>
      <c r="F1022" s="52">
        <v>41.73</v>
      </c>
      <c r="G1022" s="53" t="s">
        <v>368</v>
      </c>
      <c r="H1022" s="52">
        <v>1</v>
      </c>
    </row>
    <row r="1023" ht="33" spans="1:8">
      <c r="A1023" s="48">
        <v>1022</v>
      </c>
      <c r="B1023" s="48" t="s">
        <v>361</v>
      </c>
      <c r="C1023" s="49" t="s">
        <v>1413</v>
      </c>
      <c r="D1023" s="50" t="s">
        <v>738</v>
      </c>
      <c r="E1023" s="51" t="s">
        <v>42</v>
      </c>
      <c r="F1023" s="52">
        <v>41.6</v>
      </c>
      <c r="G1023" s="53" t="s">
        <v>368</v>
      </c>
      <c r="H1023" s="52">
        <v>1</v>
      </c>
    </row>
    <row r="1024" ht="33" hidden="1" spans="1:8">
      <c r="A1024" s="48">
        <v>1023</v>
      </c>
      <c r="B1024" s="48" t="s">
        <v>361</v>
      </c>
      <c r="C1024" s="49" t="s">
        <v>1414</v>
      </c>
      <c r="D1024" s="50" t="s">
        <v>1120</v>
      </c>
      <c r="E1024" s="51" t="s">
        <v>44</v>
      </c>
      <c r="F1024" s="52">
        <v>56.31</v>
      </c>
      <c r="G1024" s="53" t="s">
        <v>365</v>
      </c>
      <c r="H1024" s="52">
        <v>2</v>
      </c>
    </row>
    <row r="1025" ht="33" hidden="1" spans="1:8">
      <c r="A1025" s="48">
        <v>1024</v>
      </c>
      <c r="B1025" s="48" t="s">
        <v>361</v>
      </c>
      <c r="C1025" s="49" t="s">
        <v>1415</v>
      </c>
      <c r="D1025" s="50" t="s">
        <v>385</v>
      </c>
      <c r="E1025" s="51" t="s">
        <v>44</v>
      </c>
      <c r="F1025" s="52">
        <v>60.03</v>
      </c>
      <c r="G1025" s="53" t="s">
        <v>365</v>
      </c>
      <c r="H1025" s="52">
        <v>2</v>
      </c>
    </row>
    <row r="1026" ht="33" spans="1:8">
      <c r="A1026" s="48">
        <v>1025</v>
      </c>
      <c r="B1026" s="48" t="s">
        <v>361</v>
      </c>
      <c r="C1026" s="49" t="s">
        <v>1416</v>
      </c>
      <c r="D1026" s="50" t="s">
        <v>740</v>
      </c>
      <c r="E1026" s="51" t="s">
        <v>42</v>
      </c>
      <c r="F1026" s="52">
        <v>41.6</v>
      </c>
      <c r="G1026" s="53" t="s">
        <v>368</v>
      </c>
      <c r="H1026" s="52">
        <v>1</v>
      </c>
    </row>
    <row r="1027" ht="33" spans="1:8">
      <c r="A1027" s="48">
        <v>1026</v>
      </c>
      <c r="B1027" s="48" t="s">
        <v>361</v>
      </c>
      <c r="C1027" s="49" t="s">
        <v>1417</v>
      </c>
      <c r="D1027" s="50" t="s">
        <v>738</v>
      </c>
      <c r="E1027" s="51" t="s">
        <v>42</v>
      </c>
      <c r="F1027" s="52">
        <v>41.73</v>
      </c>
      <c r="G1027" s="53" t="s">
        <v>368</v>
      </c>
      <c r="H1027" s="52">
        <v>1</v>
      </c>
    </row>
    <row r="1028" ht="33" spans="1:8">
      <c r="A1028" s="48">
        <v>1027</v>
      </c>
      <c r="B1028" s="48" t="s">
        <v>361</v>
      </c>
      <c r="C1028" s="49" t="s">
        <v>1418</v>
      </c>
      <c r="D1028" s="50" t="s">
        <v>740</v>
      </c>
      <c r="E1028" s="51" t="s">
        <v>42</v>
      </c>
      <c r="F1028" s="52">
        <v>41.73</v>
      </c>
      <c r="G1028" s="53" t="s">
        <v>368</v>
      </c>
      <c r="H1028" s="52">
        <v>1</v>
      </c>
    </row>
    <row r="1029" ht="33" spans="1:8">
      <c r="A1029" s="48">
        <v>1028</v>
      </c>
      <c r="B1029" s="48" t="s">
        <v>361</v>
      </c>
      <c r="C1029" s="49" t="s">
        <v>1419</v>
      </c>
      <c r="D1029" s="50" t="s">
        <v>738</v>
      </c>
      <c r="E1029" s="51" t="s">
        <v>42</v>
      </c>
      <c r="F1029" s="52">
        <v>41.6</v>
      </c>
      <c r="G1029" s="53" t="s">
        <v>368</v>
      </c>
      <c r="H1029" s="52">
        <v>1</v>
      </c>
    </row>
    <row r="1030" ht="33" hidden="1" spans="1:8">
      <c r="A1030" s="48">
        <v>1029</v>
      </c>
      <c r="B1030" s="48" t="s">
        <v>361</v>
      </c>
      <c r="C1030" s="49" t="s">
        <v>1420</v>
      </c>
      <c r="D1030" s="50" t="s">
        <v>1120</v>
      </c>
      <c r="E1030" s="51" t="s">
        <v>44</v>
      </c>
      <c r="F1030" s="52">
        <v>56.31</v>
      </c>
      <c r="G1030" s="53" t="s">
        <v>365</v>
      </c>
      <c r="H1030" s="52">
        <v>2</v>
      </c>
    </row>
    <row r="1031" ht="33" hidden="1" spans="1:8">
      <c r="A1031" s="48">
        <v>1030</v>
      </c>
      <c r="B1031" s="48" t="s">
        <v>361</v>
      </c>
      <c r="C1031" s="49" t="s">
        <v>1421</v>
      </c>
      <c r="D1031" s="50" t="s">
        <v>385</v>
      </c>
      <c r="E1031" s="51" t="s">
        <v>44</v>
      </c>
      <c r="F1031" s="52">
        <v>60.03</v>
      </c>
      <c r="G1031" s="53" t="s">
        <v>365</v>
      </c>
      <c r="H1031" s="52">
        <v>2</v>
      </c>
    </row>
    <row r="1032" ht="33" spans="1:8">
      <c r="A1032" s="48">
        <v>1031</v>
      </c>
      <c r="B1032" s="48" t="s">
        <v>361</v>
      </c>
      <c r="C1032" s="49" t="s">
        <v>1422</v>
      </c>
      <c r="D1032" s="50" t="s">
        <v>740</v>
      </c>
      <c r="E1032" s="51" t="s">
        <v>42</v>
      </c>
      <c r="F1032" s="52">
        <v>41.6</v>
      </c>
      <c r="G1032" s="53" t="s">
        <v>368</v>
      </c>
      <c r="H1032" s="52">
        <v>1</v>
      </c>
    </row>
    <row r="1033" ht="33" spans="1:8">
      <c r="A1033" s="48">
        <v>1032</v>
      </c>
      <c r="B1033" s="48" t="s">
        <v>361</v>
      </c>
      <c r="C1033" s="49" t="s">
        <v>1423</v>
      </c>
      <c r="D1033" s="50" t="s">
        <v>738</v>
      </c>
      <c r="E1033" s="51" t="s">
        <v>42</v>
      </c>
      <c r="F1033" s="52">
        <v>41.73</v>
      </c>
      <c r="G1033" s="53" t="s">
        <v>368</v>
      </c>
      <c r="H1033" s="52">
        <v>1</v>
      </c>
    </row>
    <row r="1034" ht="33" spans="1:8">
      <c r="A1034" s="48">
        <v>1033</v>
      </c>
      <c r="B1034" s="48" t="s">
        <v>361</v>
      </c>
      <c r="C1034" s="49" t="s">
        <v>1424</v>
      </c>
      <c r="D1034" s="50" t="s">
        <v>740</v>
      </c>
      <c r="E1034" s="51" t="s">
        <v>42</v>
      </c>
      <c r="F1034" s="52">
        <v>41.73</v>
      </c>
      <c r="G1034" s="53" t="s">
        <v>368</v>
      </c>
      <c r="H1034" s="52">
        <v>1</v>
      </c>
    </row>
    <row r="1035" ht="33" spans="1:8">
      <c r="A1035" s="48">
        <v>1034</v>
      </c>
      <c r="B1035" s="48" t="s">
        <v>361</v>
      </c>
      <c r="C1035" s="49" t="s">
        <v>1425</v>
      </c>
      <c r="D1035" s="50" t="s">
        <v>738</v>
      </c>
      <c r="E1035" s="51" t="s">
        <v>42</v>
      </c>
      <c r="F1035" s="52">
        <v>41.6</v>
      </c>
      <c r="G1035" s="53" t="s">
        <v>368</v>
      </c>
      <c r="H1035" s="52">
        <v>1</v>
      </c>
    </row>
    <row r="1036" ht="33" hidden="1" spans="1:8">
      <c r="A1036" s="48">
        <v>1035</v>
      </c>
      <c r="B1036" s="48" t="s">
        <v>361</v>
      </c>
      <c r="C1036" s="49" t="s">
        <v>1426</v>
      </c>
      <c r="D1036" s="50" t="s">
        <v>1120</v>
      </c>
      <c r="E1036" s="51" t="s">
        <v>44</v>
      </c>
      <c r="F1036" s="52">
        <v>56.31</v>
      </c>
      <c r="G1036" s="53" t="s">
        <v>365</v>
      </c>
      <c r="H1036" s="52">
        <v>2</v>
      </c>
    </row>
    <row r="1037" ht="33" hidden="1" spans="1:8">
      <c r="A1037" s="48">
        <v>1036</v>
      </c>
      <c r="B1037" s="48" t="s">
        <v>361</v>
      </c>
      <c r="C1037" s="49" t="s">
        <v>1427</v>
      </c>
      <c r="D1037" s="50" t="s">
        <v>385</v>
      </c>
      <c r="E1037" s="51" t="s">
        <v>44</v>
      </c>
      <c r="F1037" s="52">
        <v>60.03</v>
      </c>
      <c r="G1037" s="53" t="s">
        <v>365</v>
      </c>
      <c r="H1037" s="52">
        <v>2</v>
      </c>
    </row>
    <row r="1038" ht="33" spans="1:8">
      <c r="A1038" s="48">
        <v>1037</v>
      </c>
      <c r="B1038" s="48" t="s">
        <v>361</v>
      </c>
      <c r="C1038" s="49" t="s">
        <v>1428</v>
      </c>
      <c r="D1038" s="50" t="s">
        <v>740</v>
      </c>
      <c r="E1038" s="51" t="s">
        <v>42</v>
      </c>
      <c r="F1038" s="52">
        <v>41.6</v>
      </c>
      <c r="G1038" s="53" t="s">
        <v>368</v>
      </c>
      <c r="H1038" s="52">
        <v>1</v>
      </c>
    </row>
    <row r="1039" ht="33" spans="1:8">
      <c r="A1039" s="48">
        <v>1038</v>
      </c>
      <c r="B1039" s="48" t="s">
        <v>361</v>
      </c>
      <c r="C1039" s="49" t="s">
        <v>1429</v>
      </c>
      <c r="D1039" s="50" t="s">
        <v>738</v>
      </c>
      <c r="E1039" s="51" t="s">
        <v>42</v>
      </c>
      <c r="F1039" s="52">
        <v>41.73</v>
      </c>
      <c r="G1039" s="53" t="s">
        <v>368</v>
      </c>
      <c r="H1039" s="52">
        <v>1</v>
      </c>
    </row>
    <row r="1040" ht="33" spans="1:8">
      <c r="A1040" s="48">
        <v>1039</v>
      </c>
      <c r="B1040" s="48" t="s">
        <v>361</v>
      </c>
      <c r="C1040" s="49" t="s">
        <v>1430</v>
      </c>
      <c r="D1040" s="50" t="s">
        <v>740</v>
      </c>
      <c r="E1040" s="51" t="s">
        <v>42</v>
      </c>
      <c r="F1040" s="52">
        <v>41.73</v>
      </c>
      <c r="G1040" s="53" t="s">
        <v>368</v>
      </c>
      <c r="H1040" s="52">
        <v>1</v>
      </c>
    </row>
    <row r="1041" ht="33" spans="1:8">
      <c r="A1041" s="48">
        <v>1040</v>
      </c>
      <c r="B1041" s="48" t="s">
        <v>361</v>
      </c>
      <c r="C1041" s="49" t="s">
        <v>1431</v>
      </c>
      <c r="D1041" s="50" t="s">
        <v>738</v>
      </c>
      <c r="E1041" s="51" t="s">
        <v>42</v>
      </c>
      <c r="F1041" s="52">
        <v>41.6</v>
      </c>
      <c r="G1041" s="53" t="s">
        <v>368</v>
      </c>
      <c r="H1041" s="52">
        <v>1</v>
      </c>
    </row>
    <row r="1042" ht="33" hidden="1" spans="1:8">
      <c r="A1042" s="48">
        <v>1041</v>
      </c>
      <c r="B1042" s="48" t="s">
        <v>361</v>
      </c>
      <c r="C1042" s="49" t="s">
        <v>1432</v>
      </c>
      <c r="D1042" s="50" t="s">
        <v>1120</v>
      </c>
      <c r="E1042" s="51" t="s">
        <v>44</v>
      </c>
      <c r="F1042" s="52">
        <v>56.31</v>
      </c>
      <c r="G1042" s="53" t="s">
        <v>365</v>
      </c>
      <c r="H1042" s="52">
        <v>2</v>
      </c>
    </row>
    <row r="1043" ht="33" hidden="1" spans="1:8">
      <c r="A1043" s="48">
        <v>1042</v>
      </c>
      <c r="B1043" s="48" t="s">
        <v>361</v>
      </c>
      <c r="C1043" s="49" t="s">
        <v>1433</v>
      </c>
      <c r="D1043" s="50" t="s">
        <v>385</v>
      </c>
      <c r="E1043" s="51" t="s">
        <v>44</v>
      </c>
      <c r="F1043" s="52">
        <v>60.03</v>
      </c>
      <c r="G1043" s="53" t="s">
        <v>365</v>
      </c>
      <c r="H1043" s="52">
        <v>2</v>
      </c>
    </row>
    <row r="1044" ht="33" spans="1:8">
      <c r="A1044" s="48">
        <v>1043</v>
      </c>
      <c r="B1044" s="48" t="s">
        <v>361</v>
      </c>
      <c r="C1044" s="49" t="s">
        <v>1434</v>
      </c>
      <c r="D1044" s="50" t="s">
        <v>740</v>
      </c>
      <c r="E1044" s="51" t="s">
        <v>42</v>
      </c>
      <c r="F1044" s="52">
        <v>41.6</v>
      </c>
      <c r="G1044" s="53" t="s">
        <v>368</v>
      </c>
      <c r="H1044" s="52">
        <v>1</v>
      </c>
    </row>
    <row r="1045" ht="33" spans="1:8">
      <c r="A1045" s="48">
        <v>1044</v>
      </c>
      <c r="B1045" s="48" t="s">
        <v>361</v>
      </c>
      <c r="C1045" s="49" t="s">
        <v>1435</v>
      </c>
      <c r="D1045" s="50" t="s">
        <v>738</v>
      </c>
      <c r="E1045" s="51" t="s">
        <v>42</v>
      </c>
      <c r="F1045" s="52">
        <v>41.73</v>
      </c>
      <c r="G1045" s="53" t="s">
        <v>368</v>
      </c>
      <c r="H1045" s="52">
        <v>1</v>
      </c>
    </row>
    <row r="1046" ht="33" spans="1:8">
      <c r="A1046" s="48">
        <v>1045</v>
      </c>
      <c r="B1046" s="48" t="s">
        <v>361</v>
      </c>
      <c r="C1046" s="49" t="s">
        <v>1436</v>
      </c>
      <c r="D1046" s="50" t="s">
        <v>740</v>
      </c>
      <c r="E1046" s="51" t="s">
        <v>42</v>
      </c>
      <c r="F1046" s="52">
        <v>41.73</v>
      </c>
      <c r="G1046" s="53" t="s">
        <v>368</v>
      </c>
      <c r="H1046" s="52">
        <v>1</v>
      </c>
    </row>
    <row r="1047" ht="33" spans="1:8">
      <c r="A1047" s="48">
        <v>1046</v>
      </c>
      <c r="B1047" s="48" t="s">
        <v>361</v>
      </c>
      <c r="C1047" s="49" t="s">
        <v>1437</v>
      </c>
      <c r="D1047" s="50" t="s">
        <v>738</v>
      </c>
      <c r="E1047" s="51" t="s">
        <v>42</v>
      </c>
      <c r="F1047" s="52">
        <v>41.6</v>
      </c>
      <c r="G1047" s="53" t="s">
        <v>368</v>
      </c>
      <c r="H1047" s="52">
        <v>1</v>
      </c>
    </row>
    <row r="1048" ht="33" hidden="1" spans="1:8">
      <c r="A1048" s="48">
        <v>1047</v>
      </c>
      <c r="B1048" s="48" t="s">
        <v>361</v>
      </c>
      <c r="C1048" s="49" t="s">
        <v>1438</v>
      </c>
      <c r="D1048" s="50" t="s">
        <v>1120</v>
      </c>
      <c r="E1048" s="51" t="s">
        <v>44</v>
      </c>
      <c r="F1048" s="52">
        <v>56.31</v>
      </c>
      <c r="G1048" s="53" t="s">
        <v>365</v>
      </c>
      <c r="H1048" s="52">
        <v>2</v>
      </c>
    </row>
    <row r="1049" ht="33" hidden="1" spans="1:8">
      <c r="A1049" s="48">
        <v>1048</v>
      </c>
      <c r="B1049" s="48" t="s">
        <v>361</v>
      </c>
      <c r="C1049" s="49" t="s">
        <v>1439</v>
      </c>
      <c r="D1049" s="50" t="s">
        <v>385</v>
      </c>
      <c r="E1049" s="51" t="s">
        <v>44</v>
      </c>
      <c r="F1049" s="52">
        <v>60.03</v>
      </c>
      <c r="G1049" s="53" t="s">
        <v>365</v>
      </c>
      <c r="H1049" s="52">
        <v>2</v>
      </c>
    </row>
    <row r="1050" ht="33" spans="1:8">
      <c r="A1050" s="48">
        <v>1049</v>
      </c>
      <c r="B1050" s="48" t="s">
        <v>361</v>
      </c>
      <c r="C1050" s="49" t="s">
        <v>1440</v>
      </c>
      <c r="D1050" s="50" t="s">
        <v>740</v>
      </c>
      <c r="E1050" s="51" t="s">
        <v>42</v>
      </c>
      <c r="F1050" s="52">
        <v>41.6</v>
      </c>
      <c r="G1050" s="53" t="s">
        <v>368</v>
      </c>
      <c r="H1050" s="52">
        <v>1</v>
      </c>
    </row>
    <row r="1051" ht="33" spans="1:8">
      <c r="A1051" s="48">
        <v>1050</v>
      </c>
      <c r="B1051" s="48" t="s">
        <v>361</v>
      </c>
      <c r="C1051" s="49" t="s">
        <v>1441</v>
      </c>
      <c r="D1051" s="50" t="s">
        <v>738</v>
      </c>
      <c r="E1051" s="51" t="s">
        <v>42</v>
      </c>
      <c r="F1051" s="52">
        <v>41.73</v>
      </c>
      <c r="G1051" s="53" t="s">
        <v>368</v>
      </c>
      <c r="H1051" s="52">
        <v>1</v>
      </c>
    </row>
    <row r="1052" ht="33" spans="1:8">
      <c r="A1052" s="48">
        <v>1051</v>
      </c>
      <c r="B1052" s="48" t="s">
        <v>361</v>
      </c>
      <c r="C1052" s="49" t="s">
        <v>1442</v>
      </c>
      <c r="D1052" s="50" t="s">
        <v>740</v>
      </c>
      <c r="E1052" s="51" t="s">
        <v>42</v>
      </c>
      <c r="F1052" s="52">
        <v>41.73</v>
      </c>
      <c r="G1052" s="53" t="s">
        <v>368</v>
      </c>
      <c r="H1052" s="52">
        <v>1</v>
      </c>
    </row>
    <row r="1053" ht="33" spans="1:8">
      <c r="A1053" s="48">
        <v>1052</v>
      </c>
      <c r="B1053" s="48" t="s">
        <v>361</v>
      </c>
      <c r="C1053" s="49" t="s">
        <v>1443</v>
      </c>
      <c r="D1053" s="50" t="s">
        <v>738</v>
      </c>
      <c r="E1053" s="51" t="s">
        <v>42</v>
      </c>
      <c r="F1053" s="52">
        <v>41.6</v>
      </c>
      <c r="G1053" s="53" t="s">
        <v>368</v>
      </c>
      <c r="H1053" s="52">
        <v>1</v>
      </c>
    </row>
    <row r="1054" ht="33" hidden="1" spans="1:8">
      <c r="A1054" s="48">
        <v>1053</v>
      </c>
      <c r="B1054" s="48" t="s">
        <v>361</v>
      </c>
      <c r="C1054" s="49" t="s">
        <v>1444</v>
      </c>
      <c r="D1054" s="50" t="s">
        <v>1120</v>
      </c>
      <c r="E1054" s="51" t="s">
        <v>44</v>
      </c>
      <c r="F1054" s="52">
        <v>56.31</v>
      </c>
      <c r="G1054" s="53" t="s">
        <v>365</v>
      </c>
      <c r="H1054" s="52">
        <v>2</v>
      </c>
    </row>
    <row r="1055" ht="33" hidden="1" spans="1:8">
      <c r="A1055" s="48">
        <v>1054</v>
      </c>
      <c r="B1055" s="48" t="s">
        <v>361</v>
      </c>
      <c r="C1055" s="49" t="s">
        <v>1445</v>
      </c>
      <c r="D1055" s="50" t="s">
        <v>385</v>
      </c>
      <c r="E1055" s="51" t="s">
        <v>44</v>
      </c>
      <c r="F1055" s="52">
        <v>60.03</v>
      </c>
      <c r="G1055" s="53" t="s">
        <v>365</v>
      </c>
      <c r="H1055" s="52">
        <v>2</v>
      </c>
    </row>
    <row r="1056" ht="33" spans="1:8">
      <c r="A1056" s="48">
        <v>1055</v>
      </c>
      <c r="B1056" s="48" t="s">
        <v>361</v>
      </c>
      <c r="C1056" s="49" t="s">
        <v>1446</v>
      </c>
      <c r="D1056" s="50" t="s">
        <v>740</v>
      </c>
      <c r="E1056" s="51" t="s">
        <v>42</v>
      </c>
      <c r="F1056" s="52">
        <v>41.6</v>
      </c>
      <c r="G1056" s="53" t="s">
        <v>368</v>
      </c>
      <c r="H1056" s="52">
        <v>1</v>
      </c>
    </row>
    <row r="1057" ht="33" spans="1:8">
      <c r="A1057" s="48">
        <v>1056</v>
      </c>
      <c r="B1057" s="48" t="s">
        <v>361</v>
      </c>
      <c r="C1057" s="49" t="s">
        <v>1447</v>
      </c>
      <c r="D1057" s="50" t="s">
        <v>738</v>
      </c>
      <c r="E1057" s="51" t="s">
        <v>42</v>
      </c>
      <c r="F1057" s="52">
        <v>41.73</v>
      </c>
      <c r="G1057" s="53" t="s">
        <v>368</v>
      </c>
      <c r="H1057" s="52">
        <v>1</v>
      </c>
    </row>
    <row r="1058" ht="33" spans="1:8">
      <c r="A1058" s="48">
        <v>1057</v>
      </c>
      <c r="B1058" s="48" t="s">
        <v>361</v>
      </c>
      <c r="C1058" s="49" t="s">
        <v>1448</v>
      </c>
      <c r="D1058" s="50" t="s">
        <v>740</v>
      </c>
      <c r="E1058" s="51" t="s">
        <v>42</v>
      </c>
      <c r="F1058" s="52">
        <v>41.73</v>
      </c>
      <c r="G1058" s="53" t="s">
        <v>368</v>
      </c>
      <c r="H1058" s="52">
        <v>1</v>
      </c>
    </row>
    <row r="1059" ht="33" spans="1:8">
      <c r="A1059" s="48">
        <v>1058</v>
      </c>
      <c r="B1059" s="48" t="s">
        <v>361</v>
      </c>
      <c r="C1059" s="49" t="s">
        <v>1449</v>
      </c>
      <c r="D1059" s="50" t="s">
        <v>738</v>
      </c>
      <c r="E1059" s="51" t="s">
        <v>42</v>
      </c>
      <c r="F1059" s="52">
        <v>41.6</v>
      </c>
      <c r="G1059" s="53" t="s">
        <v>368</v>
      </c>
      <c r="H1059" s="52">
        <v>1</v>
      </c>
    </row>
    <row r="1060" ht="33" hidden="1" spans="1:8">
      <c r="A1060" s="48">
        <v>1059</v>
      </c>
      <c r="B1060" s="48" t="s">
        <v>361</v>
      </c>
      <c r="C1060" s="49" t="s">
        <v>1450</v>
      </c>
      <c r="D1060" s="50" t="s">
        <v>1120</v>
      </c>
      <c r="E1060" s="51" t="s">
        <v>44</v>
      </c>
      <c r="F1060" s="52">
        <v>56.31</v>
      </c>
      <c r="G1060" s="53" t="s">
        <v>365</v>
      </c>
      <c r="H1060" s="52">
        <v>2</v>
      </c>
    </row>
    <row r="1061" ht="33" hidden="1" spans="1:8">
      <c r="A1061" s="48">
        <v>1060</v>
      </c>
      <c r="B1061" s="48" t="s">
        <v>361</v>
      </c>
      <c r="C1061" s="49" t="s">
        <v>1451</v>
      </c>
      <c r="D1061" s="50" t="s">
        <v>385</v>
      </c>
      <c r="E1061" s="51" t="s">
        <v>44</v>
      </c>
      <c r="F1061" s="52">
        <v>60.03</v>
      </c>
      <c r="G1061" s="53" t="s">
        <v>365</v>
      </c>
      <c r="H1061" s="52">
        <v>2</v>
      </c>
    </row>
    <row r="1062" ht="33" spans="1:8">
      <c r="A1062" s="48">
        <v>1061</v>
      </c>
      <c r="B1062" s="48" t="s">
        <v>361</v>
      </c>
      <c r="C1062" s="49" t="s">
        <v>1452</v>
      </c>
      <c r="D1062" s="50" t="s">
        <v>740</v>
      </c>
      <c r="E1062" s="51" t="s">
        <v>42</v>
      </c>
      <c r="F1062" s="52">
        <v>41.6</v>
      </c>
      <c r="G1062" s="53" t="s">
        <v>368</v>
      </c>
      <c r="H1062" s="52">
        <v>1</v>
      </c>
    </row>
    <row r="1063" ht="33" spans="1:8">
      <c r="A1063" s="48">
        <v>1062</v>
      </c>
      <c r="B1063" s="48" t="s">
        <v>361</v>
      </c>
      <c r="C1063" s="49" t="s">
        <v>1453</v>
      </c>
      <c r="D1063" s="50" t="s">
        <v>738</v>
      </c>
      <c r="E1063" s="51" t="s">
        <v>42</v>
      </c>
      <c r="F1063" s="52">
        <v>41.73</v>
      </c>
      <c r="G1063" s="53" t="s">
        <v>368</v>
      </c>
      <c r="H1063" s="52">
        <v>1</v>
      </c>
    </row>
    <row r="1064" ht="33" spans="1:8">
      <c r="A1064" s="48">
        <v>1063</v>
      </c>
      <c r="B1064" s="48" t="s">
        <v>361</v>
      </c>
      <c r="C1064" s="49" t="s">
        <v>1454</v>
      </c>
      <c r="D1064" s="50" t="s">
        <v>740</v>
      </c>
      <c r="E1064" s="51" t="s">
        <v>42</v>
      </c>
      <c r="F1064" s="52">
        <v>41.73</v>
      </c>
      <c r="G1064" s="53" t="s">
        <v>368</v>
      </c>
      <c r="H1064" s="52">
        <v>1</v>
      </c>
    </row>
    <row r="1065" ht="33" spans="1:8">
      <c r="A1065" s="48">
        <v>1064</v>
      </c>
      <c r="B1065" s="48" t="s">
        <v>361</v>
      </c>
      <c r="C1065" s="49" t="s">
        <v>1455</v>
      </c>
      <c r="D1065" s="50" t="s">
        <v>738</v>
      </c>
      <c r="E1065" s="51" t="s">
        <v>42</v>
      </c>
      <c r="F1065" s="52">
        <v>41.6</v>
      </c>
      <c r="G1065" s="53" t="s">
        <v>368</v>
      </c>
      <c r="H1065" s="52">
        <v>1</v>
      </c>
    </row>
    <row r="1066" ht="33" hidden="1" spans="1:8">
      <c r="A1066" s="48">
        <v>1065</v>
      </c>
      <c r="B1066" s="48" t="s">
        <v>361</v>
      </c>
      <c r="C1066" s="49" t="s">
        <v>1456</v>
      </c>
      <c r="D1066" s="50" t="s">
        <v>1120</v>
      </c>
      <c r="E1066" s="51" t="s">
        <v>44</v>
      </c>
      <c r="F1066" s="52">
        <v>56.31</v>
      </c>
      <c r="G1066" s="53" t="s">
        <v>365</v>
      </c>
      <c r="H1066" s="52">
        <v>2</v>
      </c>
    </row>
    <row r="1067" ht="33" hidden="1" spans="1:8">
      <c r="A1067" s="48">
        <v>1066</v>
      </c>
      <c r="B1067" s="48" t="s">
        <v>361</v>
      </c>
      <c r="C1067" s="49" t="s">
        <v>1457</v>
      </c>
      <c r="D1067" s="50" t="s">
        <v>385</v>
      </c>
      <c r="E1067" s="51" t="s">
        <v>44</v>
      </c>
      <c r="F1067" s="52">
        <v>60.03</v>
      </c>
      <c r="G1067" s="53" t="s">
        <v>365</v>
      </c>
      <c r="H1067" s="52">
        <v>2</v>
      </c>
    </row>
    <row r="1068" ht="33" spans="1:8">
      <c r="A1068" s="48">
        <v>1067</v>
      </c>
      <c r="B1068" s="48" t="s">
        <v>361</v>
      </c>
      <c r="C1068" s="49" t="s">
        <v>1458</v>
      </c>
      <c r="D1068" s="50" t="s">
        <v>740</v>
      </c>
      <c r="E1068" s="51" t="s">
        <v>42</v>
      </c>
      <c r="F1068" s="52">
        <v>41.6</v>
      </c>
      <c r="G1068" s="53" t="s">
        <v>368</v>
      </c>
      <c r="H1068" s="52">
        <v>1</v>
      </c>
    </row>
    <row r="1069" ht="33" spans="1:8">
      <c r="A1069" s="48">
        <v>1068</v>
      </c>
      <c r="B1069" s="48" t="s">
        <v>361</v>
      </c>
      <c r="C1069" s="49" t="s">
        <v>1459</v>
      </c>
      <c r="D1069" s="50" t="s">
        <v>738</v>
      </c>
      <c r="E1069" s="51" t="s">
        <v>42</v>
      </c>
      <c r="F1069" s="52">
        <v>41.73</v>
      </c>
      <c r="G1069" s="53" t="s">
        <v>368</v>
      </c>
      <c r="H1069" s="52">
        <v>1</v>
      </c>
    </row>
    <row r="1070" ht="33" spans="1:8">
      <c r="A1070" s="48">
        <v>1069</v>
      </c>
      <c r="B1070" s="48" t="s">
        <v>361</v>
      </c>
      <c r="C1070" s="49" t="s">
        <v>1460</v>
      </c>
      <c r="D1070" s="50" t="s">
        <v>740</v>
      </c>
      <c r="E1070" s="51" t="s">
        <v>42</v>
      </c>
      <c r="F1070" s="52">
        <v>41.73</v>
      </c>
      <c r="G1070" s="53" t="s">
        <v>368</v>
      </c>
      <c r="H1070" s="52">
        <v>1</v>
      </c>
    </row>
    <row r="1071" ht="33" spans="1:8">
      <c r="A1071" s="48">
        <v>1070</v>
      </c>
      <c r="B1071" s="48" t="s">
        <v>361</v>
      </c>
      <c r="C1071" s="49" t="s">
        <v>1461</v>
      </c>
      <c r="D1071" s="50" t="s">
        <v>738</v>
      </c>
      <c r="E1071" s="51" t="s">
        <v>42</v>
      </c>
      <c r="F1071" s="52">
        <v>41.6</v>
      </c>
      <c r="G1071" s="53" t="s">
        <v>368</v>
      </c>
      <c r="H1071" s="52">
        <v>1</v>
      </c>
    </row>
    <row r="1072" ht="33" hidden="1" spans="1:8">
      <c r="A1072" s="48">
        <v>1071</v>
      </c>
      <c r="B1072" s="48" t="s">
        <v>361</v>
      </c>
      <c r="C1072" s="49" t="s">
        <v>1462</v>
      </c>
      <c r="D1072" s="50" t="s">
        <v>1120</v>
      </c>
      <c r="E1072" s="51" t="s">
        <v>44</v>
      </c>
      <c r="F1072" s="52">
        <v>56.31</v>
      </c>
      <c r="G1072" s="53" t="s">
        <v>365</v>
      </c>
      <c r="H1072" s="52">
        <v>2</v>
      </c>
    </row>
    <row r="1073" ht="16.5" hidden="1" spans="1:8">
      <c r="A1073" s="48">
        <v>1072</v>
      </c>
      <c r="B1073" s="48" t="s">
        <v>361</v>
      </c>
      <c r="C1073" s="49" t="s">
        <v>1463</v>
      </c>
      <c r="D1073" s="50" t="s">
        <v>385</v>
      </c>
      <c r="E1073" s="51" t="s">
        <v>44</v>
      </c>
      <c r="F1073" s="52">
        <v>59.64</v>
      </c>
      <c r="G1073" s="53" t="s">
        <v>365</v>
      </c>
      <c r="H1073" s="52">
        <v>2</v>
      </c>
    </row>
    <row r="1074" ht="16.5" spans="1:8">
      <c r="A1074" s="48">
        <v>1073</v>
      </c>
      <c r="B1074" s="48" t="s">
        <v>361</v>
      </c>
      <c r="C1074" s="49" t="s">
        <v>1464</v>
      </c>
      <c r="D1074" s="50" t="s">
        <v>740</v>
      </c>
      <c r="E1074" s="51" t="s">
        <v>42</v>
      </c>
      <c r="F1074" s="52">
        <v>41.44</v>
      </c>
      <c r="G1074" s="53" t="s">
        <v>368</v>
      </c>
      <c r="H1074" s="52">
        <v>1</v>
      </c>
    </row>
    <row r="1075" ht="16.5" spans="1:8">
      <c r="A1075" s="48">
        <v>1074</v>
      </c>
      <c r="B1075" s="48" t="s">
        <v>361</v>
      </c>
      <c r="C1075" s="49" t="s">
        <v>1465</v>
      </c>
      <c r="D1075" s="50" t="s">
        <v>738</v>
      </c>
      <c r="E1075" s="51" t="s">
        <v>42</v>
      </c>
      <c r="F1075" s="52">
        <v>41.57</v>
      </c>
      <c r="G1075" s="53" t="s">
        <v>368</v>
      </c>
      <c r="H1075" s="52">
        <v>1</v>
      </c>
    </row>
    <row r="1076" ht="16.5" spans="1:8">
      <c r="A1076" s="48">
        <v>1075</v>
      </c>
      <c r="B1076" s="48" t="s">
        <v>361</v>
      </c>
      <c r="C1076" s="49" t="s">
        <v>1466</v>
      </c>
      <c r="D1076" s="50" t="s">
        <v>740</v>
      </c>
      <c r="E1076" s="51" t="s">
        <v>42</v>
      </c>
      <c r="F1076" s="52">
        <v>41.87</v>
      </c>
      <c r="G1076" s="53" t="s">
        <v>368</v>
      </c>
      <c r="H1076" s="52">
        <v>1</v>
      </c>
    </row>
    <row r="1077" ht="16.5" spans="1:8">
      <c r="A1077" s="48">
        <v>1076</v>
      </c>
      <c r="B1077" s="48" t="s">
        <v>361</v>
      </c>
      <c r="C1077" s="49" t="s">
        <v>1467</v>
      </c>
      <c r="D1077" s="50" t="s">
        <v>367</v>
      </c>
      <c r="E1077" s="51" t="s">
        <v>43</v>
      </c>
      <c r="F1077" s="52">
        <v>41.79</v>
      </c>
      <c r="G1077" s="53" t="s">
        <v>368</v>
      </c>
      <c r="H1077" s="52">
        <v>1</v>
      </c>
    </row>
    <row r="1078" ht="16.5" spans="1:8">
      <c r="A1078" s="48">
        <v>1077</v>
      </c>
      <c r="B1078" s="48" t="s">
        <v>361</v>
      </c>
      <c r="C1078" s="49" t="s">
        <v>1468</v>
      </c>
      <c r="D1078" s="50" t="s">
        <v>370</v>
      </c>
      <c r="E1078" s="51" t="s">
        <v>43</v>
      </c>
      <c r="F1078" s="52">
        <v>41.79</v>
      </c>
      <c r="G1078" s="53" t="s">
        <v>368</v>
      </c>
      <c r="H1078" s="52">
        <v>1</v>
      </c>
    </row>
    <row r="1079" ht="16.5" spans="1:8">
      <c r="A1079" s="48">
        <v>1078</v>
      </c>
      <c r="B1079" s="48" t="s">
        <v>361</v>
      </c>
      <c r="C1079" s="49" t="s">
        <v>1469</v>
      </c>
      <c r="D1079" s="50" t="s">
        <v>370</v>
      </c>
      <c r="E1079" s="51" t="s">
        <v>43</v>
      </c>
      <c r="F1079" s="52">
        <v>41.57</v>
      </c>
      <c r="G1079" s="53" t="s">
        <v>368</v>
      </c>
      <c r="H1079" s="52">
        <v>1</v>
      </c>
    </row>
    <row r="1080" ht="16.5" spans="1:8">
      <c r="A1080" s="48">
        <v>1079</v>
      </c>
      <c r="B1080" s="48" t="s">
        <v>361</v>
      </c>
      <c r="C1080" s="49" t="s">
        <v>1470</v>
      </c>
      <c r="D1080" s="50" t="s">
        <v>367</v>
      </c>
      <c r="E1080" s="51" t="s">
        <v>43</v>
      </c>
      <c r="F1080" s="52">
        <v>41.57</v>
      </c>
      <c r="G1080" s="53" t="s">
        <v>368</v>
      </c>
      <c r="H1080" s="52">
        <v>1</v>
      </c>
    </row>
    <row r="1081" ht="16.5" hidden="1" spans="1:8">
      <c r="A1081" s="48">
        <v>1080</v>
      </c>
      <c r="B1081" s="48" t="s">
        <v>361</v>
      </c>
      <c r="C1081" s="49" t="s">
        <v>1471</v>
      </c>
      <c r="D1081" s="50" t="s">
        <v>385</v>
      </c>
      <c r="E1081" s="51" t="s">
        <v>44</v>
      </c>
      <c r="F1081" s="52">
        <v>59.64</v>
      </c>
      <c r="G1081" s="53" t="s">
        <v>365</v>
      </c>
      <c r="H1081" s="52">
        <v>2</v>
      </c>
    </row>
    <row r="1082" ht="16.5" spans="1:8">
      <c r="A1082" s="48">
        <v>1081</v>
      </c>
      <c r="B1082" s="48" t="s">
        <v>361</v>
      </c>
      <c r="C1082" s="49" t="s">
        <v>1472</v>
      </c>
      <c r="D1082" s="50" t="s">
        <v>740</v>
      </c>
      <c r="E1082" s="51" t="s">
        <v>42</v>
      </c>
      <c r="F1082" s="52">
        <v>41.44</v>
      </c>
      <c r="G1082" s="53" t="s">
        <v>368</v>
      </c>
      <c r="H1082" s="52">
        <v>1</v>
      </c>
    </row>
    <row r="1083" ht="16.5" spans="1:8">
      <c r="A1083" s="48">
        <v>1082</v>
      </c>
      <c r="B1083" s="48" t="s">
        <v>361</v>
      </c>
      <c r="C1083" s="49" t="s">
        <v>1473</v>
      </c>
      <c r="D1083" s="50" t="s">
        <v>738</v>
      </c>
      <c r="E1083" s="51" t="s">
        <v>42</v>
      </c>
      <c r="F1083" s="52">
        <v>41.57</v>
      </c>
      <c r="G1083" s="53" t="s">
        <v>368</v>
      </c>
      <c r="H1083" s="52">
        <v>1</v>
      </c>
    </row>
    <row r="1084" ht="16.5" spans="1:8">
      <c r="A1084" s="48">
        <v>1083</v>
      </c>
      <c r="B1084" s="48" t="s">
        <v>361</v>
      </c>
      <c r="C1084" s="49" t="s">
        <v>1474</v>
      </c>
      <c r="D1084" s="50" t="s">
        <v>740</v>
      </c>
      <c r="E1084" s="51" t="s">
        <v>42</v>
      </c>
      <c r="F1084" s="52">
        <v>41.87</v>
      </c>
      <c r="G1084" s="53" t="s">
        <v>368</v>
      </c>
      <c r="H1084" s="52">
        <v>1</v>
      </c>
    </row>
    <row r="1085" ht="16.5" spans="1:8">
      <c r="A1085" s="48">
        <v>1084</v>
      </c>
      <c r="B1085" s="48" t="s">
        <v>361</v>
      </c>
      <c r="C1085" s="49" t="s">
        <v>1475</v>
      </c>
      <c r="D1085" s="50" t="s">
        <v>367</v>
      </c>
      <c r="E1085" s="51" t="s">
        <v>43</v>
      </c>
      <c r="F1085" s="52">
        <v>41.79</v>
      </c>
      <c r="G1085" s="53" t="s">
        <v>368</v>
      </c>
      <c r="H1085" s="52">
        <v>1</v>
      </c>
    </row>
    <row r="1086" ht="16.5" spans="1:8">
      <c r="A1086" s="48">
        <v>1085</v>
      </c>
      <c r="B1086" s="48" t="s">
        <v>361</v>
      </c>
      <c r="C1086" s="49" t="s">
        <v>1476</v>
      </c>
      <c r="D1086" s="50" t="s">
        <v>370</v>
      </c>
      <c r="E1086" s="51" t="s">
        <v>43</v>
      </c>
      <c r="F1086" s="52">
        <v>41.79</v>
      </c>
      <c r="G1086" s="53" t="s">
        <v>368</v>
      </c>
      <c r="H1086" s="52">
        <v>1</v>
      </c>
    </row>
    <row r="1087" ht="16.5" spans="1:8">
      <c r="A1087" s="48">
        <v>1086</v>
      </c>
      <c r="B1087" s="48" t="s">
        <v>361</v>
      </c>
      <c r="C1087" s="49" t="s">
        <v>1477</v>
      </c>
      <c r="D1087" s="50" t="s">
        <v>370</v>
      </c>
      <c r="E1087" s="51" t="s">
        <v>43</v>
      </c>
      <c r="F1087" s="52">
        <v>41.57</v>
      </c>
      <c r="G1087" s="53" t="s">
        <v>368</v>
      </c>
      <c r="H1087" s="52">
        <v>1</v>
      </c>
    </row>
    <row r="1088" ht="16.5" spans="1:8">
      <c r="A1088" s="48">
        <v>1087</v>
      </c>
      <c r="B1088" s="48" t="s">
        <v>361</v>
      </c>
      <c r="C1088" s="49" t="s">
        <v>1478</v>
      </c>
      <c r="D1088" s="50" t="s">
        <v>367</v>
      </c>
      <c r="E1088" s="51" t="s">
        <v>43</v>
      </c>
      <c r="F1088" s="52">
        <v>41.57</v>
      </c>
      <c r="G1088" s="53" t="s">
        <v>368</v>
      </c>
      <c r="H1088" s="52">
        <v>1</v>
      </c>
    </row>
    <row r="1089" ht="16.5" hidden="1" spans="1:8">
      <c r="A1089" s="48">
        <v>1088</v>
      </c>
      <c r="B1089" s="48" t="s">
        <v>361</v>
      </c>
      <c r="C1089" s="49" t="s">
        <v>1479</v>
      </c>
      <c r="D1089" s="50" t="s">
        <v>385</v>
      </c>
      <c r="E1089" s="51" t="s">
        <v>44</v>
      </c>
      <c r="F1089" s="52">
        <v>59.64</v>
      </c>
      <c r="G1089" s="53" t="s">
        <v>365</v>
      </c>
      <c r="H1089" s="52">
        <v>2</v>
      </c>
    </row>
    <row r="1090" ht="16.5" spans="1:8">
      <c r="A1090" s="48">
        <v>1089</v>
      </c>
      <c r="B1090" s="48" t="s">
        <v>361</v>
      </c>
      <c r="C1090" s="49" t="s">
        <v>1480</v>
      </c>
      <c r="D1090" s="50" t="s">
        <v>740</v>
      </c>
      <c r="E1090" s="51" t="s">
        <v>42</v>
      </c>
      <c r="F1090" s="52">
        <v>41.44</v>
      </c>
      <c r="G1090" s="53" t="s">
        <v>368</v>
      </c>
      <c r="H1090" s="52">
        <v>1</v>
      </c>
    </row>
    <row r="1091" ht="16.5" spans="1:8">
      <c r="A1091" s="48">
        <v>1090</v>
      </c>
      <c r="B1091" s="48" t="s">
        <v>361</v>
      </c>
      <c r="C1091" s="49" t="s">
        <v>1481</v>
      </c>
      <c r="D1091" s="50" t="s">
        <v>738</v>
      </c>
      <c r="E1091" s="51" t="s">
        <v>42</v>
      </c>
      <c r="F1091" s="52">
        <v>41.57</v>
      </c>
      <c r="G1091" s="53" t="s">
        <v>368</v>
      </c>
      <c r="H1091" s="52">
        <v>1</v>
      </c>
    </row>
    <row r="1092" ht="16.5" spans="1:8">
      <c r="A1092" s="48">
        <v>1091</v>
      </c>
      <c r="B1092" s="48" t="s">
        <v>361</v>
      </c>
      <c r="C1092" s="49" t="s">
        <v>1482</v>
      </c>
      <c r="D1092" s="50" t="s">
        <v>740</v>
      </c>
      <c r="E1092" s="51" t="s">
        <v>42</v>
      </c>
      <c r="F1092" s="52">
        <v>41.87</v>
      </c>
      <c r="G1092" s="53" t="s">
        <v>368</v>
      </c>
      <c r="H1092" s="52">
        <v>1</v>
      </c>
    </row>
    <row r="1093" ht="16.5" spans="1:8">
      <c r="A1093" s="48">
        <v>1092</v>
      </c>
      <c r="B1093" s="48" t="s">
        <v>361</v>
      </c>
      <c r="C1093" s="49" t="s">
        <v>1483</v>
      </c>
      <c r="D1093" s="50" t="s">
        <v>367</v>
      </c>
      <c r="E1093" s="51" t="s">
        <v>43</v>
      </c>
      <c r="F1093" s="52">
        <v>41.79</v>
      </c>
      <c r="G1093" s="53" t="s">
        <v>368</v>
      </c>
      <c r="H1093" s="52">
        <v>1</v>
      </c>
    </row>
    <row r="1094" ht="16.5" spans="1:8">
      <c r="A1094" s="48">
        <v>1093</v>
      </c>
      <c r="B1094" s="48" t="s">
        <v>361</v>
      </c>
      <c r="C1094" s="49" t="s">
        <v>1484</v>
      </c>
      <c r="D1094" s="50" t="s">
        <v>370</v>
      </c>
      <c r="E1094" s="51" t="s">
        <v>43</v>
      </c>
      <c r="F1094" s="52">
        <v>41.79</v>
      </c>
      <c r="G1094" s="53" t="s">
        <v>368</v>
      </c>
      <c r="H1094" s="52">
        <v>1</v>
      </c>
    </row>
    <row r="1095" ht="16.5" spans="1:8">
      <c r="A1095" s="48">
        <v>1094</v>
      </c>
      <c r="B1095" s="48" t="s">
        <v>361</v>
      </c>
      <c r="C1095" s="49" t="s">
        <v>1485</v>
      </c>
      <c r="D1095" s="50" t="s">
        <v>370</v>
      </c>
      <c r="E1095" s="51" t="s">
        <v>43</v>
      </c>
      <c r="F1095" s="52">
        <v>41.57</v>
      </c>
      <c r="G1095" s="53" t="s">
        <v>368</v>
      </c>
      <c r="H1095" s="52">
        <v>1</v>
      </c>
    </row>
    <row r="1096" ht="16.5" spans="1:8">
      <c r="A1096" s="48">
        <v>1095</v>
      </c>
      <c r="B1096" s="48" t="s">
        <v>361</v>
      </c>
      <c r="C1096" s="49" t="s">
        <v>1486</v>
      </c>
      <c r="D1096" s="50" t="s">
        <v>367</v>
      </c>
      <c r="E1096" s="51" t="s">
        <v>43</v>
      </c>
      <c r="F1096" s="52">
        <v>41.57</v>
      </c>
      <c r="G1096" s="53" t="s">
        <v>368</v>
      </c>
      <c r="H1096" s="52">
        <v>1</v>
      </c>
    </row>
    <row r="1097" ht="16.5" hidden="1" spans="1:8">
      <c r="A1097" s="48">
        <v>1096</v>
      </c>
      <c r="B1097" s="48" t="s">
        <v>361</v>
      </c>
      <c r="C1097" s="49" t="s">
        <v>1487</v>
      </c>
      <c r="D1097" s="50" t="s">
        <v>385</v>
      </c>
      <c r="E1097" s="51" t="s">
        <v>44</v>
      </c>
      <c r="F1097" s="52">
        <v>59.64</v>
      </c>
      <c r="G1097" s="53" t="s">
        <v>365</v>
      </c>
      <c r="H1097" s="52">
        <v>2</v>
      </c>
    </row>
    <row r="1098" ht="16.5" spans="1:8">
      <c r="A1098" s="48">
        <v>1097</v>
      </c>
      <c r="B1098" s="48" t="s">
        <v>361</v>
      </c>
      <c r="C1098" s="49" t="s">
        <v>1488</v>
      </c>
      <c r="D1098" s="50" t="s">
        <v>740</v>
      </c>
      <c r="E1098" s="51" t="s">
        <v>42</v>
      </c>
      <c r="F1098" s="52">
        <v>41.44</v>
      </c>
      <c r="G1098" s="53" t="s">
        <v>368</v>
      </c>
      <c r="H1098" s="52">
        <v>1</v>
      </c>
    </row>
    <row r="1099" ht="16.5" spans="1:8">
      <c r="A1099" s="48">
        <v>1098</v>
      </c>
      <c r="B1099" s="48" t="s">
        <v>361</v>
      </c>
      <c r="C1099" s="49" t="s">
        <v>1489</v>
      </c>
      <c r="D1099" s="50" t="s">
        <v>738</v>
      </c>
      <c r="E1099" s="51" t="s">
        <v>42</v>
      </c>
      <c r="F1099" s="52">
        <v>41.57</v>
      </c>
      <c r="G1099" s="53" t="s">
        <v>368</v>
      </c>
      <c r="H1099" s="52">
        <v>1</v>
      </c>
    </row>
    <row r="1100" ht="16.5" spans="1:8">
      <c r="A1100" s="48">
        <v>1099</v>
      </c>
      <c r="B1100" s="48" t="s">
        <v>361</v>
      </c>
      <c r="C1100" s="49" t="s">
        <v>1490</v>
      </c>
      <c r="D1100" s="50" t="s">
        <v>740</v>
      </c>
      <c r="E1100" s="51" t="s">
        <v>42</v>
      </c>
      <c r="F1100" s="52">
        <v>41.87</v>
      </c>
      <c r="G1100" s="53" t="s">
        <v>368</v>
      </c>
      <c r="H1100" s="52">
        <v>1</v>
      </c>
    </row>
    <row r="1101" ht="16.5" spans="1:8">
      <c r="A1101" s="48">
        <v>1100</v>
      </c>
      <c r="B1101" s="48" t="s">
        <v>361</v>
      </c>
      <c r="C1101" s="49" t="s">
        <v>1491</v>
      </c>
      <c r="D1101" s="50" t="s">
        <v>367</v>
      </c>
      <c r="E1101" s="51" t="s">
        <v>43</v>
      </c>
      <c r="F1101" s="52">
        <v>41.79</v>
      </c>
      <c r="G1101" s="53" t="s">
        <v>368</v>
      </c>
      <c r="H1101" s="52">
        <v>1</v>
      </c>
    </row>
    <row r="1102" ht="16.5" spans="1:8">
      <c r="A1102" s="48">
        <v>1101</v>
      </c>
      <c r="B1102" s="48" t="s">
        <v>361</v>
      </c>
      <c r="C1102" s="49" t="s">
        <v>1492</v>
      </c>
      <c r="D1102" s="50" t="s">
        <v>370</v>
      </c>
      <c r="E1102" s="51" t="s">
        <v>43</v>
      </c>
      <c r="F1102" s="52">
        <v>41.79</v>
      </c>
      <c r="G1102" s="53" t="s">
        <v>368</v>
      </c>
      <c r="H1102" s="52">
        <v>1</v>
      </c>
    </row>
    <row r="1103" ht="16.5" spans="1:8">
      <c r="A1103" s="48">
        <v>1102</v>
      </c>
      <c r="B1103" s="48" t="s">
        <v>361</v>
      </c>
      <c r="C1103" s="49" t="s">
        <v>1493</v>
      </c>
      <c r="D1103" s="50" t="s">
        <v>370</v>
      </c>
      <c r="E1103" s="51" t="s">
        <v>43</v>
      </c>
      <c r="F1103" s="52">
        <v>41.57</v>
      </c>
      <c r="G1103" s="53" t="s">
        <v>368</v>
      </c>
      <c r="H1103" s="52">
        <v>1</v>
      </c>
    </row>
    <row r="1104" ht="16.5" spans="1:8">
      <c r="A1104" s="48">
        <v>1103</v>
      </c>
      <c r="B1104" s="48" t="s">
        <v>361</v>
      </c>
      <c r="C1104" s="49" t="s">
        <v>1494</v>
      </c>
      <c r="D1104" s="50" t="s">
        <v>367</v>
      </c>
      <c r="E1104" s="51" t="s">
        <v>43</v>
      </c>
      <c r="F1104" s="52">
        <v>41.57</v>
      </c>
      <c r="G1104" s="53" t="s">
        <v>368</v>
      </c>
      <c r="H1104" s="52">
        <v>1</v>
      </c>
    </row>
    <row r="1105" ht="16.5" hidden="1" spans="1:8">
      <c r="A1105" s="48">
        <v>1104</v>
      </c>
      <c r="B1105" s="48" t="s">
        <v>361</v>
      </c>
      <c r="C1105" s="49" t="s">
        <v>1495</v>
      </c>
      <c r="D1105" s="50" t="s">
        <v>385</v>
      </c>
      <c r="E1105" s="51" t="s">
        <v>44</v>
      </c>
      <c r="F1105" s="52">
        <v>59.93</v>
      </c>
      <c r="G1105" s="53" t="s">
        <v>365</v>
      </c>
      <c r="H1105" s="52">
        <v>2</v>
      </c>
    </row>
    <row r="1106" ht="16.5" spans="1:8">
      <c r="A1106" s="48">
        <v>1105</v>
      </c>
      <c r="B1106" s="48" t="s">
        <v>361</v>
      </c>
      <c r="C1106" s="49" t="s">
        <v>1496</v>
      </c>
      <c r="D1106" s="50" t="s">
        <v>740</v>
      </c>
      <c r="E1106" s="51" t="s">
        <v>42</v>
      </c>
      <c r="F1106" s="52">
        <v>41.6</v>
      </c>
      <c r="G1106" s="53" t="s">
        <v>368</v>
      </c>
      <c r="H1106" s="52">
        <v>1</v>
      </c>
    </row>
    <row r="1107" ht="16.5" spans="1:8">
      <c r="A1107" s="48">
        <v>1106</v>
      </c>
      <c r="B1107" s="48" t="s">
        <v>361</v>
      </c>
      <c r="C1107" s="49" t="s">
        <v>1497</v>
      </c>
      <c r="D1107" s="50" t="s">
        <v>738</v>
      </c>
      <c r="E1107" s="51" t="s">
        <v>42</v>
      </c>
      <c r="F1107" s="52">
        <v>41.73</v>
      </c>
      <c r="G1107" s="53" t="s">
        <v>368</v>
      </c>
      <c r="H1107" s="52">
        <v>1</v>
      </c>
    </row>
    <row r="1108" ht="16.5" spans="1:8">
      <c r="A1108" s="48">
        <v>1107</v>
      </c>
      <c r="B1108" s="48" t="s">
        <v>361</v>
      </c>
      <c r="C1108" s="49" t="s">
        <v>1498</v>
      </c>
      <c r="D1108" s="50" t="s">
        <v>740</v>
      </c>
      <c r="E1108" s="51" t="s">
        <v>42</v>
      </c>
      <c r="F1108" s="52">
        <v>42.01</v>
      </c>
      <c r="G1108" s="53" t="s">
        <v>368</v>
      </c>
      <c r="H1108" s="52">
        <v>1</v>
      </c>
    </row>
    <row r="1109" ht="16.5" spans="1:8">
      <c r="A1109" s="48">
        <v>1108</v>
      </c>
      <c r="B1109" s="48" t="s">
        <v>361</v>
      </c>
      <c r="C1109" s="49" t="s">
        <v>1499</v>
      </c>
      <c r="D1109" s="50" t="s">
        <v>367</v>
      </c>
      <c r="E1109" s="51" t="s">
        <v>43</v>
      </c>
      <c r="F1109" s="52">
        <v>41.94</v>
      </c>
      <c r="G1109" s="53" t="s">
        <v>368</v>
      </c>
      <c r="H1109" s="52">
        <v>1</v>
      </c>
    </row>
    <row r="1110" ht="16.5" spans="1:8">
      <c r="A1110" s="48">
        <v>1109</v>
      </c>
      <c r="B1110" s="48" t="s">
        <v>361</v>
      </c>
      <c r="C1110" s="49" t="s">
        <v>1500</v>
      </c>
      <c r="D1110" s="50" t="s">
        <v>370</v>
      </c>
      <c r="E1110" s="51" t="s">
        <v>43</v>
      </c>
      <c r="F1110" s="52">
        <v>41.94</v>
      </c>
      <c r="G1110" s="53" t="s">
        <v>368</v>
      </c>
      <c r="H1110" s="52">
        <v>1</v>
      </c>
    </row>
    <row r="1111" ht="16.5" spans="1:8">
      <c r="A1111" s="48">
        <v>1110</v>
      </c>
      <c r="B1111" s="48" t="s">
        <v>361</v>
      </c>
      <c r="C1111" s="49" t="s">
        <v>1501</v>
      </c>
      <c r="D1111" s="50" t="s">
        <v>370</v>
      </c>
      <c r="E1111" s="51" t="s">
        <v>43</v>
      </c>
      <c r="F1111" s="52">
        <v>41.73</v>
      </c>
      <c r="G1111" s="53" t="s">
        <v>368</v>
      </c>
      <c r="H1111" s="52">
        <v>1</v>
      </c>
    </row>
    <row r="1112" ht="16.5" spans="1:8">
      <c r="A1112" s="48">
        <v>1111</v>
      </c>
      <c r="B1112" s="48" t="s">
        <v>361</v>
      </c>
      <c r="C1112" s="49" t="s">
        <v>1502</v>
      </c>
      <c r="D1112" s="50" t="s">
        <v>367</v>
      </c>
      <c r="E1112" s="51" t="s">
        <v>43</v>
      </c>
      <c r="F1112" s="52">
        <v>41.73</v>
      </c>
      <c r="G1112" s="53" t="s">
        <v>368</v>
      </c>
      <c r="H1112" s="52">
        <v>1</v>
      </c>
    </row>
    <row r="1113" ht="16.5" hidden="1" spans="1:8">
      <c r="A1113" s="48">
        <v>1112</v>
      </c>
      <c r="B1113" s="48" t="s">
        <v>361</v>
      </c>
      <c r="C1113" s="49" t="s">
        <v>1503</v>
      </c>
      <c r="D1113" s="50" t="s">
        <v>385</v>
      </c>
      <c r="E1113" s="51" t="s">
        <v>44</v>
      </c>
      <c r="F1113" s="52">
        <v>59.93</v>
      </c>
      <c r="G1113" s="53" t="s">
        <v>365</v>
      </c>
      <c r="H1113" s="52">
        <v>2</v>
      </c>
    </row>
    <row r="1114" ht="16.5" spans="1:8">
      <c r="A1114" s="48">
        <v>1113</v>
      </c>
      <c r="B1114" s="48" t="s">
        <v>361</v>
      </c>
      <c r="C1114" s="49" t="s">
        <v>1504</v>
      </c>
      <c r="D1114" s="50" t="s">
        <v>740</v>
      </c>
      <c r="E1114" s="51" t="s">
        <v>42</v>
      </c>
      <c r="F1114" s="52">
        <v>41.6</v>
      </c>
      <c r="G1114" s="53" t="s">
        <v>368</v>
      </c>
      <c r="H1114" s="52">
        <v>1</v>
      </c>
    </row>
    <row r="1115" ht="16.5" spans="1:8">
      <c r="A1115" s="48">
        <v>1114</v>
      </c>
      <c r="B1115" s="48" t="s">
        <v>361</v>
      </c>
      <c r="C1115" s="49" t="s">
        <v>1505</v>
      </c>
      <c r="D1115" s="50" t="s">
        <v>738</v>
      </c>
      <c r="E1115" s="51" t="s">
        <v>42</v>
      </c>
      <c r="F1115" s="52">
        <v>41.73</v>
      </c>
      <c r="G1115" s="53" t="s">
        <v>368</v>
      </c>
      <c r="H1115" s="52">
        <v>1</v>
      </c>
    </row>
    <row r="1116" ht="16.5" spans="1:8">
      <c r="A1116" s="48">
        <v>1115</v>
      </c>
      <c r="B1116" s="48" t="s">
        <v>361</v>
      </c>
      <c r="C1116" s="49" t="s">
        <v>1506</v>
      </c>
      <c r="D1116" s="50" t="s">
        <v>740</v>
      </c>
      <c r="E1116" s="51" t="s">
        <v>42</v>
      </c>
      <c r="F1116" s="52">
        <v>42.01</v>
      </c>
      <c r="G1116" s="53" t="s">
        <v>368</v>
      </c>
      <c r="H1116" s="52">
        <v>1</v>
      </c>
    </row>
    <row r="1117" ht="16.5" spans="1:8">
      <c r="A1117" s="48">
        <v>1116</v>
      </c>
      <c r="B1117" s="48" t="s">
        <v>361</v>
      </c>
      <c r="C1117" s="49" t="s">
        <v>1507</v>
      </c>
      <c r="D1117" s="50" t="s">
        <v>367</v>
      </c>
      <c r="E1117" s="51" t="s">
        <v>43</v>
      </c>
      <c r="F1117" s="52">
        <v>41.94</v>
      </c>
      <c r="G1117" s="53" t="s">
        <v>368</v>
      </c>
      <c r="H1117" s="52">
        <v>1</v>
      </c>
    </row>
    <row r="1118" ht="16.5" spans="1:8">
      <c r="A1118" s="48">
        <v>1117</v>
      </c>
      <c r="B1118" s="48" t="s">
        <v>361</v>
      </c>
      <c r="C1118" s="49" t="s">
        <v>1508</v>
      </c>
      <c r="D1118" s="50" t="s">
        <v>370</v>
      </c>
      <c r="E1118" s="51" t="s">
        <v>43</v>
      </c>
      <c r="F1118" s="52">
        <v>41.94</v>
      </c>
      <c r="G1118" s="53" t="s">
        <v>368</v>
      </c>
      <c r="H1118" s="52">
        <v>1</v>
      </c>
    </row>
    <row r="1119" ht="16.5" spans="1:8">
      <c r="A1119" s="48">
        <v>1118</v>
      </c>
      <c r="B1119" s="48" t="s">
        <v>361</v>
      </c>
      <c r="C1119" s="49" t="s">
        <v>1509</v>
      </c>
      <c r="D1119" s="50" t="s">
        <v>370</v>
      </c>
      <c r="E1119" s="51" t="s">
        <v>43</v>
      </c>
      <c r="F1119" s="52">
        <v>41.73</v>
      </c>
      <c r="G1119" s="53" t="s">
        <v>368</v>
      </c>
      <c r="H1119" s="52">
        <v>1</v>
      </c>
    </row>
    <row r="1120" ht="16.5" spans="1:8">
      <c r="A1120" s="48">
        <v>1119</v>
      </c>
      <c r="B1120" s="48" t="s">
        <v>361</v>
      </c>
      <c r="C1120" s="49" t="s">
        <v>1510</v>
      </c>
      <c r="D1120" s="50" t="s">
        <v>367</v>
      </c>
      <c r="E1120" s="51" t="s">
        <v>43</v>
      </c>
      <c r="F1120" s="52">
        <v>41.73</v>
      </c>
      <c r="G1120" s="53" t="s">
        <v>368</v>
      </c>
      <c r="H1120" s="52">
        <v>1</v>
      </c>
    </row>
    <row r="1121" ht="16.5" hidden="1" spans="1:8">
      <c r="A1121" s="48">
        <v>1120</v>
      </c>
      <c r="B1121" s="48" t="s">
        <v>361</v>
      </c>
      <c r="C1121" s="49" t="s">
        <v>1511</v>
      </c>
      <c r="D1121" s="50" t="s">
        <v>385</v>
      </c>
      <c r="E1121" s="51" t="s">
        <v>44</v>
      </c>
      <c r="F1121" s="52">
        <v>59.93</v>
      </c>
      <c r="G1121" s="53" t="s">
        <v>365</v>
      </c>
      <c r="H1121" s="52">
        <v>2</v>
      </c>
    </row>
    <row r="1122" ht="16.5" spans="1:8">
      <c r="A1122" s="48">
        <v>1121</v>
      </c>
      <c r="B1122" s="48" t="s">
        <v>361</v>
      </c>
      <c r="C1122" s="49" t="s">
        <v>1512</v>
      </c>
      <c r="D1122" s="50" t="s">
        <v>740</v>
      </c>
      <c r="E1122" s="51" t="s">
        <v>42</v>
      </c>
      <c r="F1122" s="52">
        <v>41.6</v>
      </c>
      <c r="G1122" s="53" t="s">
        <v>368</v>
      </c>
      <c r="H1122" s="52">
        <v>1</v>
      </c>
    </row>
    <row r="1123" ht="16.5" spans="1:8">
      <c r="A1123" s="48">
        <v>1122</v>
      </c>
      <c r="B1123" s="48" t="s">
        <v>361</v>
      </c>
      <c r="C1123" s="49" t="s">
        <v>1513</v>
      </c>
      <c r="D1123" s="50" t="s">
        <v>738</v>
      </c>
      <c r="E1123" s="51" t="s">
        <v>42</v>
      </c>
      <c r="F1123" s="52">
        <v>41.73</v>
      </c>
      <c r="G1123" s="53" t="s">
        <v>368</v>
      </c>
      <c r="H1123" s="52">
        <v>1</v>
      </c>
    </row>
    <row r="1124" ht="16.5" spans="1:8">
      <c r="A1124" s="48">
        <v>1123</v>
      </c>
      <c r="B1124" s="48" t="s">
        <v>361</v>
      </c>
      <c r="C1124" s="49" t="s">
        <v>1514</v>
      </c>
      <c r="D1124" s="50" t="s">
        <v>740</v>
      </c>
      <c r="E1124" s="51" t="s">
        <v>42</v>
      </c>
      <c r="F1124" s="52">
        <v>42.01</v>
      </c>
      <c r="G1124" s="53" t="s">
        <v>368</v>
      </c>
      <c r="H1124" s="52">
        <v>1</v>
      </c>
    </row>
    <row r="1125" ht="16.5" spans="1:8">
      <c r="A1125" s="48">
        <v>1124</v>
      </c>
      <c r="B1125" s="48" t="s">
        <v>361</v>
      </c>
      <c r="C1125" s="49" t="s">
        <v>1515</v>
      </c>
      <c r="D1125" s="50" t="s">
        <v>367</v>
      </c>
      <c r="E1125" s="51" t="s">
        <v>43</v>
      </c>
      <c r="F1125" s="52">
        <v>41.94</v>
      </c>
      <c r="G1125" s="53" t="s">
        <v>368</v>
      </c>
      <c r="H1125" s="52">
        <v>1</v>
      </c>
    </row>
    <row r="1126" ht="16.5" spans="1:8">
      <c r="A1126" s="48">
        <v>1125</v>
      </c>
      <c r="B1126" s="48" t="s">
        <v>361</v>
      </c>
      <c r="C1126" s="49" t="s">
        <v>1516</v>
      </c>
      <c r="D1126" s="50" t="s">
        <v>370</v>
      </c>
      <c r="E1126" s="51" t="s">
        <v>43</v>
      </c>
      <c r="F1126" s="52">
        <v>41.94</v>
      </c>
      <c r="G1126" s="53" t="s">
        <v>368</v>
      </c>
      <c r="H1126" s="52">
        <v>1</v>
      </c>
    </row>
    <row r="1127" ht="16.5" spans="1:8">
      <c r="A1127" s="48">
        <v>1126</v>
      </c>
      <c r="B1127" s="48" t="s">
        <v>361</v>
      </c>
      <c r="C1127" s="49" t="s">
        <v>1517</v>
      </c>
      <c r="D1127" s="50" t="s">
        <v>370</v>
      </c>
      <c r="E1127" s="51" t="s">
        <v>43</v>
      </c>
      <c r="F1127" s="52">
        <v>41.73</v>
      </c>
      <c r="G1127" s="53" t="s">
        <v>368</v>
      </c>
      <c r="H1127" s="52">
        <v>1</v>
      </c>
    </row>
    <row r="1128" ht="16.5" spans="1:8">
      <c r="A1128" s="48">
        <v>1127</v>
      </c>
      <c r="B1128" s="48" t="s">
        <v>361</v>
      </c>
      <c r="C1128" s="49" t="s">
        <v>1518</v>
      </c>
      <c r="D1128" s="50" t="s">
        <v>367</v>
      </c>
      <c r="E1128" s="51" t="s">
        <v>43</v>
      </c>
      <c r="F1128" s="52">
        <v>41.73</v>
      </c>
      <c r="G1128" s="53" t="s">
        <v>368</v>
      </c>
      <c r="H1128" s="52">
        <v>1</v>
      </c>
    </row>
    <row r="1129" ht="16.5" hidden="1" spans="1:8">
      <c r="A1129" s="48">
        <v>1128</v>
      </c>
      <c r="B1129" s="48" t="s">
        <v>361</v>
      </c>
      <c r="C1129" s="49" t="s">
        <v>1519</v>
      </c>
      <c r="D1129" s="50" t="s">
        <v>385</v>
      </c>
      <c r="E1129" s="51" t="s">
        <v>44</v>
      </c>
      <c r="F1129" s="52">
        <v>59.93</v>
      </c>
      <c r="G1129" s="53" t="s">
        <v>365</v>
      </c>
      <c r="H1129" s="52">
        <v>2</v>
      </c>
    </row>
    <row r="1130" ht="16.5" spans="1:8">
      <c r="A1130" s="48">
        <v>1129</v>
      </c>
      <c r="B1130" s="48" t="s">
        <v>361</v>
      </c>
      <c r="C1130" s="49" t="s">
        <v>1520</v>
      </c>
      <c r="D1130" s="50" t="s">
        <v>740</v>
      </c>
      <c r="E1130" s="51" t="s">
        <v>42</v>
      </c>
      <c r="F1130" s="52">
        <v>41.6</v>
      </c>
      <c r="G1130" s="53" t="s">
        <v>368</v>
      </c>
      <c r="H1130" s="52">
        <v>1</v>
      </c>
    </row>
    <row r="1131" ht="16.5" spans="1:8">
      <c r="A1131" s="48">
        <v>1130</v>
      </c>
      <c r="B1131" s="48" t="s">
        <v>361</v>
      </c>
      <c r="C1131" s="49" t="s">
        <v>1521</v>
      </c>
      <c r="D1131" s="50" t="s">
        <v>738</v>
      </c>
      <c r="E1131" s="51" t="s">
        <v>42</v>
      </c>
      <c r="F1131" s="52">
        <v>41.73</v>
      </c>
      <c r="G1131" s="53" t="s">
        <v>368</v>
      </c>
      <c r="H1131" s="52">
        <v>1</v>
      </c>
    </row>
    <row r="1132" ht="16.5" spans="1:8">
      <c r="A1132" s="48">
        <v>1131</v>
      </c>
      <c r="B1132" s="48" t="s">
        <v>361</v>
      </c>
      <c r="C1132" s="49" t="s">
        <v>1522</v>
      </c>
      <c r="D1132" s="50" t="s">
        <v>740</v>
      </c>
      <c r="E1132" s="51" t="s">
        <v>42</v>
      </c>
      <c r="F1132" s="52">
        <v>42.01</v>
      </c>
      <c r="G1132" s="53" t="s">
        <v>368</v>
      </c>
      <c r="H1132" s="52">
        <v>1</v>
      </c>
    </row>
    <row r="1133" ht="16.5" spans="1:8">
      <c r="A1133" s="48">
        <v>1132</v>
      </c>
      <c r="B1133" s="48" t="s">
        <v>361</v>
      </c>
      <c r="C1133" s="49" t="s">
        <v>1523</v>
      </c>
      <c r="D1133" s="50" t="s">
        <v>367</v>
      </c>
      <c r="E1133" s="51" t="s">
        <v>43</v>
      </c>
      <c r="F1133" s="52">
        <v>41.94</v>
      </c>
      <c r="G1133" s="53" t="s">
        <v>368</v>
      </c>
      <c r="H1133" s="52">
        <v>1</v>
      </c>
    </row>
    <row r="1134" ht="16.5" spans="1:8">
      <c r="A1134" s="48">
        <v>1133</v>
      </c>
      <c r="B1134" s="48" t="s">
        <v>361</v>
      </c>
      <c r="C1134" s="49" t="s">
        <v>1524</v>
      </c>
      <c r="D1134" s="50" t="s">
        <v>370</v>
      </c>
      <c r="E1134" s="51" t="s">
        <v>43</v>
      </c>
      <c r="F1134" s="52">
        <v>41.94</v>
      </c>
      <c r="G1134" s="53" t="s">
        <v>368</v>
      </c>
      <c r="H1134" s="52">
        <v>1</v>
      </c>
    </row>
    <row r="1135" ht="16.5" spans="1:8">
      <c r="A1135" s="48">
        <v>1134</v>
      </c>
      <c r="B1135" s="48" t="s">
        <v>361</v>
      </c>
      <c r="C1135" s="49" t="s">
        <v>1525</v>
      </c>
      <c r="D1135" s="50" t="s">
        <v>370</v>
      </c>
      <c r="E1135" s="51" t="s">
        <v>43</v>
      </c>
      <c r="F1135" s="52">
        <v>41.73</v>
      </c>
      <c r="G1135" s="53" t="s">
        <v>368</v>
      </c>
      <c r="H1135" s="52">
        <v>1</v>
      </c>
    </row>
    <row r="1136" ht="16.5" spans="1:8">
      <c r="A1136" s="48">
        <v>1135</v>
      </c>
      <c r="B1136" s="48" t="s">
        <v>361</v>
      </c>
      <c r="C1136" s="49" t="s">
        <v>1526</v>
      </c>
      <c r="D1136" s="50" t="s">
        <v>367</v>
      </c>
      <c r="E1136" s="51" t="s">
        <v>43</v>
      </c>
      <c r="F1136" s="52">
        <v>41.73</v>
      </c>
      <c r="G1136" s="53" t="s">
        <v>368</v>
      </c>
      <c r="H1136" s="52">
        <v>1</v>
      </c>
    </row>
    <row r="1137" ht="16.5" hidden="1" spans="1:8">
      <c r="A1137" s="48">
        <v>1136</v>
      </c>
      <c r="B1137" s="48" t="s">
        <v>361</v>
      </c>
      <c r="C1137" s="49" t="s">
        <v>1527</v>
      </c>
      <c r="D1137" s="50" t="s">
        <v>385</v>
      </c>
      <c r="E1137" s="51" t="s">
        <v>44</v>
      </c>
      <c r="F1137" s="52">
        <v>59.93</v>
      </c>
      <c r="G1137" s="53" t="s">
        <v>365</v>
      </c>
      <c r="H1137" s="52">
        <v>2</v>
      </c>
    </row>
    <row r="1138" ht="16.5" spans="1:8">
      <c r="A1138" s="48">
        <v>1137</v>
      </c>
      <c r="B1138" s="48" t="s">
        <v>361</v>
      </c>
      <c r="C1138" s="49" t="s">
        <v>1528</v>
      </c>
      <c r="D1138" s="50" t="s">
        <v>740</v>
      </c>
      <c r="E1138" s="51" t="s">
        <v>42</v>
      </c>
      <c r="F1138" s="52">
        <v>41.6</v>
      </c>
      <c r="G1138" s="53" t="s">
        <v>368</v>
      </c>
      <c r="H1138" s="52">
        <v>1</v>
      </c>
    </row>
    <row r="1139" ht="16.5" spans="1:8">
      <c r="A1139" s="48">
        <v>1138</v>
      </c>
      <c r="B1139" s="48" t="s">
        <v>361</v>
      </c>
      <c r="C1139" s="49" t="s">
        <v>1529</v>
      </c>
      <c r="D1139" s="50" t="s">
        <v>738</v>
      </c>
      <c r="E1139" s="51" t="s">
        <v>42</v>
      </c>
      <c r="F1139" s="52">
        <v>41.73</v>
      </c>
      <c r="G1139" s="53" t="s">
        <v>368</v>
      </c>
      <c r="H1139" s="52">
        <v>1</v>
      </c>
    </row>
    <row r="1140" ht="16.5" spans="1:8">
      <c r="A1140" s="48">
        <v>1139</v>
      </c>
      <c r="B1140" s="48" t="s">
        <v>361</v>
      </c>
      <c r="C1140" s="49" t="s">
        <v>1530</v>
      </c>
      <c r="D1140" s="50" t="s">
        <v>740</v>
      </c>
      <c r="E1140" s="51" t="s">
        <v>42</v>
      </c>
      <c r="F1140" s="52">
        <v>42.01</v>
      </c>
      <c r="G1140" s="53" t="s">
        <v>368</v>
      </c>
      <c r="H1140" s="52">
        <v>1</v>
      </c>
    </row>
    <row r="1141" ht="16.5" spans="1:8">
      <c r="A1141" s="48">
        <v>1140</v>
      </c>
      <c r="B1141" s="48" t="s">
        <v>361</v>
      </c>
      <c r="C1141" s="49" t="s">
        <v>1531</v>
      </c>
      <c r="D1141" s="50" t="s">
        <v>367</v>
      </c>
      <c r="E1141" s="51" t="s">
        <v>43</v>
      </c>
      <c r="F1141" s="52">
        <v>41.94</v>
      </c>
      <c r="G1141" s="53" t="s">
        <v>368</v>
      </c>
      <c r="H1141" s="52">
        <v>1</v>
      </c>
    </row>
    <row r="1142" ht="16.5" spans="1:8">
      <c r="A1142" s="48">
        <v>1141</v>
      </c>
      <c r="B1142" s="48" t="s">
        <v>361</v>
      </c>
      <c r="C1142" s="49" t="s">
        <v>1532</v>
      </c>
      <c r="D1142" s="50" t="s">
        <v>370</v>
      </c>
      <c r="E1142" s="51" t="s">
        <v>43</v>
      </c>
      <c r="F1142" s="52">
        <v>41.94</v>
      </c>
      <c r="G1142" s="53" t="s">
        <v>368</v>
      </c>
      <c r="H1142" s="52">
        <v>1</v>
      </c>
    </row>
    <row r="1143" ht="16.5" spans="1:8">
      <c r="A1143" s="48">
        <v>1142</v>
      </c>
      <c r="B1143" s="48" t="s">
        <v>361</v>
      </c>
      <c r="C1143" s="49" t="s">
        <v>1533</v>
      </c>
      <c r="D1143" s="50" t="s">
        <v>370</v>
      </c>
      <c r="E1143" s="51" t="s">
        <v>43</v>
      </c>
      <c r="F1143" s="52">
        <v>41.73</v>
      </c>
      <c r="G1143" s="53" t="s">
        <v>368</v>
      </c>
      <c r="H1143" s="52">
        <v>1</v>
      </c>
    </row>
    <row r="1144" ht="16.5" spans="1:8">
      <c r="A1144" s="48">
        <v>1143</v>
      </c>
      <c r="B1144" s="48" t="s">
        <v>361</v>
      </c>
      <c r="C1144" s="49" t="s">
        <v>1534</v>
      </c>
      <c r="D1144" s="50" t="s">
        <v>367</v>
      </c>
      <c r="E1144" s="51" t="s">
        <v>43</v>
      </c>
      <c r="F1144" s="52">
        <v>41.73</v>
      </c>
      <c r="G1144" s="53" t="s">
        <v>368</v>
      </c>
      <c r="H1144" s="52">
        <v>1</v>
      </c>
    </row>
    <row r="1145" ht="33" hidden="1" spans="1:8">
      <c r="A1145" s="48">
        <v>1144</v>
      </c>
      <c r="B1145" s="48" t="s">
        <v>361</v>
      </c>
      <c r="C1145" s="49" t="s">
        <v>1535</v>
      </c>
      <c r="D1145" s="50" t="s">
        <v>385</v>
      </c>
      <c r="E1145" s="51" t="s">
        <v>44</v>
      </c>
      <c r="F1145" s="52">
        <v>59.93</v>
      </c>
      <c r="G1145" s="53" t="s">
        <v>365</v>
      </c>
      <c r="H1145" s="52">
        <v>2</v>
      </c>
    </row>
    <row r="1146" ht="33" spans="1:8">
      <c r="A1146" s="48">
        <v>1145</v>
      </c>
      <c r="B1146" s="48" t="s">
        <v>361</v>
      </c>
      <c r="C1146" s="49" t="s">
        <v>1536</v>
      </c>
      <c r="D1146" s="50" t="s">
        <v>740</v>
      </c>
      <c r="E1146" s="51" t="s">
        <v>42</v>
      </c>
      <c r="F1146" s="52">
        <v>41.6</v>
      </c>
      <c r="G1146" s="53" t="s">
        <v>368</v>
      </c>
      <c r="H1146" s="52">
        <v>1</v>
      </c>
    </row>
    <row r="1147" ht="33" spans="1:8">
      <c r="A1147" s="48">
        <v>1146</v>
      </c>
      <c r="B1147" s="48" t="s">
        <v>361</v>
      </c>
      <c r="C1147" s="49" t="s">
        <v>1537</v>
      </c>
      <c r="D1147" s="50" t="s">
        <v>738</v>
      </c>
      <c r="E1147" s="51" t="s">
        <v>42</v>
      </c>
      <c r="F1147" s="52">
        <v>41.73</v>
      </c>
      <c r="G1147" s="53" t="s">
        <v>368</v>
      </c>
      <c r="H1147" s="52">
        <v>1</v>
      </c>
    </row>
    <row r="1148" ht="33" spans="1:8">
      <c r="A1148" s="48">
        <v>1147</v>
      </c>
      <c r="B1148" s="48" t="s">
        <v>361</v>
      </c>
      <c r="C1148" s="49" t="s">
        <v>1538</v>
      </c>
      <c r="D1148" s="50" t="s">
        <v>740</v>
      </c>
      <c r="E1148" s="51" t="s">
        <v>42</v>
      </c>
      <c r="F1148" s="52">
        <v>42.01</v>
      </c>
      <c r="G1148" s="53" t="s">
        <v>368</v>
      </c>
      <c r="H1148" s="52">
        <v>1</v>
      </c>
    </row>
    <row r="1149" ht="33" spans="1:8">
      <c r="A1149" s="48">
        <v>1148</v>
      </c>
      <c r="B1149" s="48" t="s">
        <v>361</v>
      </c>
      <c r="C1149" s="49" t="s">
        <v>1539</v>
      </c>
      <c r="D1149" s="50" t="s">
        <v>367</v>
      </c>
      <c r="E1149" s="51" t="s">
        <v>43</v>
      </c>
      <c r="F1149" s="52">
        <v>41.94</v>
      </c>
      <c r="G1149" s="53" t="s">
        <v>368</v>
      </c>
      <c r="H1149" s="52">
        <v>1</v>
      </c>
    </row>
    <row r="1150" ht="33" spans="1:8">
      <c r="A1150" s="48">
        <v>1149</v>
      </c>
      <c r="B1150" s="48" t="s">
        <v>361</v>
      </c>
      <c r="C1150" s="49" t="s">
        <v>1540</v>
      </c>
      <c r="D1150" s="50" t="s">
        <v>370</v>
      </c>
      <c r="E1150" s="51" t="s">
        <v>43</v>
      </c>
      <c r="F1150" s="52">
        <v>41.94</v>
      </c>
      <c r="G1150" s="53" t="s">
        <v>368</v>
      </c>
      <c r="H1150" s="52">
        <v>1</v>
      </c>
    </row>
    <row r="1151" ht="33" spans="1:8">
      <c r="A1151" s="48">
        <v>1150</v>
      </c>
      <c r="B1151" s="48" t="s">
        <v>361</v>
      </c>
      <c r="C1151" s="49" t="s">
        <v>1541</v>
      </c>
      <c r="D1151" s="50" t="s">
        <v>370</v>
      </c>
      <c r="E1151" s="51" t="s">
        <v>43</v>
      </c>
      <c r="F1151" s="52">
        <v>41.73</v>
      </c>
      <c r="G1151" s="53" t="s">
        <v>368</v>
      </c>
      <c r="H1151" s="52">
        <v>1</v>
      </c>
    </row>
    <row r="1152" ht="33" spans="1:8">
      <c r="A1152" s="48">
        <v>1151</v>
      </c>
      <c r="B1152" s="48" t="s">
        <v>361</v>
      </c>
      <c r="C1152" s="49" t="s">
        <v>1542</v>
      </c>
      <c r="D1152" s="50" t="s">
        <v>367</v>
      </c>
      <c r="E1152" s="51" t="s">
        <v>43</v>
      </c>
      <c r="F1152" s="52">
        <v>41.73</v>
      </c>
      <c r="G1152" s="53" t="s">
        <v>368</v>
      </c>
      <c r="H1152" s="52">
        <v>1</v>
      </c>
    </row>
    <row r="1153" ht="33" hidden="1" spans="1:8">
      <c r="A1153" s="48">
        <v>1152</v>
      </c>
      <c r="B1153" s="48" t="s">
        <v>361</v>
      </c>
      <c r="C1153" s="49" t="s">
        <v>1543</v>
      </c>
      <c r="D1153" s="50" t="s">
        <v>385</v>
      </c>
      <c r="E1153" s="51" t="s">
        <v>44</v>
      </c>
      <c r="F1153" s="52">
        <v>59.93</v>
      </c>
      <c r="G1153" s="53" t="s">
        <v>365</v>
      </c>
      <c r="H1153" s="52">
        <v>2</v>
      </c>
    </row>
    <row r="1154" ht="33" spans="1:8">
      <c r="A1154" s="48">
        <v>1153</v>
      </c>
      <c r="B1154" s="48" t="s">
        <v>361</v>
      </c>
      <c r="C1154" s="49" t="s">
        <v>1544</v>
      </c>
      <c r="D1154" s="50" t="s">
        <v>740</v>
      </c>
      <c r="E1154" s="51" t="s">
        <v>42</v>
      </c>
      <c r="F1154" s="52">
        <v>41.6</v>
      </c>
      <c r="G1154" s="53" t="s">
        <v>368</v>
      </c>
      <c r="H1154" s="52">
        <v>1</v>
      </c>
    </row>
    <row r="1155" ht="33" spans="1:8">
      <c r="A1155" s="48">
        <v>1154</v>
      </c>
      <c r="B1155" s="48" t="s">
        <v>361</v>
      </c>
      <c r="C1155" s="49" t="s">
        <v>1545</v>
      </c>
      <c r="D1155" s="50" t="s">
        <v>738</v>
      </c>
      <c r="E1155" s="51" t="s">
        <v>42</v>
      </c>
      <c r="F1155" s="52">
        <v>41.73</v>
      </c>
      <c r="G1155" s="53" t="s">
        <v>368</v>
      </c>
      <c r="H1155" s="52">
        <v>1</v>
      </c>
    </row>
    <row r="1156" ht="33" spans="1:8">
      <c r="A1156" s="48">
        <v>1155</v>
      </c>
      <c r="B1156" s="48" t="s">
        <v>361</v>
      </c>
      <c r="C1156" s="49" t="s">
        <v>1546</v>
      </c>
      <c r="D1156" s="50" t="s">
        <v>740</v>
      </c>
      <c r="E1156" s="51" t="s">
        <v>42</v>
      </c>
      <c r="F1156" s="52">
        <v>42.01</v>
      </c>
      <c r="G1156" s="53" t="s">
        <v>368</v>
      </c>
      <c r="H1156" s="52">
        <v>1</v>
      </c>
    </row>
    <row r="1157" ht="33" spans="1:8">
      <c r="A1157" s="48">
        <v>1156</v>
      </c>
      <c r="B1157" s="48" t="s">
        <v>361</v>
      </c>
      <c r="C1157" s="49" t="s">
        <v>1547</v>
      </c>
      <c r="D1157" s="50" t="s">
        <v>367</v>
      </c>
      <c r="E1157" s="51" t="s">
        <v>43</v>
      </c>
      <c r="F1157" s="52">
        <v>41.94</v>
      </c>
      <c r="G1157" s="53" t="s">
        <v>368</v>
      </c>
      <c r="H1157" s="52">
        <v>1</v>
      </c>
    </row>
    <row r="1158" ht="33" spans="1:8">
      <c r="A1158" s="48">
        <v>1157</v>
      </c>
      <c r="B1158" s="48" t="s">
        <v>361</v>
      </c>
      <c r="C1158" s="49" t="s">
        <v>1548</v>
      </c>
      <c r="D1158" s="50" t="s">
        <v>370</v>
      </c>
      <c r="E1158" s="51" t="s">
        <v>43</v>
      </c>
      <c r="F1158" s="52">
        <v>41.94</v>
      </c>
      <c r="G1158" s="53" t="s">
        <v>368</v>
      </c>
      <c r="H1158" s="52">
        <v>1</v>
      </c>
    </row>
    <row r="1159" ht="33" spans="1:8">
      <c r="A1159" s="48">
        <v>1158</v>
      </c>
      <c r="B1159" s="48" t="s">
        <v>361</v>
      </c>
      <c r="C1159" s="49" t="s">
        <v>1549</v>
      </c>
      <c r="D1159" s="50" t="s">
        <v>370</v>
      </c>
      <c r="E1159" s="51" t="s">
        <v>43</v>
      </c>
      <c r="F1159" s="52">
        <v>41.73</v>
      </c>
      <c r="G1159" s="53" t="s">
        <v>368</v>
      </c>
      <c r="H1159" s="52">
        <v>1</v>
      </c>
    </row>
    <row r="1160" ht="33" spans="1:8">
      <c r="A1160" s="48">
        <v>1159</v>
      </c>
      <c r="B1160" s="48" t="s">
        <v>361</v>
      </c>
      <c r="C1160" s="49" t="s">
        <v>1550</v>
      </c>
      <c r="D1160" s="50" t="s">
        <v>367</v>
      </c>
      <c r="E1160" s="51" t="s">
        <v>43</v>
      </c>
      <c r="F1160" s="52">
        <v>41.73</v>
      </c>
      <c r="G1160" s="53" t="s">
        <v>368</v>
      </c>
      <c r="H1160" s="52">
        <v>1</v>
      </c>
    </row>
    <row r="1161" ht="33" hidden="1" spans="1:8">
      <c r="A1161" s="48">
        <v>1160</v>
      </c>
      <c r="B1161" s="48" t="s">
        <v>361</v>
      </c>
      <c r="C1161" s="49" t="s">
        <v>1551</v>
      </c>
      <c r="D1161" s="50" t="s">
        <v>385</v>
      </c>
      <c r="E1161" s="51" t="s">
        <v>44</v>
      </c>
      <c r="F1161" s="52">
        <v>59.93</v>
      </c>
      <c r="G1161" s="53" t="s">
        <v>365</v>
      </c>
      <c r="H1161" s="52">
        <v>2</v>
      </c>
    </row>
    <row r="1162" ht="33" spans="1:8">
      <c r="A1162" s="48">
        <v>1161</v>
      </c>
      <c r="B1162" s="48" t="s">
        <v>361</v>
      </c>
      <c r="C1162" s="49" t="s">
        <v>1552</v>
      </c>
      <c r="D1162" s="50" t="s">
        <v>740</v>
      </c>
      <c r="E1162" s="51" t="s">
        <v>42</v>
      </c>
      <c r="F1162" s="52">
        <v>41.6</v>
      </c>
      <c r="G1162" s="53" t="s">
        <v>368</v>
      </c>
      <c r="H1162" s="52">
        <v>1</v>
      </c>
    </row>
    <row r="1163" ht="33" spans="1:8">
      <c r="A1163" s="48">
        <v>1162</v>
      </c>
      <c r="B1163" s="48" t="s">
        <v>361</v>
      </c>
      <c r="C1163" s="49" t="s">
        <v>1553</v>
      </c>
      <c r="D1163" s="50" t="s">
        <v>738</v>
      </c>
      <c r="E1163" s="51" t="s">
        <v>42</v>
      </c>
      <c r="F1163" s="52">
        <v>41.73</v>
      </c>
      <c r="G1163" s="53" t="s">
        <v>368</v>
      </c>
      <c r="H1163" s="52">
        <v>1</v>
      </c>
    </row>
    <row r="1164" ht="33" spans="1:8">
      <c r="A1164" s="48">
        <v>1163</v>
      </c>
      <c r="B1164" s="48" t="s">
        <v>361</v>
      </c>
      <c r="C1164" s="49" t="s">
        <v>1554</v>
      </c>
      <c r="D1164" s="50" t="s">
        <v>740</v>
      </c>
      <c r="E1164" s="51" t="s">
        <v>42</v>
      </c>
      <c r="F1164" s="52">
        <v>42.01</v>
      </c>
      <c r="G1164" s="53" t="s">
        <v>368</v>
      </c>
      <c r="H1164" s="52">
        <v>1</v>
      </c>
    </row>
    <row r="1165" ht="33" spans="1:8">
      <c r="A1165" s="48">
        <v>1164</v>
      </c>
      <c r="B1165" s="48" t="s">
        <v>361</v>
      </c>
      <c r="C1165" s="49" t="s">
        <v>1555</v>
      </c>
      <c r="D1165" s="50" t="s">
        <v>367</v>
      </c>
      <c r="E1165" s="51" t="s">
        <v>43</v>
      </c>
      <c r="F1165" s="52">
        <v>41.94</v>
      </c>
      <c r="G1165" s="53" t="s">
        <v>368</v>
      </c>
      <c r="H1165" s="52">
        <v>1</v>
      </c>
    </row>
    <row r="1166" ht="33" spans="1:8">
      <c r="A1166" s="48">
        <v>1165</v>
      </c>
      <c r="B1166" s="48" t="s">
        <v>361</v>
      </c>
      <c r="C1166" s="49" t="s">
        <v>1556</v>
      </c>
      <c r="D1166" s="50" t="s">
        <v>370</v>
      </c>
      <c r="E1166" s="51" t="s">
        <v>43</v>
      </c>
      <c r="F1166" s="52">
        <v>41.94</v>
      </c>
      <c r="G1166" s="53" t="s">
        <v>368</v>
      </c>
      <c r="H1166" s="52">
        <v>1</v>
      </c>
    </row>
    <row r="1167" ht="33" spans="1:8">
      <c r="A1167" s="48">
        <v>1166</v>
      </c>
      <c r="B1167" s="48" t="s">
        <v>361</v>
      </c>
      <c r="C1167" s="49" t="s">
        <v>1557</v>
      </c>
      <c r="D1167" s="50" t="s">
        <v>370</v>
      </c>
      <c r="E1167" s="51" t="s">
        <v>43</v>
      </c>
      <c r="F1167" s="52">
        <v>41.73</v>
      </c>
      <c r="G1167" s="53" t="s">
        <v>368</v>
      </c>
      <c r="H1167" s="52">
        <v>1</v>
      </c>
    </row>
    <row r="1168" ht="33" spans="1:8">
      <c r="A1168" s="48">
        <v>1167</v>
      </c>
      <c r="B1168" s="48" t="s">
        <v>361</v>
      </c>
      <c r="C1168" s="49" t="s">
        <v>1558</v>
      </c>
      <c r="D1168" s="50" t="s">
        <v>367</v>
      </c>
      <c r="E1168" s="51" t="s">
        <v>43</v>
      </c>
      <c r="F1168" s="52">
        <v>41.73</v>
      </c>
      <c r="G1168" s="53" t="s">
        <v>368</v>
      </c>
      <c r="H1168" s="52">
        <v>1</v>
      </c>
    </row>
    <row r="1169" ht="33" hidden="1" spans="1:8">
      <c r="A1169" s="48">
        <v>1168</v>
      </c>
      <c r="B1169" s="48" t="s">
        <v>361</v>
      </c>
      <c r="C1169" s="49" t="s">
        <v>1559</v>
      </c>
      <c r="D1169" s="50" t="s">
        <v>385</v>
      </c>
      <c r="E1169" s="51" t="s">
        <v>44</v>
      </c>
      <c r="F1169" s="52">
        <v>59.93</v>
      </c>
      <c r="G1169" s="53" t="s">
        <v>365</v>
      </c>
      <c r="H1169" s="52">
        <v>2</v>
      </c>
    </row>
    <row r="1170" ht="33" spans="1:8">
      <c r="A1170" s="48">
        <v>1169</v>
      </c>
      <c r="B1170" s="48" t="s">
        <v>361</v>
      </c>
      <c r="C1170" s="49" t="s">
        <v>1560</v>
      </c>
      <c r="D1170" s="50" t="s">
        <v>740</v>
      </c>
      <c r="E1170" s="51" t="s">
        <v>42</v>
      </c>
      <c r="F1170" s="52">
        <v>41.6</v>
      </c>
      <c r="G1170" s="53" t="s">
        <v>368</v>
      </c>
      <c r="H1170" s="52">
        <v>1</v>
      </c>
    </row>
    <row r="1171" ht="33" spans="1:8">
      <c r="A1171" s="48">
        <v>1170</v>
      </c>
      <c r="B1171" s="48" t="s">
        <v>361</v>
      </c>
      <c r="C1171" s="49" t="s">
        <v>1561</v>
      </c>
      <c r="D1171" s="50" t="s">
        <v>738</v>
      </c>
      <c r="E1171" s="51" t="s">
        <v>42</v>
      </c>
      <c r="F1171" s="52">
        <v>41.73</v>
      </c>
      <c r="G1171" s="53" t="s">
        <v>368</v>
      </c>
      <c r="H1171" s="52">
        <v>1</v>
      </c>
    </row>
    <row r="1172" ht="33" spans="1:8">
      <c r="A1172" s="48">
        <v>1171</v>
      </c>
      <c r="B1172" s="48" t="s">
        <v>361</v>
      </c>
      <c r="C1172" s="49" t="s">
        <v>1562</v>
      </c>
      <c r="D1172" s="50" t="s">
        <v>740</v>
      </c>
      <c r="E1172" s="51" t="s">
        <v>42</v>
      </c>
      <c r="F1172" s="52">
        <v>42.01</v>
      </c>
      <c r="G1172" s="53" t="s">
        <v>368</v>
      </c>
      <c r="H1172" s="52">
        <v>1</v>
      </c>
    </row>
    <row r="1173" ht="33" spans="1:8">
      <c r="A1173" s="48">
        <v>1172</v>
      </c>
      <c r="B1173" s="48" t="s">
        <v>361</v>
      </c>
      <c r="C1173" s="49" t="s">
        <v>1563</v>
      </c>
      <c r="D1173" s="50" t="s">
        <v>367</v>
      </c>
      <c r="E1173" s="51" t="s">
        <v>43</v>
      </c>
      <c r="F1173" s="52">
        <v>41.94</v>
      </c>
      <c r="G1173" s="53" t="s">
        <v>368</v>
      </c>
      <c r="H1173" s="52">
        <v>1</v>
      </c>
    </row>
    <row r="1174" ht="33" spans="1:8">
      <c r="A1174" s="48">
        <v>1173</v>
      </c>
      <c r="B1174" s="48" t="s">
        <v>361</v>
      </c>
      <c r="C1174" s="49" t="s">
        <v>1564</v>
      </c>
      <c r="D1174" s="50" t="s">
        <v>370</v>
      </c>
      <c r="E1174" s="51" t="s">
        <v>43</v>
      </c>
      <c r="F1174" s="52">
        <v>41.94</v>
      </c>
      <c r="G1174" s="53" t="s">
        <v>368</v>
      </c>
      <c r="H1174" s="52">
        <v>1</v>
      </c>
    </row>
    <row r="1175" ht="33" spans="1:8">
      <c r="A1175" s="48">
        <v>1174</v>
      </c>
      <c r="B1175" s="48" t="s">
        <v>361</v>
      </c>
      <c r="C1175" s="49" t="s">
        <v>1565</v>
      </c>
      <c r="D1175" s="50" t="s">
        <v>370</v>
      </c>
      <c r="E1175" s="51" t="s">
        <v>43</v>
      </c>
      <c r="F1175" s="52">
        <v>41.73</v>
      </c>
      <c r="G1175" s="53" t="s">
        <v>368</v>
      </c>
      <c r="H1175" s="52">
        <v>1</v>
      </c>
    </row>
    <row r="1176" ht="33" spans="1:8">
      <c r="A1176" s="48">
        <v>1175</v>
      </c>
      <c r="B1176" s="48" t="s">
        <v>361</v>
      </c>
      <c r="C1176" s="49" t="s">
        <v>1566</v>
      </c>
      <c r="D1176" s="50" t="s">
        <v>367</v>
      </c>
      <c r="E1176" s="51" t="s">
        <v>43</v>
      </c>
      <c r="F1176" s="52">
        <v>41.73</v>
      </c>
      <c r="G1176" s="53" t="s">
        <v>368</v>
      </c>
      <c r="H1176" s="52">
        <v>1</v>
      </c>
    </row>
    <row r="1177" ht="33" hidden="1" spans="1:8">
      <c r="A1177" s="48">
        <v>1176</v>
      </c>
      <c r="B1177" s="48" t="s">
        <v>361</v>
      </c>
      <c r="C1177" s="49" t="s">
        <v>1567</v>
      </c>
      <c r="D1177" s="50" t="s">
        <v>385</v>
      </c>
      <c r="E1177" s="51" t="s">
        <v>44</v>
      </c>
      <c r="F1177" s="52">
        <v>59.93</v>
      </c>
      <c r="G1177" s="53" t="s">
        <v>365</v>
      </c>
      <c r="H1177" s="52">
        <v>2</v>
      </c>
    </row>
    <row r="1178" ht="33" spans="1:8">
      <c r="A1178" s="48">
        <v>1177</v>
      </c>
      <c r="B1178" s="48" t="s">
        <v>361</v>
      </c>
      <c r="C1178" s="49" t="s">
        <v>1568</v>
      </c>
      <c r="D1178" s="50" t="s">
        <v>740</v>
      </c>
      <c r="E1178" s="51" t="s">
        <v>42</v>
      </c>
      <c r="F1178" s="52">
        <v>41.6</v>
      </c>
      <c r="G1178" s="53" t="s">
        <v>368</v>
      </c>
      <c r="H1178" s="52">
        <v>1</v>
      </c>
    </row>
    <row r="1179" ht="33" spans="1:8">
      <c r="A1179" s="48">
        <v>1178</v>
      </c>
      <c r="B1179" s="48" t="s">
        <v>361</v>
      </c>
      <c r="C1179" s="49" t="s">
        <v>1569</v>
      </c>
      <c r="D1179" s="50" t="s">
        <v>738</v>
      </c>
      <c r="E1179" s="51" t="s">
        <v>42</v>
      </c>
      <c r="F1179" s="52">
        <v>41.73</v>
      </c>
      <c r="G1179" s="53" t="s">
        <v>368</v>
      </c>
      <c r="H1179" s="52">
        <v>1</v>
      </c>
    </row>
    <row r="1180" ht="33" spans="1:8">
      <c r="A1180" s="48">
        <v>1179</v>
      </c>
      <c r="B1180" s="48" t="s">
        <v>361</v>
      </c>
      <c r="C1180" s="49" t="s">
        <v>1570</v>
      </c>
      <c r="D1180" s="50" t="s">
        <v>740</v>
      </c>
      <c r="E1180" s="51" t="s">
        <v>42</v>
      </c>
      <c r="F1180" s="52">
        <v>42.01</v>
      </c>
      <c r="G1180" s="53" t="s">
        <v>368</v>
      </c>
      <c r="H1180" s="52">
        <v>1</v>
      </c>
    </row>
    <row r="1181" ht="33" spans="1:8">
      <c r="A1181" s="48">
        <v>1180</v>
      </c>
      <c r="B1181" s="48" t="s">
        <v>361</v>
      </c>
      <c r="C1181" s="49" t="s">
        <v>1571</v>
      </c>
      <c r="D1181" s="50" t="s">
        <v>367</v>
      </c>
      <c r="E1181" s="51" t="s">
        <v>43</v>
      </c>
      <c r="F1181" s="52">
        <v>41.94</v>
      </c>
      <c r="G1181" s="53" t="s">
        <v>368</v>
      </c>
      <c r="H1181" s="52">
        <v>1</v>
      </c>
    </row>
    <row r="1182" ht="33" spans="1:8">
      <c r="A1182" s="48">
        <v>1181</v>
      </c>
      <c r="B1182" s="48" t="s">
        <v>361</v>
      </c>
      <c r="C1182" s="49" t="s">
        <v>1572</v>
      </c>
      <c r="D1182" s="50" t="s">
        <v>370</v>
      </c>
      <c r="E1182" s="51" t="s">
        <v>43</v>
      </c>
      <c r="F1182" s="52">
        <v>41.94</v>
      </c>
      <c r="G1182" s="53" t="s">
        <v>368</v>
      </c>
      <c r="H1182" s="52">
        <v>1</v>
      </c>
    </row>
    <row r="1183" ht="33" spans="1:8">
      <c r="A1183" s="48">
        <v>1182</v>
      </c>
      <c r="B1183" s="48" t="s">
        <v>361</v>
      </c>
      <c r="C1183" s="49" t="s">
        <v>1573</v>
      </c>
      <c r="D1183" s="50" t="s">
        <v>370</v>
      </c>
      <c r="E1183" s="51" t="s">
        <v>43</v>
      </c>
      <c r="F1183" s="52">
        <v>41.73</v>
      </c>
      <c r="G1183" s="53" t="s">
        <v>368</v>
      </c>
      <c r="H1183" s="52">
        <v>1</v>
      </c>
    </row>
    <row r="1184" ht="33" spans="1:8">
      <c r="A1184" s="48">
        <v>1183</v>
      </c>
      <c r="B1184" s="48" t="s">
        <v>361</v>
      </c>
      <c r="C1184" s="49" t="s">
        <v>1574</v>
      </c>
      <c r="D1184" s="50" t="s">
        <v>367</v>
      </c>
      <c r="E1184" s="51" t="s">
        <v>43</v>
      </c>
      <c r="F1184" s="52">
        <v>41.73</v>
      </c>
      <c r="G1184" s="53" t="s">
        <v>368</v>
      </c>
      <c r="H1184" s="52">
        <v>1</v>
      </c>
    </row>
    <row r="1185" ht="33" hidden="1" spans="1:8">
      <c r="A1185" s="48">
        <v>1184</v>
      </c>
      <c r="B1185" s="48" t="s">
        <v>361</v>
      </c>
      <c r="C1185" s="49" t="s">
        <v>1575</v>
      </c>
      <c r="D1185" s="50" t="s">
        <v>385</v>
      </c>
      <c r="E1185" s="51" t="s">
        <v>44</v>
      </c>
      <c r="F1185" s="52">
        <v>59.93</v>
      </c>
      <c r="G1185" s="53" t="s">
        <v>365</v>
      </c>
      <c r="H1185" s="52">
        <v>2</v>
      </c>
    </row>
    <row r="1186" ht="33" spans="1:8">
      <c r="A1186" s="48">
        <v>1185</v>
      </c>
      <c r="B1186" s="48" t="s">
        <v>361</v>
      </c>
      <c r="C1186" s="49" t="s">
        <v>1576</v>
      </c>
      <c r="D1186" s="50" t="s">
        <v>740</v>
      </c>
      <c r="E1186" s="51" t="s">
        <v>42</v>
      </c>
      <c r="F1186" s="52">
        <v>41.6</v>
      </c>
      <c r="G1186" s="53" t="s">
        <v>368</v>
      </c>
      <c r="H1186" s="52">
        <v>1</v>
      </c>
    </row>
    <row r="1187" ht="33" spans="1:8">
      <c r="A1187" s="48">
        <v>1186</v>
      </c>
      <c r="B1187" s="48" t="s">
        <v>361</v>
      </c>
      <c r="C1187" s="49" t="s">
        <v>1577</v>
      </c>
      <c r="D1187" s="50" t="s">
        <v>738</v>
      </c>
      <c r="E1187" s="51" t="s">
        <v>42</v>
      </c>
      <c r="F1187" s="52">
        <v>41.73</v>
      </c>
      <c r="G1187" s="53" t="s">
        <v>368</v>
      </c>
      <c r="H1187" s="52">
        <v>1</v>
      </c>
    </row>
    <row r="1188" ht="33" spans="1:8">
      <c r="A1188" s="48">
        <v>1187</v>
      </c>
      <c r="B1188" s="48" t="s">
        <v>361</v>
      </c>
      <c r="C1188" s="49" t="s">
        <v>1578</v>
      </c>
      <c r="D1188" s="50" t="s">
        <v>740</v>
      </c>
      <c r="E1188" s="51" t="s">
        <v>42</v>
      </c>
      <c r="F1188" s="52">
        <v>42.01</v>
      </c>
      <c r="G1188" s="53" t="s">
        <v>368</v>
      </c>
      <c r="H1188" s="52">
        <v>1</v>
      </c>
    </row>
    <row r="1189" ht="33" spans="1:8">
      <c r="A1189" s="48">
        <v>1188</v>
      </c>
      <c r="B1189" s="48" t="s">
        <v>361</v>
      </c>
      <c r="C1189" s="49" t="s">
        <v>1579</v>
      </c>
      <c r="D1189" s="50" t="s">
        <v>367</v>
      </c>
      <c r="E1189" s="51" t="s">
        <v>43</v>
      </c>
      <c r="F1189" s="52">
        <v>41.94</v>
      </c>
      <c r="G1189" s="53" t="s">
        <v>368</v>
      </c>
      <c r="H1189" s="52">
        <v>1</v>
      </c>
    </row>
    <row r="1190" ht="33" spans="1:8">
      <c r="A1190" s="48">
        <v>1189</v>
      </c>
      <c r="B1190" s="48" t="s">
        <v>361</v>
      </c>
      <c r="C1190" s="49" t="s">
        <v>1580</v>
      </c>
      <c r="D1190" s="50" t="s">
        <v>370</v>
      </c>
      <c r="E1190" s="51" t="s">
        <v>43</v>
      </c>
      <c r="F1190" s="52">
        <v>41.94</v>
      </c>
      <c r="G1190" s="53" t="s">
        <v>368</v>
      </c>
      <c r="H1190" s="52">
        <v>1</v>
      </c>
    </row>
    <row r="1191" ht="33" spans="1:8">
      <c r="A1191" s="48">
        <v>1190</v>
      </c>
      <c r="B1191" s="48" t="s">
        <v>361</v>
      </c>
      <c r="C1191" s="49" t="s">
        <v>1581</v>
      </c>
      <c r="D1191" s="50" t="s">
        <v>370</v>
      </c>
      <c r="E1191" s="51" t="s">
        <v>43</v>
      </c>
      <c r="F1191" s="52">
        <v>41.73</v>
      </c>
      <c r="G1191" s="53" t="s">
        <v>368</v>
      </c>
      <c r="H1191" s="52">
        <v>1</v>
      </c>
    </row>
    <row r="1192" ht="33" spans="1:8">
      <c r="A1192" s="48">
        <v>1191</v>
      </c>
      <c r="B1192" s="48" t="s">
        <v>361</v>
      </c>
      <c r="C1192" s="49" t="s">
        <v>1582</v>
      </c>
      <c r="D1192" s="50" t="s">
        <v>367</v>
      </c>
      <c r="E1192" s="51" t="s">
        <v>43</v>
      </c>
      <c r="F1192" s="52">
        <v>41.73</v>
      </c>
      <c r="G1192" s="53" t="s">
        <v>368</v>
      </c>
      <c r="H1192" s="52">
        <v>1</v>
      </c>
    </row>
    <row r="1193" ht="33" hidden="1" spans="1:8">
      <c r="A1193" s="48">
        <v>1192</v>
      </c>
      <c r="B1193" s="48" t="s">
        <v>361</v>
      </c>
      <c r="C1193" s="49" t="s">
        <v>1583</v>
      </c>
      <c r="D1193" s="50" t="s">
        <v>385</v>
      </c>
      <c r="E1193" s="51" t="s">
        <v>44</v>
      </c>
      <c r="F1193" s="52">
        <v>59.93</v>
      </c>
      <c r="G1193" s="53" t="s">
        <v>365</v>
      </c>
      <c r="H1193" s="52">
        <v>2</v>
      </c>
    </row>
    <row r="1194" ht="33" spans="1:8">
      <c r="A1194" s="48">
        <v>1193</v>
      </c>
      <c r="B1194" s="48" t="s">
        <v>361</v>
      </c>
      <c r="C1194" s="49" t="s">
        <v>1584</v>
      </c>
      <c r="D1194" s="50" t="s">
        <v>740</v>
      </c>
      <c r="E1194" s="51" t="s">
        <v>42</v>
      </c>
      <c r="F1194" s="52">
        <v>41.6</v>
      </c>
      <c r="G1194" s="53" t="s">
        <v>368</v>
      </c>
      <c r="H1194" s="52">
        <v>1</v>
      </c>
    </row>
    <row r="1195" ht="33" spans="1:8">
      <c r="A1195" s="48">
        <v>1194</v>
      </c>
      <c r="B1195" s="48" t="s">
        <v>361</v>
      </c>
      <c r="C1195" s="49" t="s">
        <v>1585</v>
      </c>
      <c r="D1195" s="50" t="s">
        <v>738</v>
      </c>
      <c r="E1195" s="51" t="s">
        <v>42</v>
      </c>
      <c r="F1195" s="52">
        <v>41.73</v>
      </c>
      <c r="G1195" s="53" t="s">
        <v>368</v>
      </c>
      <c r="H1195" s="52">
        <v>1</v>
      </c>
    </row>
    <row r="1196" ht="33" spans="1:8">
      <c r="A1196" s="48">
        <v>1195</v>
      </c>
      <c r="B1196" s="48" t="s">
        <v>361</v>
      </c>
      <c r="C1196" s="49" t="s">
        <v>1586</v>
      </c>
      <c r="D1196" s="50" t="s">
        <v>740</v>
      </c>
      <c r="E1196" s="51" t="s">
        <v>42</v>
      </c>
      <c r="F1196" s="52">
        <v>42.01</v>
      </c>
      <c r="G1196" s="53" t="s">
        <v>368</v>
      </c>
      <c r="H1196" s="52">
        <v>1</v>
      </c>
    </row>
    <row r="1197" ht="33" spans="1:8">
      <c r="A1197" s="48">
        <v>1196</v>
      </c>
      <c r="B1197" s="48" t="s">
        <v>361</v>
      </c>
      <c r="C1197" s="49" t="s">
        <v>1587</v>
      </c>
      <c r="D1197" s="50" t="s">
        <v>367</v>
      </c>
      <c r="E1197" s="51" t="s">
        <v>43</v>
      </c>
      <c r="F1197" s="52">
        <v>41.94</v>
      </c>
      <c r="G1197" s="53" t="s">
        <v>368</v>
      </c>
      <c r="H1197" s="52">
        <v>1</v>
      </c>
    </row>
    <row r="1198" ht="33" spans="1:8">
      <c r="A1198" s="48">
        <v>1197</v>
      </c>
      <c r="B1198" s="48" t="s">
        <v>361</v>
      </c>
      <c r="C1198" s="49" t="s">
        <v>1588</v>
      </c>
      <c r="D1198" s="50" t="s">
        <v>370</v>
      </c>
      <c r="E1198" s="51" t="s">
        <v>43</v>
      </c>
      <c r="F1198" s="52">
        <v>41.94</v>
      </c>
      <c r="G1198" s="53" t="s">
        <v>368</v>
      </c>
      <c r="H1198" s="52">
        <v>1</v>
      </c>
    </row>
    <row r="1199" ht="33" spans="1:8">
      <c r="A1199" s="48">
        <v>1198</v>
      </c>
      <c r="B1199" s="48" t="s">
        <v>361</v>
      </c>
      <c r="C1199" s="49" t="s">
        <v>1589</v>
      </c>
      <c r="D1199" s="50" t="s">
        <v>370</v>
      </c>
      <c r="E1199" s="51" t="s">
        <v>43</v>
      </c>
      <c r="F1199" s="52">
        <v>41.73</v>
      </c>
      <c r="G1199" s="53" t="s">
        <v>368</v>
      </c>
      <c r="H1199" s="52">
        <v>1</v>
      </c>
    </row>
    <row r="1200" ht="33" spans="1:8">
      <c r="A1200" s="48">
        <v>1199</v>
      </c>
      <c r="B1200" s="48" t="s">
        <v>361</v>
      </c>
      <c r="C1200" s="49" t="s">
        <v>1590</v>
      </c>
      <c r="D1200" s="50" t="s">
        <v>367</v>
      </c>
      <c r="E1200" s="51" t="s">
        <v>43</v>
      </c>
      <c r="F1200" s="52">
        <v>41.73</v>
      </c>
      <c r="G1200" s="53" t="s">
        <v>368</v>
      </c>
      <c r="H1200" s="52">
        <v>1</v>
      </c>
    </row>
    <row r="1201" ht="33" hidden="1" spans="1:8">
      <c r="A1201" s="48">
        <v>1200</v>
      </c>
      <c r="B1201" s="48" t="s">
        <v>361</v>
      </c>
      <c r="C1201" s="49" t="s">
        <v>1591</v>
      </c>
      <c r="D1201" s="50" t="s">
        <v>385</v>
      </c>
      <c r="E1201" s="51" t="s">
        <v>44</v>
      </c>
      <c r="F1201" s="52">
        <v>59.93</v>
      </c>
      <c r="G1201" s="53" t="s">
        <v>365</v>
      </c>
      <c r="H1201" s="52">
        <v>2</v>
      </c>
    </row>
    <row r="1202" ht="33" spans="1:8">
      <c r="A1202" s="48">
        <v>1201</v>
      </c>
      <c r="B1202" s="48" t="s">
        <v>361</v>
      </c>
      <c r="C1202" s="49" t="s">
        <v>1592</v>
      </c>
      <c r="D1202" s="50" t="s">
        <v>740</v>
      </c>
      <c r="E1202" s="51" t="s">
        <v>42</v>
      </c>
      <c r="F1202" s="52">
        <v>41.6</v>
      </c>
      <c r="G1202" s="53" t="s">
        <v>368</v>
      </c>
      <c r="H1202" s="52">
        <v>1</v>
      </c>
    </row>
    <row r="1203" ht="33" spans="1:8">
      <c r="A1203" s="48">
        <v>1202</v>
      </c>
      <c r="B1203" s="48" t="s">
        <v>361</v>
      </c>
      <c r="C1203" s="49" t="s">
        <v>1593</v>
      </c>
      <c r="D1203" s="50" t="s">
        <v>738</v>
      </c>
      <c r="E1203" s="51" t="s">
        <v>42</v>
      </c>
      <c r="F1203" s="52">
        <v>41.73</v>
      </c>
      <c r="G1203" s="53" t="s">
        <v>368</v>
      </c>
      <c r="H1203" s="52">
        <v>1</v>
      </c>
    </row>
    <row r="1204" ht="33" spans="1:8">
      <c r="A1204" s="48">
        <v>1203</v>
      </c>
      <c r="B1204" s="48" t="s">
        <v>361</v>
      </c>
      <c r="C1204" s="49" t="s">
        <v>1594</v>
      </c>
      <c r="D1204" s="50" t="s">
        <v>740</v>
      </c>
      <c r="E1204" s="51" t="s">
        <v>42</v>
      </c>
      <c r="F1204" s="52">
        <v>42.01</v>
      </c>
      <c r="G1204" s="53" t="s">
        <v>368</v>
      </c>
      <c r="H1204" s="52">
        <v>1</v>
      </c>
    </row>
    <row r="1205" ht="33" spans="1:8">
      <c r="A1205" s="48">
        <v>1204</v>
      </c>
      <c r="B1205" s="48" t="s">
        <v>361</v>
      </c>
      <c r="C1205" s="49" t="s">
        <v>1595</v>
      </c>
      <c r="D1205" s="50" t="s">
        <v>367</v>
      </c>
      <c r="E1205" s="51" t="s">
        <v>43</v>
      </c>
      <c r="F1205" s="52">
        <v>41.94</v>
      </c>
      <c r="G1205" s="53" t="s">
        <v>368</v>
      </c>
      <c r="H1205" s="52">
        <v>1</v>
      </c>
    </row>
    <row r="1206" ht="33" spans="1:8">
      <c r="A1206" s="48">
        <v>1205</v>
      </c>
      <c r="B1206" s="48" t="s">
        <v>361</v>
      </c>
      <c r="C1206" s="49" t="s">
        <v>1596</v>
      </c>
      <c r="D1206" s="50" t="s">
        <v>370</v>
      </c>
      <c r="E1206" s="51" t="s">
        <v>43</v>
      </c>
      <c r="F1206" s="52">
        <v>41.94</v>
      </c>
      <c r="G1206" s="53" t="s">
        <v>368</v>
      </c>
      <c r="H1206" s="52">
        <v>1</v>
      </c>
    </row>
    <row r="1207" ht="33" spans="1:8">
      <c r="A1207" s="48">
        <v>1206</v>
      </c>
      <c r="B1207" s="48" t="s">
        <v>361</v>
      </c>
      <c r="C1207" s="49" t="s">
        <v>1597</v>
      </c>
      <c r="D1207" s="50" t="s">
        <v>370</v>
      </c>
      <c r="E1207" s="51" t="s">
        <v>43</v>
      </c>
      <c r="F1207" s="52">
        <v>41.73</v>
      </c>
      <c r="G1207" s="53" t="s">
        <v>368</v>
      </c>
      <c r="H1207" s="52">
        <v>1</v>
      </c>
    </row>
    <row r="1208" ht="33" spans="1:8">
      <c r="A1208" s="48">
        <v>1207</v>
      </c>
      <c r="B1208" s="48" t="s">
        <v>361</v>
      </c>
      <c r="C1208" s="49" t="s">
        <v>1598</v>
      </c>
      <c r="D1208" s="50" t="s">
        <v>367</v>
      </c>
      <c r="E1208" s="51" t="s">
        <v>43</v>
      </c>
      <c r="F1208" s="52">
        <v>41.73</v>
      </c>
      <c r="G1208" s="53" t="s">
        <v>368</v>
      </c>
      <c r="H1208" s="52">
        <v>1</v>
      </c>
    </row>
    <row r="1209" ht="33" hidden="1" spans="1:8">
      <c r="A1209" s="48">
        <v>1208</v>
      </c>
      <c r="B1209" s="48" t="s">
        <v>361</v>
      </c>
      <c r="C1209" s="49" t="s">
        <v>1599</v>
      </c>
      <c r="D1209" s="50" t="s">
        <v>385</v>
      </c>
      <c r="E1209" s="51" t="s">
        <v>44</v>
      </c>
      <c r="F1209" s="52">
        <v>59.93</v>
      </c>
      <c r="G1209" s="53" t="s">
        <v>365</v>
      </c>
      <c r="H1209" s="52">
        <v>2</v>
      </c>
    </row>
    <row r="1210" ht="33" spans="1:8">
      <c r="A1210" s="48">
        <v>1209</v>
      </c>
      <c r="B1210" s="48" t="s">
        <v>361</v>
      </c>
      <c r="C1210" s="49" t="s">
        <v>1600</v>
      </c>
      <c r="D1210" s="50" t="s">
        <v>740</v>
      </c>
      <c r="E1210" s="51" t="s">
        <v>42</v>
      </c>
      <c r="F1210" s="52">
        <v>41.6</v>
      </c>
      <c r="G1210" s="53" t="s">
        <v>368</v>
      </c>
      <c r="H1210" s="52">
        <v>1</v>
      </c>
    </row>
    <row r="1211" ht="33" spans="1:8">
      <c r="A1211" s="48">
        <v>1210</v>
      </c>
      <c r="B1211" s="48" t="s">
        <v>361</v>
      </c>
      <c r="C1211" s="49" t="s">
        <v>1601</v>
      </c>
      <c r="D1211" s="50" t="s">
        <v>738</v>
      </c>
      <c r="E1211" s="51" t="s">
        <v>42</v>
      </c>
      <c r="F1211" s="52">
        <v>41.73</v>
      </c>
      <c r="G1211" s="53" t="s">
        <v>368</v>
      </c>
      <c r="H1211" s="52">
        <v>1</v>
      </c>
    </row>
    <row r="1212" ht="33" spans="1:8">
      <c r="A1212" s="48">
        <v>1211</v>
      </c>
      <c r="B1212" s="48" t="s">
        <v>361</v>
      </c>
      <c r="C1212" s="49" t="s">
        <v>1602</v>
      </c>
      <c r="D1212" s="50" t="s">
        <v>740</v>
      </c>
      <c r="E1212" s="51" t="s">
        <v>42</v>
      </c>
      <c r="F1212" s="52">
        <v>42.01</v>
      </c>
      <c r="G1212" s="53" t="s">
        <v>368</v>
      </c>
      <c r="H1212" s="52">
        <v>1</v>
      </c>
    </row>
    <row r="1213" ht="33" spans="1:8">
      <c r="A1213" s="48">
        <v>1212</v>
      </c>
      <c r="B1213" s="48" t="s">
        <v>361</v>
      </c>
      <c r="C1213" s="49" t="s">
        <v>1603</v>
      </c>
      <c r="D1213" s="50" t="s">
        <v>367</v>
      </c>
      <c r="E1213" s="51" t="s">
        <v>43</v>
      </c>
      <c r="F1213" s="52">
        <v>41.94</v>
      </c>
      <c r="G1213" s="53" t="s">
        <v>368</v>
      </c>
      <c r="H1213" s="52">
        <v>1</v>
      </c>
    </row>
    <row r="1214" ht="33" spans="1:8">
      <c r="A1214" s="48">
        <v>1213</v>
      </c>
      <c r="B1214" s="48" t="s">
        <v>361</v>
      </c>
      <c r="C1214" s="49" t="s">
        <v>1604</v>
      </c>
      <c r="D1214" s="50" t="s">
        <v>370</v>
      </c>
      <c r="E1214" s="51" t="s">
        <v>43</v>
      </c>
      <c r="F1214" s="52">
        <v>41.94</v>
      </c>
      <c r="G1214" s="53" t="s">
        <v>368</v>
      </c>
      <c r="H1214" s="52">
        <v>1</v>
      </c>
    </row>
    <row r="1215" ht="33" spans="1:8">
      <c r="A1215" s="48">
        <v>1214</v>
      </c>
      <c r="B1215" s="48" t="s">
        <v>361</v>
      </c>
      <c r="C1215" s="49" t="s">
        <v>1605</v>
      </c>
      <c r="D1215" s="50" t="s">
        <v>370</v>
      </c>
      <c r="E1215" s="51" t="s">
        <v>43</v>
      </c>
      <c r="F1215" s="52">
        <v>41.73</v>
      </c>
      <c r="G1215" s="53" t="s">
        <v>368</v>
      </c>
      <c r="H1215" s="52">
        <v>1</v>
      </c>
    </row>
    <row r="1216" ht="33" spans="1:8">
      <c r="A1216" s="48">
        <v>1215</v>
      </c>
      <c r="B1216" s="48" t="s">
        <v>361</v>
      </c>
      <c r="C1216" s="49" t="s">
        <v>1606</v>
      </c>
      <c r="D1216" s="50" t="s">
        <v>367</v>
      </c>
      <c r="E1216" s="51" t="s">
        <v>43</v>
      </c>
      <c r="F1216" s="52">
        <v>41.73</v>
      </c>
      <c r="G1216" s="53" t="s">
        <v>368</v>
      </c>
      <c r="H1216" s="52">
        <v>1</v>
      </c>
    </row>
    <row r="1217" ht="33" hidden="1" spans="1:8">
      <c r="A1217" s="48">
        <v>1216</v>
      </c>
      <c r="B1217" s="48" t="s">
        <v>361</v>
      </c>
      <c r="C1217" s="49" t="s">
        <v>1607</v>
      </c>
      <c r="D1217" s="50" t="s">
        <v>385</v>
      </c>
      <c r="E1217" s="51" t="s">
        <v>44</v>
      </c>
      <c r="F1217" s="52">
        <v>59.93</v>
      </c>
      <c r="G1217" s="53" t="s">
        <v>365</v>
      </c>
      <c r="H1217" s="52">
        <v>2</v>
      </c>
    </row>
    <row r="1218" ht="33" spans="1:8">
      <c r="A1218" s="48">
        <v>1217</v>
      </c>
      <c r="B1218" s="48" t="s">
        <v>361</v>
      </c>
      <c r="C1218" s="49" t="s">
        <v>1608</v>
      </c>
      <c r="D1218" s="50" t="s">
        <v>740</v>
      </c>
      <c r="E1218" s="51" t="s">
        <v>42</v>
      </c>
      <c r="F1218" s="52">
        <v>41.6</v>
      </c>
      <c r="G1218" s="53" t="s">
        <v>368</v>
      </c>
      <c r="H1218" s="52">
        <v>1</v>
      </c>
    </row>
    <row r="1219" ht="33" spans="1:8">
      <c r="A1219" s="48">
        <v>1218</v>
      </c>
      <c r="B1219" s="48" t="s">
        <v>361</v>
      </c>
      <c r="C1219" s="49" t="s">
        <v>1609</v>
      </c>
      <c r="D1219" s="50" t="s">
        <v>738</v>
      </c>
      <c r="E1219" s="51" t="s">
        <v>42</v>
      </c>
      <c r="F1219" s="52">
        <v>41.73</v>
      </c>
      <c r="G1219" s="53" t="s">
        <v>368</v>
      </c>
      <c r="H1219" s="52">
        <v>1</v>
      </c>
    </row>
    <row r="1220" ht="33" spans="1:8">
      <c r="A1220" s="48">
        <v>1219</v>
      </c>
      <c r="B1220" s="48" t="s">
        <v>361</v>
      </c>
      <c r="C1220" s="49" t="s">
        <v>1610</v>
      </c>
      <c r="D1220" s="50" t="s">
        <v>740</v>
      </c>
      <c r="E1220" s="51" t="s">
        <v>42</v>
      </c>
      <c r="F1220" s="52">
        <v>42.01</v>
      </c>
      <c r="G1220" s="53" t="s">
        <v>368</v>
      </c>
      <c r="H1220" s="52">
        <v>1</v>
      </c>
    </row>
    <row r="1221" ht="33" spans="1:8">
      <c r="A1221" s="48">
        <v>1220</v>
      </c>
      <c r="B1221" s="48" t="s">
        <v>361</v>
      </c>
      <c r="C1221" s="49" t="s">
        <v>1611</v>
      </c>
      <c r="D1221" s="50" t="s">
        <v>367</v>
      </c>
      <c r="E1221" s="51" t="s">
        <v>43</v>
      </c>
      <c r="F1221" s="52">
        <v>41.94</v>
      </c>
      <c r="G1221" s="53" t="s">
        <v>368</v>
      </c>
      <c r="H1221" s="52">
        <v>1</v>
      </c>
    </row>
    <row r="1222" ht="33" spans="1:8">
      <c r="A1222" s="48">
        <v>1221</v>
      </c>
      <c r="B1222" s="48" t="s">
        <v>361</v>
      </c>
      <c r="C1222" s="49" t="s">
        <v>1612</v>
      </c>
      <c r="D1222" s="50" t="s">
        <v>370</v>
      </c>
      <c r="E1222" s="51" t="s">
        <v>43</v>
      </c>
      <c r="F1222" s="52">
        <v>41.94</v>
      </c>
      <c r="G1222" s="53" t="s">
        <v>368</v>
      </c>
      <c r="H1222" s="52">
        <v>1</v>
      </c>
    </row>
    <row r="1223" ht="33" spans="1:8">
      <c r="A1223" s="48">
        <v>1222</v>
      </c>
      <c r="B1223" s="48" t="s">
        <v>361</v>
      </c>
      <c r="C1223" s="49" t="s">
        <v>1613</v>
      </c>
      <c r="D1223" s="50" t="s">
        <v>370</v>
      </c>
      <c r="E1223" s="51" t="s">
        <v>43</v>
      </c>
      <c r="F1223" s="52">
        <v>41.73</v>
      </c>
      <c r="G1223" s="53" t="s">
        <v>368</v>
      </c>
      <c r="H1223" s="52">
        <v>1</v>
      </c>
    </row>
    <row r="1224" ht="33" spans="1:8">
      <c r="A1224" s="48">
        <v>1223</v>
      </c>
      <c r="B1224" s="48" t="s">
        <v>361</v>
      </c>
      <c r="C1224" s="49" t="s">
        <v>1614</v>
      </c>
      <c r="D1224" s="50" t="s">
        <v>367</v>
      </c>
      <c r="E1224" s="51" t="s">
        <v>43</v>
      </c>
      <c r="F1224" s="52">
        <v>41.73</v>
      </c>
      <c r="G1224" s="53" t="s">
        <v>368</v>
      </c>
      <c r="H1224" s="52">
        <v>1</v>
      </c>
    </row>
    <row r="1225" ht="33" hidden="1" spans="1:8">
      <c r="A1225" s="48">
        <v>1224</v>
      </c>
      <c r="B1225" s="48" t="s">
        <v>361</v>
      </c>
      <c r="C1225" s="49" t="s">
        <v>1615</v>
      </c>
      <c r="D1225" s="50" t="s">
        <v>385</v>
      </c>
      <c r="E1225" s="51" t="s">
        <v>44</v>
      </c>
      <c r="F1225" s="52">
        <v>59.93</v>
      </c>
      <c r="G1225" s="53" t="s">
        <v>365</v>
      </c>
      <c r="H1225" s="52">
        <v>2</v>
      </c>
    </row>
    <row r="1226" ht="33" spans="1:8">
      <c r="A1226" s="48">
        <v>1225</v>
      </c>
      <c r="B1226" s="48" t="s">
        <v>361</v>
      </c>
      <c r="C1226" s="49" t="s">
        <v>1616</v>
      </c>
      <c r="D1226" s="50" t="s">
        <v>740</v>
      </c>
      <c r="E1226" s="51" t="s">
        <v>42</v>
      </c>
      <c r="F1226" s="52">
        <v>41.6</v>
      </c>
      <c r="G1226" s="53" t="s">
        <v>368</v>
      </c>
      <c r="H1226" s="52">
        <v>1</v>
      </c>
    </row>
    <row r="1227" ht="33" spans="1:8">
      <c r="A1227" s="48">
        <v>1226</v>
      </c>
      <c r="B1227" s="48" t="s">
        <v>361</v>
      </c>
      <c r="C1227" s="49" t="s">
        <v>1617</v>
      </c>
      <c r="D1227" s="50" t="s">
        <v>738</v>
      </c>
      <c r="E1227" s="51" t="s">
        <v>42</v>
      </c>
      <c r="F1227" s="52">
        <v>41.73</v>
      </c>
      <c r="G1227" s="53" t="s">
        <v>368</v>
      </c>
      <c r="H1227" s="52">
        <v>1</v>
      </c>
    </row>
    <row r="1228" ht="33" spans="1:8">
      <c r="A1228" s="48">
        <v>1227</v>
      </c>
      <c r="B1228" s="48" t="s">
        <v>361</v>
      </c>
      <c r="C1228" s="49" t="s">
        <v>1618</v>
      </c>
      <c r="D1228" s="50" t="s">
        <v>740</v>
      </c>
      <c r="E1228" s="51" t="s">
        <v>42</v>
      </c>
      <c r="F1228" s="52">
        <v>42.01</v>
      </c>
      <c r="G1228" s="53" t="s">
        <v>368</v>
      </c>
      <c r="H1228" s="52">
        <v>1</v>
      </c>
    </row>
    <row r="1229" ht="33" spans="1:8">
      <c r="A1229" s="48">
        <v>1228</v>
      </c>
      <c r="B1229" s="48" t="s">
        <v>361</v>
      </c>
      <c r="C1229" s="49" t="s">
        <v>1619</v>
      </c>
      <c r="D1229" s="50" t="s">
        <v>367</v>
      </c>
      <c r="E1229" s="51" t="s">
        <v>43</v>
      </c>
      <c r="F1229" s="52">
        <v>41.94</v>
      </c>
      <c r="G1229" s="53" t="s">
        <v>368</v>
      </c>
      <c r="H1229" s="52">
        <v>1</v>
      </c>
    </row>
    <row r="1230" ht="33" spans="1:8">
      <c r="A1230" s="48">
        <v>1229</v>
      </c>
      <c r="B1230" s="48" t="s">
        <v>361</v>
      </c>
      <c r="C1230" s="49" t="s">
        <v>1620</v>
      </c>
      <c r="D1230" s="50" t="s">
        <v>370</v>
      </c>
      <c r="E1230" s="51" t="s">
        <v>43</v>
      </c>
      <c r="F1230" s="52">
        <v>41.94</v>
      </c>
      <c r="G1230" s="53" t="s">
        <v>368</v>
      </c>
      <c r="H1230" s="52">
        <v>1</v>
      </c>
    </row>
    <row r="1231" ht="33" spans="1:8">
      <c r="A1231" s="48">
        <v>1230</v>
      </c>
      <c r="B1231" s="48" t="s">
        <v>361</v>
      </c>
      <c r="C1231" s="49" t="s">
        <v>1621</v>
      </c>
      <c r="D1231" s="50" t="s">
        <v>370</v>
      </c>
      <c r="E1231" s="51" t="s">
        <v>43</v>
      </c>
      <c r="F1231" s="52">
        <v>41.73</v>
      </c>
      <c r="G1231" s="53" t="s">
        <v>368</v>
      </c>
      <c r="H1231" s="52">
        <v>1</v>
      </c>
    </row>
    <row r="1232" ht="33" spans="1:8">
      <c r="A1232" s="48">
        <v>1231</v>
      </c>
      <c r="B1232" s="48" t="s">
        <v>361</v>
      </c>
      <c r="C1232" s="49" t="s">
        <v>1622</v>
      </c>
      <c r="D1232" s="50" t="s">
        <v>367</v>
      </c>
      <c r="E1232" s="51" t="s">
        <v>43</v>
      </c>
      <c r="F1232" s="52">
        <v>41.73</v>
      </c>
      <c r="G1232" s="53" t="s">
        <v>368</v>
      </c>
      <c r="H1232" s="52">
        <v>1</v>
      </c>
    </row>
    <row r="1233" ht="33" hidden="1" spans="1:8">
      <c r="A1233" s="48">
        <v>1232</v>
      </c>
      <c r="B1233" s="48" t="s">
        <v>361</v>
      </c>
      <c r="C1233" s="49" t="s">
        <v>1623</v>
      </c>
      <c r="D1233" s="50" t="s">
        <v>385</v>
      </c>
      <c r="E1233" s="51" t="s">
        <v>44</v>
      </c>
      <c r="F1233" s="52">
        <v>59.93</v>
      </c>
      <c r="G1233" s="53" t="s">
        <v>365</v>
      </c>
      <c r="H1233" s="52">
        <v>2</v>
      </c>
    </row>
    <row r="1234" ht="33" spans="1:8">
      <c r="A1234" s="48">
        <v>1233</v>
      </c>
      <c r="B1234" s="48" t="s">
        <v>361</v>
      </c>
      <c r="C1234" s="49" t="s">
        <v>1624</v>
      </c>
      <c r="D1234" s="50" t="s">
        <v>740</v>
      </c>
      <c r="E1234" s="51" t="s">
        <v>42</v>
      </c>
      <c r="F1234" s="52">
        <v>41.6</v>
      </c>
      <c r="G1234" s="53" t="s">
        <v>368</v>
      </c>
      <c r="H1234" s="52">
        <v>1</v>
      </c>
    </row>
    <row r="1235" ht="33" spans="1:8">
      <c r="A1235" s="48">
        <v>1234</v>
      </c>
      <c r="B1235" s="48" t="s">
        <v>361</v>
      </c>
      <c r="C1235" s="49" t="s">
        <v>1625</v>
      </c>
      <c r="D1235" s="50" t="s">
        <v>738</v>
      </c>
      <c r="E1235" s="51" t="s">
        <v>42</v>
      </c>
      <c r="F1235" s="52">
        <v>41.73</v>
      </c>
      <c r="G1235" s="53" t="s">
        <v>368</v>
      </c>
      <c r="H1235" s="52">
        <v>1</v>
      </c>
    </row>
    <row r="1236" ht="33" spans="1:8">
      <c r="A1236" s="48">
        <v>1235</v>
      </c>
      <c r="B1236" s="48" t="s">
        <v>361</v>
      </c>
      <c r="C1236" s="49" t="s">
        <v>1626</v>
      </c>
      <c r="D1236" s="50" t="s">
        <v>740</v>
      </c>
      <c r="E1236" s="51" t="s">
        <v>42</v>
      </c>
      <c r="F1236" s="52">
        <v>42.01</v>
      </c>
      <c r="G1236" s="53" t="s">
        <v>368</v>
      </c>
      <c r="H1236" s="52">
        <v>1</v>
      </c>
    </row>
    <row r="1237" ht="33" spans="1:8">
      <c r="A1237" s="48">
        <v>1236</v>
      </c>
      <c r="B1237" s="48" t="s">
        <v>361</v>
      </c>
      <c r="C1237" s="49" t="s">
        <v>1627</v>
      </c>
      <c r="D1237" s="50" t="s">
        <v>367</v>
      </c>
      <c r="E1237" s="51" t="s">
        <v>43</v>
      </c>
      <c r="F1237" s="52">
        <v>41.94</v>
      </c>
      <c r="G1237" s="53" t="s">
        <v>368</v>
      </c>
      <c r="H1237" s="52">
        <v>1</v>
      </c>
    </row>
    <row r="1238" ht="33" spans="1:8">
      <c r="A1238" s="48">
        <v>1237</v>
      </c>
      <c r="B1238" s="48" t="s">
        <v>361</v>
      </c>
      <c r="C1238" s="49" t="s">
        <v>1628</v>
      </c>
      <c r="D1238" s="50" t="s">
        <v>370</v>
      </c>
      <c r="E1238" s="51" t="s">
        <v>43</v>
      </c>
      <c r="F1238" s="52">
        <v>41.94</v>
      </c>
      <c r="G1238" s="53" t="s">
        <v>368</v>
      </c>
      <c r="H1238" s="52">
        <v>1</v>
      </c>
    </row>
    <row r="1239" ht="33" spans="1:8">
      <c r="A1239" s="48">
        <v>1238</v>
      </c>
      <c r="B1239" s="48" t="s">
        <v>361</v>
      </c>
      <c r="C1239" s="49" t="s">
        <v>1629</v>
      </c>
      <c r="D1239" s="50" t="s">
        <v>370</v>
      </c>
      <c r="E1239" s="51" t="s">
        <v>43</v>
      </c>
      <c r="F1239" s="52">
        <v>41.73</v>
      </c>
      <c r="G1239" s="53" t="s">
        <v>368</v>
      </c>
      <c r="H1239" s="52">
        <v>1</v>
      </c>
    </row>
    <row r="1240" ht="33" spans="1:8">
      <c r="A1240" s="48">
        <v>1239</v>
      </c>
      <c r="B1240" s="48" t="s">
        <v>361</v>
      </c>
      <c r="C1240" s="49" t="s">
        <v>1630</v>
      </c>
      <c r="D1240" s="50" t="s">
        <v>367</v>
      </c>
      <c r="E1240" s="51" t="s">
        <v>43</v>
      </c>
      <c r="F1240" s="52">
        <v>41.73</v>
      </c>
      <c r="G1240" s="53" t="s">
        <v>368</v>
      </c>
      <c r="H1240" s="52">
        <v>1</v>
      </c>
    </row>
    <row r="1241" ht="33" hidden="1" spans="1:8">
      <c r="A1241" s="48">
        <v>1240</v>
      </c>
      <c r="B1241" s="48" t="s">
        <v>361</v>
      </c>
      <c r="C1241" s="49" t="s">
        <v>1631</v>
      </c>
      <c r="D1241" s="50" t="s">
        <v>385</v>
      </c>
      <c r="E1241" s="51" t="s">
        <v>44</v>
      </c>
      <c r="F1241" s="52">
        <v>59.93</v>
      </c>
      <c r="G1241" s="53" t="s">
        <v>365</v>
      </c>
      <c r="H1241" s="52">
        <v>2</v>
      </c>
    </row>
    <row r="1242" ht="33" spans="1:8">
      <c r="A1242" s="48">
        <v>1241</v>
      </c>
      <c r="B1242" s="48" t="s">
        <v>361</v>
      </c>
      <c r="C1242" s="49" t="s">
        <v>1632</v>
      </c>
      <c r="D1242" s="50" t="s">
        <v>740</v>
      </c>
      <c r="E1242" s="51" t="s">
        <v>42</v>
      </c>
      <c r="F1242" s="52">
        <v>41.6</v>
      </c>
      <c r="G1242" s="53" t="s">
        <v>368</v>
      </c>
      <c r="H1242" s="52">
        <v>1</v>
      </c>
    </row>
    <row r="1243" ht="33" spans="1:8">
      <c r="A1243" s="48">
        <v>1242</v>
      </c>
      <c r="B1243" s="48" t="s">
        <v>361</v>
      </c>
      <c r="C1243" s="49" t="s">
        <v>1633</v>
      </c>
      <c r="D1243" s="50" t="s">
        <v>738</v>
      </c>
      <c r="E1243" s="51" t="s">
        <v>42</v>
      </c>
      <c r="F1243" s="52">
        <v>41.73</v>
      </c>
      <c r="G1243" s="53" t="s">
        <v>368</v>
      </c>
      <c r="H1243" s="52">
        <v>1</v>
      </c>
    </row>
    <row r="1244" ht="33" spans="1:8">
      <c r="A1244" s="48">
        <v>1243</v>
      </c>
      <c r="B1244" s="48" t="s">
        <v>361</v>
      </c>
      <c r="C1244" s="49" t="s">
        <v>1634</v>
      </c>
      <c r="D1244" s="50" t="s">
        <v>740</v>
      </c>
      <c r="E1244" s="51" t="s">
        <v>42</v>
      </c>
      <c r="F1244" s="52">
        <v>42.01</v>
      </c>
      <c r="G1244" s="53" t="s">
        <v>368</v>
      </c>
      <c r="H1244" s="52">
        <v>1</v>
      </c>
    </row>
    <row r="1245" ht="33" spans="1:8">
      <c r="A1245" s="48">
        <v>1244</v>
      </c>
      <c r="B1245" s="48" t="s">
        <v>361</v>
      </c>
      <c r="C1245" s="49" t="s">
        <v>1635</v>
      </c>
      <c r="D1245" s="50" t="s">
        <v>367</v>
      </c>
      <c r="E1245" s="51" t="s">
        <v>43</v>
      </c>
      <c r="F1245" s="52">
        <v>41.94</v>
      </c>
      <c r="G1245" s="53" t="s">
        <v>368</v>
      </c>
      <c r="H1245" s="52">
        <v>1</v>
      </c>
    </row>
    <row r="1246" ht="33" spans="1:8">
      <c r="A1246" s="48">
        <v>1245</v>
      </c>
      <c r="B1246" s="48" t="s">
        <v>361</v>
      </c>
      <c r="C1246" s="49" t="s">
        <v>1636</v>
      </c>
      <c r="D1246" s="50" t="s">
        <v>370</v>
      </c>
      <c r="E1246" s="51" t="s">
        <v>43</v>
      </c>
      <c r="F1246" s="52">
        <v>41.94</v>
      </c>
      <c r="G1246" s="53" t="s">
        <v>368</v>
      </c>
      <c r="H1246" s="52">
        <v>1</v>
      </c>
    </row>
    <row r="1247" ht="33" spans="1:8">
      <c r="A1247" s="48">
        <v>1246</v>
      </c>
      <c r="B1247" s="48" t="s">
        <v>361</v>
      </c>
      <c r="C1247" s="49" t="s">
        <v>1637</v>
      </c>
      <c r="D1247" s="50" t="s">
        <v>370</v>
      </c>
      <c r="E1247" s="51" t="s">
        <v>43</v>
      </c>
      <c r="F1247" s="52">
        <v>41.73</v>
      </c>
      <c r="G1247" s="53" t="s">
        <v>368</v>
      </c>
      <c r="H1247" s="52">
        <v>1</v>
      </c>
    </row>
    <row r="1248" ht="33" spans="1:8">
      <c r="A1248" s="48">
        <v>1247</v>
      </c>
      <c r="B1248" s="48" t="s">
        <v>361</v>
      </c>
      <c r="C1248" s="49" t="s">
        <v>1638</v>
      </c>
      <c r="D1248" s="50" t="s">
        <v>367</v>
      </c>
      <c r="E1248" s="51" t="s">
        <v>43</v>
      </c>
      <c r="F1248" s="52">
        <v>41.73</v>
      </c>
      <c r="G1248" s="53" t="s">
        <v>368</v>
      </c>
      <c r="H1248" s="52">
        <v>1</v>
      </c>
    </row>
    <row r="1249" ht="33" hidden="1" spans="1:8">
      <c r="A1249" s="48">
        <v>1248</v>
      </c>
      <c r="B1249" s="48" t="s">
        <v>361</v>
      </c>
      <c r="C1249" s="49" t="s">
        <v>1639</v>
      </c>
      <c r="D1249" s="50" t="s">
        <v>385</v>
      </c>
      <c r="E1249" s="51" t="s">
        <v>44</v>
      </c>
      <c r="F1249" s="52">
        <v>59.93</v>
      </c>
      <c r="G1249" s="53" t="s">
        <v>365</v>
      </c>
      <c r="H1249" s="52">
        <v>2</v>
      </c>
    </row>
    <row r="1250" ht="33" spans="1:8">
      <c r="A1250" s="48">
        <v>1249</v>
      </c>
      <c r="B1250" s="48" t="s">
        <v>361</v>
      </c>
      <c r="C1250" s="49" t="s">
        <v>1640</v>
      </c>
      <c r="D1250" s="50" t="s">
        <v>740</v>
      </c>
      <c r="E1250" s="51" t="s">
        <v>42</v>
      </c>
      <c r="F1250" s="52">
        <v>41.6</v>
      </c>
      <c r="G1250" s="53" t="s">
        <v>368</v>
      </c>
      <c r="H1250" s="52">
        <v>1</v>
      </c>
    </row>
    <row r="1251" ht="33" spans="1:8">
      <c r="A1251" s="48">
        <v>1250</v>
      </c>
      <c r="B1251" s="48" t="s">
        <v>361</v>
      </c>
      <c r="C1251" s="49" t="s">
        <v>1641</v>
      </c>
      <c r="D1251" s="50" t="s">
        <v>738</v>
      </c>
      <c r="E1251" s="51" t="s">
        <v>42</v>
      </c>
      <c r="F1251" s="52">
        <v>41.73</v>
      </c>
      <c r="G1251" s="53" t="s">
        <v>368</v>
      </c>
      <c r="H1251" s="52">
        <v>1</v>
      </c>
    </row>
    <row r="1252" ht="33" spans="1:8">
      <c r="A1252" s="48">
        <v>1251</v>
      </c>
      <c r="B1252" s="48" t="s">
        <v>361</v>
      </c>
      <c r="C1252" s="49" t="s">
        <v>1642</v>
      </c>
      <c r="D1252" s="50" t="s">
        <v>740</v>
      </c>
      <c r="E1252" s="51" t="s">
        <v>42</v>
      </c>
      <c r="F1252" s="52">
        <v>42.01</v>
      </c>
      <c r="G1252" s="53" t="s">
        <v>368</v>
      </c>
      <c r="H1252" s="52">
        <v>1</v>
      </c>
    </row>
    <row r="1253" ht="33" spans="1:8">
      <c r="A1253" s="48">
        <v>1252</v>
      </c>
      <c r="B1253" s="48" t="s">
        <v>361</v>
      </c>
      <c r="C1253" s="49" t="s">
        <v>1643</v>
      </c>
      <c r="D1253" s="50" t="s">
        <v>367</v>
      </c>
      <c r="E1253" s="51" t="s">
        <v>43</v>
      </c>
      <c r="F1253" s="52">
        <v>41.94</v>
      </c>
      <c r="G1253" s="53" t="s">
        <v>368</v>
      </c>
      <c r="H1253" s="52">
        <v>1</v>
      </c>
    </row>
    <row r="1254" ht="33" spans="1:8">
      <c r="A1254" s="48">
        <v>1253</v>
      </c>
      <c r="B1254" s="48" t="s">
        <v>361</v>
      </c>
      <c r="C1254" s="49" t="s">
        <v>1644</v>
      </c>
      <c r="D1254" s="50" t="s">
        <v>370</v>
      </c>
      <c r="E1254" s="51" t="s">
        <v>43</v>
      </c>
      <c r="F1254" s="52">
        <v>41.94</v>
      </c>
      <c r="G1254" s="53" t="s">
        <v>368</v>
      </c>
      <c r="H1254" s="52">
        <v>1</v>
      </c>
    </row>
    <row r="1255" ht="33" spans="1:8">
      <c r="A1255" s="48">
        <v>1254</v>
      </c>
      <c r="B1255" s="48" t="s">
        <v>361</v>
      </c>
      <c r="C1255" s="49" t="s">
        <v>1645</v>
      </c>
      <c r="D1255" s="50" t="s">
        <v>370</v>
      </c>
      <c r="E1255" s="51" t="s">
        <v>43</v>
      </c>
      <c r="F1255" s="52">
        <v>41.73</v>
      </c>
      <c r="G1255" s="53" t="s">
        <v>368</v>
      </c>
      <c r="H1255" s="52">
        <v>1</v>
      </c>
    </row>
    <row r="1256" ht="33" spans="1:8">
      <c r="A1256" s="48">
        <v>1255</v>
      </c>
      <c r="B1256" s="48" t="s">
        <v>361</v>
      </c>
      <c r="C1256" s="49" t="s">
        <v>1646</v>
      </c>
      <c r="D1256" s="50" t="s">
        <v>367</v>
      </c>
      <c r="E1256" s="51" t="s">
        <v>43</v>
      </c>
      <c r="F1256" s="52">
        <v>41.73</v>
      </c>
      <c r="G1256" s="53" t="s">
        <v>368</v>
      </c>
      <c r="H1256" s="52">
        <v>1</v>
      </c>
    </row>
    <row r="1257" ht="33" hidden="1" spans="1:8">
      <c r="A1257" s="48">
        <v>1256</v>
      </c>
      <c r="B1257" s="48" t="s">
        <v>361</v>
      </c>
      <c r="C1257" s="49" t="s">
        <v>1647</v>
      </c>
      <c r="D1257" s="50" t="s">
        <v>385</v>
      </c>
      <c r="E1257" s="51" t="s">
        <v>44</v>
      </c>
      <c r="F1257" s="52">
        <v>59.93</v>
      </c>
      <c r="G1257" s="53" t="s">
        <v>365</v>
      </c>
      <c r="H1257" s="52">
        <v>2</v>
      </c>
    </row>
    <row r="1258" ht="33" spans="1:8">
      <c r="A1258" s="48">
        <v>1257</v>
      </c>
      <c r="B1258" s="48" t="s">
        <v>361</v>
      </c>
      <c r="C1258" s="49" t="s">
        <v>1648</v>
      </c>
      <c r="D1258" s="50" t="s">
        <v>740</v>
      </c>
      <c r="E1258" s="51" t="s">
        <v>42</v>
      </c>
      <c r="F1258" s="52">
        <v>41.6</v>
      </c>
      <c r="G1258" s="53" t="s">
        <v>368</v>
      </c>
      <c r="H1258" s="52">
        <v>1</v>
      </c>
    </row>
    <row r="1259" ht="33" spans="1:8">
      <c r="A1259" s="48">
        <v>1258</v>
      </c>
      <c r="B1259" s="48" t="s">
        <v>361</v>
      </c>
      <c r="C1259" s="49" t="s">
        <v>1649</v>
      </c>
      <c r="D1259" s="50" t="s">
        <v>738</v>
      </c>
      <c r="E1259" s="51" t="s">
        <v>42</v>
      </c>
      <c r="F1259" s="52">
        <v>41.73</v>
      </c>
      <c r="G1259" s="53" t="s">
        <v>368</v>
      </c>
      <c r="H1259" s="52">
        <v>1</v>
      </c>
    </row>
    <row r="1260" ht="33" spans="1:8">
      <c r="A1260" s="48">
        <v>1259</v>
      </c>
      <c r="B1260" s="48" t="s">
        <v>361</v>
      </c>
      <c r="C1260" s="49" t="s">
        <v>1650</v>
      </c>
      <c r="D1260" s="50" t="s">
        <v>740</v>
      </c>
      <c r="E1260" s="51" t="s">
        <v>42</v>
      </c>
      <c r="F1260" s="52">
        <v>42.01</v>
      </c>
      <c r="G1260" s="53" t="s">
        <v>368</v>
      </c>
      <c r="H1260" s="52">
        <v>1</v>
      </c>
    </row>
    <row r="1261" ht="33" spans="1:8">
      <c r="A1261" s="48">
        <v>1260</v>
      </c>
      <c r="B1261" s="48" t="s">
        <v>361</v>
      </c>
      <c r="C1261" s="49" t="s">
        <v>1651</v>
      </c>
      <c r="D1261" s="50" t="s">
        <v>367</v>
      </c>
      <c r="E1261" s="51" t="s">
        <v>43</v>
      </c>
      <c r="F1261" s="52">
        <v>41.94</v>
      </c>
      <c r="G1261" s="53" t="s">
        <v>368</v>
      </c>
      <c r="H1261" s="52">
        <v>1</v>
      </c>
    </row>
    <row r="1262" ht="33" spans="1:8">
      <c r="A1262" s="48">
        <v>1261</v>
      </c>
      <c r="B1262" s="48" t="s">
        <v>361</v>
      </c>
      <c r="C1262" s="49" t="s">
        <v>1652</v>
      </c>
      <c r="D1262" s="50" t="s">
        <v>370</v>
      </c>
      <c r="E1262" s="51" t="s">
        <v>43</v>
      </c>
      <c r="F1262" s="52">
        <v>41.94</v>
      </c>
      <c r="G1262" s="53" t="s">
        <v>368</v>
      </c>
      <c r="H1262" s="52">
        <v>1</v>
      </c>
    </row>
    <row r="1263" ht="33" spans="1:8">
      <c r="A1263" s="48">
        <v>1262</v>
      </c>
      <c r="B1263" s="48" t="s">
        <v>361</v>
      </c>
      <c r="C1263" s="49" t="s">
        <v>1653</v>
      </c>
      <c r="D1263" s="54" t="s">
        <v>370</v>
      </c>
      <c r="E1263" s="55" t="s">
        <v>43</v>
      </c>
      <c r="F1263" s="52">
        <v>41.73</v>
      </c>
      <c r="G1263" s="53" t="s">
        <v>368</v>
      </c>
      <c r="H1263" s="52">
        <v>1</v>
      </c>
    </row>
    <row r="1264" ht="33" spans="1:8">
      <c r="A1264" s="48">
        <v>1263</v>
      </c>
      <c r="B1264" s="48" t="s">
        <v>361</v>
      </c>
      <c r="C1264" s="49" t="s">
        <v>1654</v>
      </c>
      <c r="D1264" s="50" t="s">
        <v>367</v>
      </c>
      <c r="E1264" s="51" t="s">
        <v>43</v>
      </c>
      <c r="F1264" s="52">
        <v>41.73</v>
      </c>
      <c r="G1264" s="53" t="s">
        <v>368</v>
      </c>
      <c r="H1264" s="52">
        <v>1</v>
      </c>
    </row>
    <row r="1265" ht="33" hidden="1" spans="1:8">
      <c r="A1265" s="48">
        <v>1264</v>
      </c>
      <c r="B1265" s="48" t="s">
        <v>361</v>
      </c>
      <c r="C1265" s="49" t="s">
        <v>1655</v>
      </c>
      <c r="D1265" s="50" t="s">
        <v>385</v>
      </c>
      <c r="E1265" s="51" t="s">
        <v>44</v>
      </c>
      <c r="F1265" s="52">
        <v>59.93</v>
      </c>
      <c r="G1265" s="53" t="s">
        <v>365</v>
      </c>
      <c r="H1265" s="52">
        <v>2</v>
      </c>
    </row>
    <row r="1266" ht="33" spans="1:8">
      <c r="A1266" s="48">
        <v>1265</v>
      </c>
      <c r="B1266" s="48" t="s">
        <v>361</v>
      </c>
      <c r="C1266" s="49" t="s">
        <v>1656</v>
      </c>
      <c r="D1266" s="50" t="s">
        <v>740</v>
      </c>
      <c r="E1266" s="51" t="s">
        <v>42</v>
      </c>
      <c r="F1266" s="52">
        <v>41.6</v>
      </c>
      <c r="G1266" s="53" t="s">
        <v>368</v>
      </c>
      <c r="H1266" s="52">
        <v>1</v>
      </c>
    </row>
    <row r="1267" ht="33" spans="1:8">
      <c r="A1267" s="48">
        <v>1266</v>
      </c>
      <c r="B1267" s="48" t="s">
        <v>361</v>
      </c>
      <c r="C1267" s="49" t="s">
        <v>1657</v>
      </c>
      <c r="D1267" s="50" t="s">
        <v>738</v>
      </c>
      <c r="E1267" s="51" t="s">
        <v>42</v>
      </c>
      <c r="F1267" s="52">
        <v>41.73</v>
      </c>
      <c r="G1267" s="53" t="s">
        <v>368</v>
      </c>
      <c r="H1267" s="52">
        <v>1</v>
      </c>
    </row>
    <row r="1268" ht="33" spans="1:8">
      <c r="A1268" s="48">
        <v>1267</v>
      </c>
      <c r="B1268" s="48" t="s">
        <v>361</v>
      </c>
      <c r="C1268" s="49" t="s">
        <v>1658</v>
      </c>
      <c r="D1268" s="50" t="s">
        <v>740</v>
      </c>
      <c r="E1268" s="51" t="s">
        <v>42</v>
      </c>
      <c r="F1268" s="52">
        <v>42.01</v>
      </c>
      <c r="G1268" s="53" t="s">
        <v>368</v>
      </c>
      <c r="H1268" s="52">
        <v>1</v>
      </c>
    </row>
    <row r="1269" ht="33" spans="1:8">
      <c r="A1269" s="48">
        <v>1268</v>
      </c>
      <c r="B1269" s="48" t="s">
        <v>361</v>
      </c>
      <c r="C1269" s="49" t="s">
        <v>1659</v>
      </c>
      <c r="D1269" s="50" t="s">
        <v>367</v>
      </c>
      <c r="E1269" s="51" t="s">
        <v>43</v>
      </c>
      <c r="F1269" s="52">
        <v>41.94</v>
      </c>
      <c r="G1269" s="53" t="s">
        <v>368</v>
      </c>
      <c r="H1269" s="52">
        <v>1</v>
      </c>
    </row>
    <row r="1270" ht="33" spans="1:8">
      <c r="A1270" s="48">
        <v>1269</v>
      </c>
      <c r="B1270" s="48" t="s">
        <v>361</v>
      </c>
      <c r="C1270" s="49" t="s">
        <v>1660</v>
      </c>
      <c r="D1270" s="50" t="s">
        <v>370</v>
      </c>
      <c r="E1270" s="51" t="s">
        <v>43</v>
      </c>
      <c r="F1270" s="52">
        <v>41.94</v>
      </c>
      <c r="G1270" s="53" t="s">
        <v>368</v>
      </c>
      <c r="H1270" s="52">
        <v>1</v>
      </c>
    </row>
    <row r="1271" ht="33" spans="1:8">
      <c r="A1271" s="48">
        <v>1270</v>
      </c>
      <c r="B1271" s="48" t="s">
        <v>361</v>
      </c>
      <c r="C1271" s="49" t="s">
        <v>1661</v>
      </c>
      <c r="D1271" s="50" t="s">
        <v>370</v>
      </c>
      <c r="E1271" s="51" t="s">
        <v>43</v>
      </c>
      <c r="F1271" s="52">
        <v>41.73</v>
      </c>
      <c r="G1271" s="53" t="s">
        <v>368</v>
      </c>
      <c r="H1271" s="52">
        <v>1</v>
      </c>
    </row>
    <row r="1272" ht="33" spans="1:8">
      <c r="A1272" s="48">
        <v>1271</v>
      </c>
      <c r="B1272" s="48" t="s">
        <v>361</v>
      </c>
      <c r="C1272" s="49" t="s">
        <v>1662</v>
      </c>
      <c r="D1272" s="50" t="s">
        <v>367</v>
      </c>
      <c r="E1272" s="51" t="s">
        <v>43</v>
      </c>
      <c r="F1272" s="52">
        <v>41.73</v>
      </c>
      <c r="G1272" s="53" t="s">
        <v>368</v>
      </c>
      <c r="H1272" s="52">
        <v>1</v>
      </c>
    </row>
    <row r="1273" ht="33" hidden="1" spans="1:8">
      <c r="A1273" s="48">
        <v>1272</v>
      </c>
      <c r="B1273" s="48" t="s">
        <v>361</v>
      </c>
      <c r="C1273" s="49" t="s">
        <v>1663</v>
      </c>
      <c r="D1273" s="50" t="s">
        <v>385</v>
      </c>
      <c r="E1273" s="51" t="s">
        <v>44</v>
      </c>
      <c r="F1273" s="52">
        <v>59.93</v>
      </c>
      <c r="G1273" s="53" t="s">
        <v>365</v>
      </c>
      <c r="H1273" s="52">
        <v>2</v>
      </c>
    </row>
    <row r="1274" ht="33" spans="1:8">
      <c r="A1274" s="48">
        <v>1273</v>
      </c>
      <c r="B1274" s="48" t="s">
        <v>361</v>
      </c>
      <c r="C1274" s="49" t="s">
        <v>1664</v>
      </c>
      <c r="D1274" s="50" t="s">
        <v>740</v>
      </c>
      <c r="E1274" s="51" t="s">
        <v>42</v>
      </c>
      <c r="F1274" s="52">
        <v>41.6</v>
      </c>
      <c r="G1274" s="53" t="s">
        <v>368</v>
      </c>
      <c r="H1274" s="52">
        <v>1</v>
      </c>
    </row>
    <row r="1275" ht="33" spans="1:8">
      <c r="A1275" s="48">
        <v>1274</v>
      </c>
      <c r="B1275" s="48" t="s">
        <v>361</v>
      </c>
      <c r="C1275" s="49" t="s">
        <v>1665</v>
      </c>
      <c r="D1275" s="50" t="s">
        <v>738</v>
      </c>
      <c r="E1275" s="51" t="s">
        <v>42</v>
      </c>
      <c r="F1275" s="52">
        <v>41.73</v>
      </c>
      <c r="G1275" s="53" t="s">
        <v>368</v>
      </c>
      <c r="H1275" s="52">
        <v>1</v>
      </c>
    </row>
    <row r="1276" ht="33" spans="1:8">
      <c r="A1276" s="48">
        <v>1275</v>
      </c>
      <c r="B1276" s="48" t="s">
        <v>361</v>
      </c>
      <c r="C1276" s="49" t="s">
        <v>1666</v>
      </c>
      <c r="D1276" s="50" t="s">
        <v>740</v>
      </c>
      <c r="E1276" s="51" t="s">
        <v>42</v>
      </c>
      <c r="F1276" s="52">
        <v>42.01</v>
      </c>
      <c r="G1276" s="53" t="s">
        <v>368</v>
      </c>
      <c r="H1276" s="52">
        <v>1</v>
      </c>
    </row>
    <row r="1277" ht="33" spans="1:8">
      <c r="A1277" s="48">
        <v>1276</v>
      </c>
      <c r="B1277" s="48" t="s">
        <v>361</v>
      </c>
      <c r="C1277" s="49" t="s">
        <v>1667</v>
      </c>
      <c r="D1277" s="50" t="s">
        <v>367</v>
      </c>
      <c r="E1277" s="51" t="s">
        <v>43</v>
      </c>
      <c r="F1277" s="52">
        <v>41.94</v>
      </c>
      <c r="G1277" s="53" t="s">
        <v>368</v>
      </c>
      <c r="H1277" s="52">
        <v>1</v>
      </c>
    </row>
    <row r="1278" ht="33" spans="1:8">
      <c r="A1278" s="48">
        <v>1277</v>
      </c>
      <c r="B1278" s="48" t="s">
        <v>361</v>
      </c>
      <c r="C1278" s="49" t="s">
        <v>1668</v>
      </c>
      <c r="D1278" s="50" t="s">
        <v>370</v>
      </c>
      <c r="E1278" s="51" t="s">
        <v>43</v>
      </c>
      <c r="F1278" s="52">
        <v>41.94</v>
      </c>
      <c r="G1278" s="53" t="s">
        <v>368</v>
      </c>
      <c r="H1278" s="52">
        <v>1</v>
      </c>
    </row>
    <row r="1279" ht="33" spans="1:8">
      <c r="A1279" s="48">
        <v>1278</v>
      </c>
      <c r="B1279" s="48" t="s">
        <v>361</v>
      </c>
      <c r="C1279" s="49" t="s">
        <v>1669</v>
      </c>
      <c r="D1279" s="50" t="s">
        <v>370</v>
      </c>
      <c r="E1279" s="51" t="s">
        <v>43</v>
      </c>
      <c r="F1279" s="52">
        <v>41.73</v>
      </c>
      <c r="G1279" s="53" t="s">
        <v>368</v>
      </c>
      <c r="H1279" s="52">
        <v>1</v>
      </c>
    </row>
    <row r="1280" ht="33" spans="1:8">
      <c r="A1280" s="48">
        <v>1279</v>
      </c>
      <c r="B1280" s="48" t="s">
        <v>361</v>
      </c>
      <c r="C1280" s="49" t="s">
        <v>1670</v>
      </c>
      <c r="D1280" s="50" t="s">
        <v>367</v>
      </c>
      <c r="E1280" s="51" t="s">
        <v>43</v>
      </c>
      <c r="F1280" s="52">
        <v>41.73</v>
      </c>
      <c r="G1280" s="53" t="s">
        <v>368</v>
      </c>
      <c r="H1280" s="52">
        <v>1</v>
      </c>
    </row>
    <row r="1281" ht="33" hidden="1" spans="1:8">
      <c r="A1281" s="48">
        <v>1280</v>
      </c>
      <c r="B1281" s="48" t="s">
        <v>361</v>
      </c>
      <c r="C1281" s="49" t="s">
        <v>1671</v>
      </c>
      <c r="D1281" s="50" t="s">
        <v>385</v>
      </c>
      <c r="E1281" s="51" t="s">
        <v>44</v>
      </c>
      <c r="F1281" s="52">
        <v>59.93</v>
      </c>
      <c r="G1281" s="53" t="s">
        <v>365</v>
      </c>
      <c r="H1281" s="52">
        <v>2</v>
      </c>
    </row>
    <row r="1282" ht="33" spans="1:8">
      <c r="A1282" s="48">
        <v>1281</v>
      </c>
      <c r="B1282" s="48" t="s">
        <v>361</v>
      </c>
      <c r="C1282" s="49" t="s">
        <v>1672</v>
      </c>
      <c r="D1282" s="50" t="s">
        <v>740</v>
      </c>
      <c r="E1282" s="51" t="s">
        <v>42</v>
      </c>
      <c r="F1282" s="52">
        <v>41.6</v>
      </c>
      <c r="G1282" s="53" t="s">
        <v>368</v>
      </c>
      <c r="H1282" s="52">
        <v>1</v>
      </c>
    </row>
    <row r="1283" ht="33" spans="1:8">
      <c r="A1283" s="48">
        <v>1282</v>
      </c>
      <c r="B1283" s="48" t="s">
        <v>361</v>
      </c>
      <c r="C1283" s="49" t="s">
        <v>1673</v>
      </c>
      <c r="D1283" s="50" t="s">
        <v>738</v>
      </c>
      <c r="E1283" s="51" t="s">
        <v>42</v>
      </c>
      <c r="F1283" s="52">
        <v>41.73</v>
      </c>
      <c r="G1283" s="53" t="s">
        <v>368</v>
      </c>
      <c r="H1283" s="52">
        <v>1</v>
      </c>
    </row>
    <row r="1284" ht="33" spans="1:8">
      <c r="A1284" s="48">
        <v>1283</v>
      </c>
      <c r="B1284" s="48" t="s">
        <v>361</v>
      </c>
      <c r="C1284" s="49" t="s">
        <v>1674</v>
      </c>
      <c r="D1284" s="50" t="s">
        <v>740</v>
      </c>
      <c r="E1284" s="51" t="s">
        <v>42</v>
      </c>
      <c r="F1284" s="52">
        <v>42.01</v>
      </c>
      <c r="G1284" s="53" t="s">
        <v>368</v>
      </c>
      <c r="H1284" s="52">
        <v>1</v>
      </c>
    </row>
    <row r="1285" ht="33" spans="1:8">
      <c r="A1285" s="48">
        <v>1284</v>
      </c>
      <c r="B1285" s="48" t="s">
        <v>361</v>
      </c>
      <c r="C1285" s="49" t="s">
        <v>1675</v>
      </c>
      <c r="D1285" s="50" t="s">
        <v>367</v>
      </c>
      <c r="E1285" s="51" t="s">
        <v>43</v>
      </c>
      <c r="F1285" s="52">
        <v>41.94</v>
      </c>
      <c r="G1285" s="53" t="s">
        <v>368</v>
      </c>
      <c r="H1285" s="52">
        <v>1</v>
      </c>
    </row>
    <row r="1286" ht="33" spans="1:8">
      <c r="A1286" s="48">
        <v>1285</v>
      </c>
      <c r="B1286" s="48" t="s">
        <v>361</v>
      </c>
      <c r="C1286" s="49" t="s">
        <v>1676</v>
      </c>
      <c r="D1286" s="50" t="s">
        <v>370</v>
      </c>
      <c r="E1286" s="51" t="s">
        <v>43</v>
      </c>
      <c r="F1286" s="52">
        <v>41.94</v>
      </c>
      <c r="G1286" s="53" t="s">
        <v>368</v>
      </c>
      <c r="H1286" s="52">
        <v>1</v>
      </c>
    </row>
    <row r="1287" ht="33" spans="1:8">
      <c r="A1287" s="48">
        <v>1286</v>
      </c>
      <c r="B1287" s="48" t="s">
        <v>361</v>
      </c>
      <c r="C1287" s="49" t="s">
        <v>1677</v>
      </c>
      <c r="D1287" s="50" t="s">
        <v>370</v>
      </c>
      <c r="E1287" s="51" t="s">
        <v>43</v>
      </c>
      <c r="F1287" s="52">
        <v>41.73</v>
      </c>
      <c r="G1287" s="53" t="s">
        <v>368</v>
      </c>
      <c r="H1287" s="52">
        <v>1</v>
      </c>
    </row>
    <row r="1288" ht="33" spans="1:8">
      <c r="A1288" s="48">
        <v>1287</v>
      </c>
      <c r="B1288" s="48" t="s">
        <v>361</v>
      </c>
      <c r="C1288" s="49" t="s">
        <v>1678</v>
      </c>
      <c r="D1288" s="50" t="s">
        <v>367</v>
      </c>
      <c r="E1288" s="51" t="s">
        <v>43</v>
      </c>
      <c r="F1288" s="52">
        <v>41.73</v>
      </c>
      <c r="G1288" s="53" t="s">
        <v>368</v>
      </c>
      <c r="H1288" s="52">
        <v>1</v>
      </c>
    </row>
    <row r="1289" ht="33" hidden="1" spans="1:8">
      <c r="A1289" s="48">
        <v>1288</v>
      </c>
      <c r="B1289" s="48" t="s">
        <v>361</v>
      </c>
      <c r="C1289" s="49" t="s">
        <v>1679</v>
      </c>
      <c r="D1289" s="50" t="s">
        <v>385</v>
      </c>
      <c r="E1289" s="51" t="s">
        <v>44</v>
      </c>
      <c r="F1289" s="52">
        <v>59.93</v>
      </c>
      <c r="G1289" s="53" t="s">
        <v>365</v>
      </c>
      <c r="H1289" s="52">
        <v>2</v>
      </c>
    </row>
    <row r="1290" ht="33" spans="1:8">
      <c r="A1290" s="48">
        <v>1289</v>
      </c>
      <c r="B1290" s="48" t="s">
        <v>361</v>
      </c>
      <c r="C1290" s="49" t="s">
        <v>1680</v>
      </c>
      <c r="D1290" s="50" t="s">
        <v>740</v>
      </c>
      <c r="E1290" s="51" t="s">
        <v>42</v>
      </c>
      <c r="F1290" s="52">
        <v>41.6</v>
      </c>
      <c r="G1290" s="53" t="s">
        <v>368</v>
      </c>
      <c r="H1290" s="52">
        <v>1</v>
      </c>
    </row>
    <row r="1291" ht="33" spans="1:8">
      <c r="A1291" s="48">
        <v>1290</v>
      </c>
      <c r="B1291" s="48" t="s">
        <v>361</v>
      </c>
      <c r="C1291" s="49" t="s">
        <v>1681</v>
      </c>
      <c r="D1291" s="50" t="s">
        <v>738</v>
      </c>
      <c r="E1291" s="51" t="s">
        <v>42</v>
      </c>
      <c r="F1291" s="52">
        <v>41.73</v>
      </c>
      <c r="G1291" s="53" t="s">
        <v>368</v>
      </c>
      <c r="H1291" s="52">
        <v>1</v>
      </c>
    </row>
    <row r="1292" ht="33" spans="1:8">
      <c r="A1292" s="48">
        <v>1291</v>
      </c>
      <c r="B1292" s="48" t="s">
        <v>361</v>
      </c>
      <c r="C1292" s="49" t="s">
        <v>1682</v>
      </c>
      <c r="D1292" s="50" t="s">
        <v>740</v>
      </c>
      <c r="E1292" s="51" t="s">
        <v>42</v>
      </c>
      <c r="F1292" s="52">
        <v>42.01</v>
      </c>
      <c r="G1292" s="53" t="s">
        <v>368</v>
      </c>
      <c r="H1292" s="52">
        <v>1</v>
      </c>
    </row>
    <row r="1293" ht="33" spans="1:8">
      <c r="A1293" s="48">
        <v>1292</v>
      </c>
      <c r="B1293" s="48" t="s">
        <v>361</v>
      </c>
      <c r="C1293" s="49" t="s">
        <v>1683</v>
      </c>
      <c r="D1293" s="50" t="s">
        <v>367</v>
      </c>
      <c r="E1293" s="51" t="s">
        <v>43</v>
      </c>
      <c r="F1293" s="52">
        <v>41.94</v>
      </c>
      <c r="G1293" s="53" t="s">
        <v>368</v>
      </c>
      <c r="H1293" s="52">
        <v>1</v>
      </c>
    </row>
    <row r="1294" ht="33" spans="1:8">
      <c r="A1294" s="48">
        <v>1293</v>
      </c>
      <c r="B1294" s="48" t="s">
        <v>361</v>
      </c>
      <c r="C1294" s="49" t="s">
        <v>1684</v>
      </c>
      <c r="D1294" s="50" t="s">
        <v>370</v>
      </c>
      <c r="E1294" s="51" t="s">
        <v>43</v>
      </c>
      <c r="F1294" s="52">
        <v>41.94</v>
      </c>
      <c r="G1294" s="53" t="s">
        <v>368</v>
      </c>
      <c r="H1294" s="52">
        <v>1</v>
      </c>
    </row>
    <row r="1295" ht="33" spans="1:8">
      <c r="A1295" s="48">
        <v>1294</v>
      </c>
      <c r="B1295" s="48" t="s">
        <v>361</v>
      </c>
      <c r="C1295" s="49" t="s">
        <v>1685</v>
      </c>
      <c r="D1295" s="50" t="s">
        <v>370</v>
      </c>
      <c r="E1295" s="51" t="s">
        <v>43</v>
      </c>
      <c r="F1295" s="52">
        <v>41.73</v>
      </c>
      <c r="G1295" s="53" t="s">
        <v>368</v>
      </c>
      <c r="H1295" s="52">
        <v>1</v>
      </c>
    </row>
    <row r="1296" ht="33" spans="1:8">
      <c r="A1296" s="48">
        <v>1295</v>
      </c>
      <c r="B1296" s="48" t="s">
        <v>361</v>
      </c>
      <c r="C1296" s="49" t="s">
        <v>1686</v>
      </c>
      <c r="D1296" s="50" t="s">
        <v>367</v>
      </c>
      <c r="E1296" s="51" t="s">
        <v>43</v>
      </c>
      <c r="F1296" s="52">
        <v>41.73</v>
      </c>
      <c r="G1296" s="53" t="s">
        <v>368</v>
      </c>
      <c r="H1296" s="52">
        <v>1</v>
      </c>
    </row>
    <row r="1297" ht="33" hidden="1" spans="1:8">
      <c r="A1297" s="48">
        <v>1296</v>
      </c>
      <c r="B1297" s="48" t="s">
        <v>361</v>
      </c>
      <c r="C1297" s="49" t="s">
        <v>1687</v>
      </c>
      <c r="D1297" s="50" t="s">
        <v>385</v>
      </c>
      <c r="E1297" s="51" t="s">
        <v>44</v>
      </c>
      <c r="F1297" s="52">
        <v>59.93</v>
      </c>
      <c r="G1297" s="53" t="s">
        <v>365</v>
      </c>
      <c r="H1297" s="52">
        <v>2</v>
      </c>
    </row>
    <row r="1298" ht="33" spans="1:8">
      <c r="A1298" s="48">
        <v>1297</v>
      </c>
      <c r="B1298" s="48" t="s">
        <v>361</v>
      </c>
      <c r="C1298" s="49" t="s">
        <v>1688</v>
      </c>
      <c r="D1298" s="50" t="s">
        <v>740</v>
      </c>
      <c r="E1298" s="51" t="s">
        <v>42</v>
      </c>
      <c r="F1298" s="52">
        <v>41.6</v>
      </c>
      <c r="G1298" s="53" t="s">
        <v>368</v>
      </c>
      <c r="H1298" s="52">
        <v>1</v>
      </c>
    </row>
    <row r="1299" ht="33" spans="1:8">
      <c r="A1299" s="48">
        <v>1298</v>
      </c>
      <c r="B1299" s="48" t="s">
        <v>361</v>
      </c>
      <c r="C1299" s="49" t="s">
        <v>1689</v>
      </c>
      <c r="D1299" s="50" t="s">
        <v>738</v>
      </c>
      <c r="E1299" s="51" t="s">
        <v>42</v>
      </c>
      <c r="F1299" s="52">
        <v>41.73</v>
      </c>
      <c r="G1299" s="53" t="s">
        <v>368</v>
      </c>
      <c r="H1299" s="52">
        <v>1</v>
      </c>
    </row>
    <row r="1300" ht="33" spans="1:8">
      <c r="A1300" s="48">
        <v>1299</v>
      </c>
      <c r="B1300" s="48" t="s">
        <v>361</v>
      </c>
      <c r="C1300" s="49" t="s">
        <v>1690</v>
      </c>
      <c r="D1300" s="50" t="s">
        <v>740</v>
      </c>
      <c r="E1300" s="51" t="s">
        <v>42</v>
      </c>
      <c r="F1300" s="52">
        <v>42.01</v>
      </c>
      <c r="G1300" s="53" t="s">
        <v>368</v>
      </c>
      <c r="H1300" s="52">
        <v>1</v>
      </c>
    </row>
    <row r="1301" ht="33" spans="1:8">
      <c r="A1301" s="48">
        <v>1300</v>
      </c>
      <c r="B1301" s="48" t="s">
        <v>361</v>
      </c>
      <c r="C1301" s="49" t="s">
        <v>1691</v>
      </c>
      <c r="D1301" s="50" t="s">
        <v>367</v>
      </c>
      <c r="E1301" s="51" t="s">
        <v>43</v>
      </c>
      <c r="F1301" s="52">
        <v>41.94</v>
      </c>
      <c r="G1301" s="53" t="s">
        <v>368</v>
      </c>
      <c r="H1301" s="52">
        <v>1</v>
      </c>
    </row>
    <row r="1302" ht="33" spans="1:8">
      <c r="A1302" s="48">
        <v>1301</v>
      </c>
      <c r="B1302" s="48" t="s">
        <v>361</v>
      </c>
      <c r="C1302" s="49" t="s">
        <v>1692</v>
      </c>
      <c r="D1302" s="50" t="s">
        <v>370</v>
      </c>
      <c r="E1302" s="51" t="s">
        <v>43</v>
      </c>
      <c r="F1302" s="52">
        <v>41.94</v>
      </c>
      <c r="G1302" s="53" t="s">
        <v>368</v>
      </c>
      <c r="H1302" s="52">
        <v>1</v>
      </c>
    </row>
    <row r="1303" ht="33" spans="1:8">
      <c r="A1303" s="48">
        <v>1302</v>
      </c>
      <c r="B1303" s="48" t="s">
        <v>361</v>
      </c>
      <c r="C1303" s="49" t="s">
        <v>1693</v>
      </c>
      <c r="D1303" s="50" t="s">
        <v>370</v>
      </c>
      <c r="E1303" s="51" t="s">
        <v>43</v>
      </c>
      <c r="F1303" s="52">
        <v>41.73</v>
      </c>
      <c r="G1303" s="53" t="s">
        <v>368</v>
      </c>
      <c r="H1303" s="52">
        <v>1</v>
      </c>
    </row>
    <row r="1304" ht="33" spans="1:8">
      <c r="A1304" s="48">
        <v>1303</v>
      </c>
      <c r="B1304" s="48" t="s">
        <v>361</v>
      </c>
      <c r="C1304" s="49" t="s">
        <v>1694</v>
      </c>
      <c r="D1304" s="50" t="s">
        <v>367</v>
      </c>
      <c r="E1304" s="51" t="s">
        <v>43</v>
      </c>
      <c r="F1304" s="52">
        <v>41.73</v>
      </c>
      <c r="G1304" s="53" t="s">
        <v>368</v>
      </c>
      <c r="H1304" s="52">
        <v>1</v>
      </c>
    </row>
    <row r="1305" ht="16.5" spans="1:8">
      <c r="A1305" s="48">
        <v>1304</v>
      </c>
      <c r="B1305" s="48" t="s">
        <v>361</v>
      </c>
      <c r="C1305" s="49" t="s">
        <v>1695</v>
      </c>
      <c r="D1305" s="50" t="s">
        <v>370</v>
      </c>
      <c r="E1305" s="51" t="s">
        <v>43</v>
      </c>
      <c r="F1305" s="52">
        <v>41.57</v>
      </c>
      <c r="G1305" s="53" t="s">
        <v>368</v>
      </c>
      <c r="H1305" s="52">
        <v>1</v>
      </c>
    </row>
    <row r="1306" ht="16.5" spans="1:8">
      <c r="A1306" s="48">
        <v>1305</v>
      </c>
      <c r="B1306" s="48" t="s">
        <v>361</v>
      </c>
      <c r="C1306" s="49" t="s">
        <v>1696</v>
      </c>
      <c r="D1306" s="50" t="s">
        <v>367</v>
      </c>
      <c r="E1306" s="51" t="s">
        <v>43</v>
      </c>
      <c r="F1306" s="52">
        <v>41.57</v>
      </c>
      <c r="G1306" s="53" t="s">
        <v>368</v>
      </c>
      <c r="H1306" s="52">
        <v>1</v>
      </c>
    </row>
    <row r="1307" ht="16.5" spans="1:8">
      <c r="A1307" s="48">
        <v>1306</v>
      </c>
      <c r="B1307" s="48" t="s">
        <v>361</v>
      </c>
      <c r="C1307" s="49" t="s">
        <v>1697</v>
      </c>
      <c r="D1307" s="50" t="s">
        <v>370</v>
      </c>
      <c r="E1307" s="51" t="s">
        <v>43</v>
      </c>
      <c r="F1307" s="52">
        <v>41.57</v>
      </c>
      <c r="G1307" s="53" t="s">
        <v>368</v>
      </c>
      <c r="H1307" s="52">
        <v>1</v>
      </c>
    </row>
    <row r="1308" ht="16.5" spans="1:8">
      <c r="A1308" s="48">
        <v>1307</v>
      </c>
      <c r="B1308" s="48" t="s">
        <v>361</v>
      </c>
      <c r="C1308" s="49" t="s">
        <v>1698</v>
      </c>
      <c r="D1308" s="50" t="s">
        <v>367</v>
      </c>
      <c r="E1308" s="51" t="s">
        <v>43</v>
      </c>
      <c r="F1308" s="52">
        <v>41.57</v>
      </c>
      <c r="G1308" s="53" t="s">
        <v>368</v>
      </c>
      <c r="H1308" s="52">
        <v>1</v>
      </c>
    </row>
    <row r="1309" ht="16.5" spans="1:8">
      <c r="A1309" s="48">
        <v>1308</v>
      </c>
      <c r="B1309" s="48" t="s">
        <v>361</v>
      </c>
      <c r="C1309" s="49" t="s">
        <v>1699</v>
      </c>
      <c r="D1309" s="50" t="s">
        <v>370</v>
      </c>
      <c r="E1309" s="51" t="s">
        <v>43</v>
      </c>
      <c r="F1309" s="52">
        <v>41.44</v>
      </c>
      <c r="G1309" s="53" t="s">
        <v>368</v>
      </c>
      <c r="H1309" s="52">
        <v>1</v>
      </c>
    </row>
    <row r="1310" ht="16.5" hidden="1" spans="1:8">
      <c r="A1310" s="48">
        <v>1309</v>
      </c>
      <c r="B1310" s="48" t="s">
        <v>361</v>
      </c>
      <c r="C1310" s="49" t="s">
        <v>1700</v>
      </c>
      <c r="D1310" s="50" t="s">
        <v>1701</v>
      </c>
      <c r="E1310" s="51" t="s">
        <v>565</v>
      </c>
      <c r="F1310" s="52">
        <v>59.69</v>
      </c>
      <c r="G1310" s="53" t="s">
        <v>365</v>
      </c>
      <c r="H1310" s="52">
        <v>2</v>
      </c>
    </row>
    <row r="1311" ht="16.5" spans="1:8">
      <c r="A1311" s="48">
        <v>1310</v>
      </c>
      <c r="B1311" s="48" t="s">
        <v>361</v>
      </c>
      <c r="C1311" s="49" t="s">
        <v>1702</v>
      </c>
      <c r="D1311" s="50" t="s">
        <v>370</v>
      </c>
      <c r="E1311" s="51" t="s">
        <v>43</v>
      </c>
      <c r="F1311" s="52">
        <v>41.57</v>
      </c>
      <c r="G1311" s="53" t="s">
        <v>368</v>
      </c>
      <c r="H1311" s="52">
        <v>1</v>
      </c>
    </row>
    <row r="1312" ht="16.5" spans="1:8">
      <c r="A1312" s="48">
        <v>1311</v>
      </c>
      <c r="B1312" s="48" t="s">
        <v>361</v>
      </c>
      <c r="C1312" s="49" t="s">
        <v>1703</v>
      </c>
      <c r="D1312" s="50" t="s">
        <v>367</v>
      </c>
      <c r="E1312" s="51" t="s">
        <v>43</v>
      </c>
      <c r="F1312" s="52">
        <v>41.57</v>
      </c>
      <c r="G1312" s="53" t="s">
        <v>368</v>
      </c>
      <c r="H1312" s="52">
        <v>1</v>
      </c>
    </row>
    <row r="1313" ht="16.5" spans="1:8">
      <c r="A1313" s="48">
        <v>1312</v>
      </c>
      <c r="B1313" s="48" t="s">
        <v>361</v>
      </c>
      <c r="C1313" s="49" t="s">
        <v>1704</v>
      </c>
      <c r="D1313" s="50" t="s">
        <v>370</v>
      </c>
      <c r="E1313" s="51" t="s">
        <v>43</v>
      </c>
      <c r="F1313" s="52">
        <v>41.57</v>
      </c>
      <c r="G1313" s="53" t="s">
        <v>368</v>
      </c>
      <c r="H1313" s="52">
        <v>1</v>
      </c>
    </row>
    <row r="1314" ht="16.5" spans="1:8">
      <c r="A1314" s="48">
        <v>1313</v>
      </c>
      <c r="B1314" s="48" t="s">
        <v>361</v>
      </c>
      <c r="C1314" s="49" t="s">
        <v>1705</v>
      </c>
      <c r="D1314" s="50" t="s">
        <v>367</v>
      </c>
      <c r="E1314" s="51" t="s">
        <v>43</v>
      </c>
      <c r="F1314" s="52">
        <v>41.57</v>
      </c>
      <c r="G1314" s="53" t="s">
        <v>368</v>
      </c>
      <c r="H1314" s="52">
        <v>1</v>
      </c>
    </row>
    <row r="1315" ht="16.5" spans="1:8">
      <c r="A1315" s="48">
        <v>1314</v>
      </c>
      <c r="B1315" s="48" t="s">
        <v>361</v>
      </c>
      <c r="C1315" s="49" t="s">
        <v>1706</v>
      </c>
      <c r="D1315" s="50" t="s">
        <v>370</v>
      </c>
      <c r="E1315" s="51" t="s">
        <v>43</v>
      </c>
      <c r="F1315" s="52">
        <v>41.44</v>
      </c>
      <c r="G1315" s="53" t="s">
        <v>368</v>
      </c>
      <c r="H1315" s="52">
        <v>1</v>
      </c>
    </row>
    <row r="1316" ht="16.5" hidden="1" spans="1:8">
      <c r="A1316" s="48">
        <v>1315</v>
      </c>
      <c r="B1316" s="48" t="s">
        <v>361</v>
      </c>
      <c r="C1316" s="49" t="s">
        <v>1707</v>
      </c>
      <c r="D1316" s="50" t="s">
        <v>1701</v>
      </c>
      <c r="E1316" s="51" t="s">
        <v>565</v>
      </c>
      <c r="F1316" s="52">
        <v>59.69</v>
      </c>
      <c r="G1316" s="53" t="s">
        <v>365</v>
      </c>
      <c r="H1316" s="52">
        <v>2</v>
      </c>
    </row>
    <row r="1317" ht="16.5" spans="1:8">
      <c r="A1317" s="48">
        <v>1316</v>
      </c>
      <c r="B1317" s="48" t="s">
        <v>361</v>
      </c>
      <c r="C1317" s="49" t="s">
        <v>1708</v>
      </c>
      <c r="D1317" s="50" t="s">
        <v>370</v>
      </c>
      <c r="E1317" s="51" t="s">
        <v>43</v>
      </c>
      <c r="F1317" s="52">
        <v>41.57</v>
      </c>
      <c r="G1317" s="53" t="s">
        <v>368</v>
      </c>
      <c r="H1317" s="52">
        <v>1</v>
      </c>
    </row>
    <row r="1318" ht="16.5" spans="1:8">
      <c r="A1318" s="48">
        <v>1317</v>
      </c>
      <c r="B1318" s="48" t="s">
        <v>361</v>
      </c>
      <c r="C1318" s="49" t="s">
        <v>1709</v>
      </c>
      <c r="D1318" s="50" t="s">
        <v>367</v>
      </c>
      <c r="E1318" s="51" t="s">
        <v>43</v>
      </c>
      <c r="F1318" s="52">
        <v>41.57</v>
      </c>
      <c r="G1318" s="53" t="s">
        <v>368</v>
      </c>
      <c r="H1318" s="52">
        <v>1</v>
      </c>
    </row>
    <row r="1319" ht="16.5" spans="1:8">
      <c r="A1319" s="48">
        <v>1318</v>
      </c>
      <c r="B1319" s="48" t="s">
        <v>361</v>
      </c>
      <c r="C1319" s="49" t="s">
        <v>1710</v>
      </c>
      <c r="D1319" s="50" t="s">
        <v>370</v>
      </c>
      <c r="E1319" s="51" t="s">
        <v>43</v>
      </c>
      <c r="F1319" s="52">
        <v>41.57</v>
      </c>
      <c r="G1319" s="53" t="s">
        <v>368</v>
      </c>
      <c r="H1319" s="52">
        <v>1</v>
      </c>
    </row>
    <row r="1320" ht="16.5" spans="1:8">
      <c r="A1320" s="48">
        <v>1319</v>
      </c>
      <c r="B1320" s="48" t="s">
        <v>361</v>
      </c>
      <c r="C1320" s="49" t="s">
        <v>1711</v>
      </c>
      <c r="D1320" s="50" t="s">
        <v>367</v>
      </c>
      <c r="E1320" s="51" t="s">
        <v>43</v>
      </c>
      <c r="F1320" s="52">
        <v>41.57</v>
      </c>
      <c r="G1320" s="53" t="s">
        <v>368</v>
      </c>
      <c r="H1320" s="52">
        <v>1</v>
      </c>
    </row>
    <row r="1321" ht="16.5" spans="1:8">
      <c r="A1321" s="48">
        <v>1320</v>
      </c>
      <c r="B1321" s="48" t="s">
        <v>361</v>
      </c>
      <c r="C1321" s="49" t="s">
        <v>1712</v>
      </c>
      <c r="D1321" s="50" t="s">
        <v>370</v>
      </c>
      <c r="E1321" s="51" t="s">
        <v>43</v>
      </c>
      <c r="F1321" s="52">
        <v>41.44</v>
      </c>
      <c r="G1321" s="53" t="s">
        <v>368</v>
      </c>
      <c r="H1321" s="52">
        <v>1</v>
      </c>
    </row>
    <row r="1322" ht="16.5" hidden="1" spans="1:8">
      <c r="A1322" s="48">
        <v>1321</v>
      </c>
      <c r="B1322" s="48" t="s">
        <v>361</v>
      </c>
      <c r="C1322" s="49" t="s">
        <v>1713</v>
      </c>
      <c r="D1322" s="50" t="s">
        <v>1701</v>
      </c>
      <c r="E1322" s="51" t="s">
        <v>565</v>
      </c>
      <c r="F1322" s="52">
        <v>59.69</v>
      </c>
      <c r="G1322" s="53" t="s">
        <v>365</v>
      </c>
      <c r="H1322" s="52">
        <v>2</v>
      </c>
    </row>
    <row r="1323" ht="16.5" spans="1:8">
      <c r="A1323" s="48">
        <v>1322</v>
      </c>
      <c r="B1323" s="48" t="s">
        <v>361</v>
      </c>
      <c r="C1323" s="49" t="s">
        <v>1714</v>
      </c>
      <c r="D1323" s="50" t="s">
        <v>370</v>
      </c>
      <c r="E1323" s="51" t="s">
        <v>43</v>
      </c>
      <c r="F1323" s="52">
        <v>41.57</v>
      </c>
      <c r="G1323" s="53" t="s">
        <v>368</v>
      </c>
      <c r="H1323" s="52">
        <v>1</v>
      </c>
    </row>
    <row r="1324" ht="16.5" spans="1:8">
      <c r="A1324" s="48">
        <v>1323</v>
      </c>
      <c r="B1324" s="48" t="s">
        <v>361</v>
      </c>
      <c r="C1324" s="49" t="s">
        <v>1715</v>
      </c>
      <c r="D1324" s="50" t="s">
        <v>367</v>
      </c>
      <c r="E1324" s="51" t="s">
        <v>43</v>
      </c>
      <c r="F1324" s="52">
        <v>41.57</v>
      </c>
      <c r="G1324" s="53" t="s">
        <v>368</v>
      </c>
      <c r="H1324" s="52">
        <v>1</v>
      </c>
    </row>
    <row r="1325" ht="16.5" spans="1:8">
      <c r="A1325" s="48">
        <v>1324</v>
      </c>
      <c r="B1325" s="48" t="s">
        <v>361</v>
      </c>
      <c r="C1325" s="49" t="s">
        <v>1716</v>
      </c>
      <c r="D1325" s="50" t="s">
        <v>370</v>
      </c>
      <c r="E1325" s="51" t="s">
        <v>43</v>
      </c>
      <c r="F1325" s="52">
        <v>41.57</v>
      </c>
      <c r="G1325" s="53" t="s">
        <v>368</v>
      </c>
      <c r="H1325" s="52">
        <v>1</v>
      </c>
    </row>
    <row r="1326" ht="16.5" spans="1:8">
      <c r="A1326" s="48">
        <v>1325</v>
      </c>
      <c r="B1326" s="48" t="s">
        <v>361</v>
      </c>
      <c r="C1326" s="49" t="s">
        <v>1717</v>
      </c>
      <c r="D1326" s="50" t="s">
        <v>367</v>
      </c>
      <c r="E1326" s="51" t="s">
        <v>43</v>
      </c>
      <c r="F1326" s="52">
        <v>41.57</v>
      </c>
      <c r="G1326" s="53" t="s">
        <v>368</v>
      </c>
      <c r="H1326" s="52">
        <v>1</v>
      </c>
    </row>
    <row r="1327" ht="16.5" spans="1:8">
      <c r="A1327" s="48">
        <v>1326</v>
      </c>
      <c r="B1327" s="48" t="s">
        <v>361</v>
      </c>
      <c r="C1327" s="49" t="s">
        <v>1718</v>
      </c>
      <c r="D1327" s="50" t="s">
        <v>370</v>
      </c>
      <c r="E1327" s="51" t="s">
        <v>43</v>
      </c>
      <c r="F1327" s="52">
        <v>41.44</v>
      </c>
      <c r="G1327" s="53" t="s">
        <v>368</v>
      </c>
      <c r="H1327" s="52">
        <v>1</v>
      </c>
    </row>
    <row r="1328" ht="16.5" hidden="1" spans="1:8">
      <c r="A1328" s="48">
        <v>1327</v>
      </c>
      <c r="B1328" s="48" t="s">
        <v>361</v>
      </c>
      <c r="C1328" s="49" t="s">
        <v>1719</v>
      </c>
      <c r="D1328" s="50" t="s">
        <v>1701</v>
      </c>
      <c r="E1328" s="51" t="s">
        <v>565</v>
      </c>
      <c r="F1328" s="52">
        <v>59.69</v>
      </c>
      <c r="G1328" s="53" t="s">
        <v>365</v>
      </c>
      <c r="H1328" s="52">
        <v>2</v>
      </c>
    </row>
    <row r="1329" ht="16.5" spans="1:8">
      <c r="A1329" s="48">
        <v>1328</v>
      </c>
      <c r="B1329" s="48" t="s">
        <v>361</v>
      </c>
      <c r="C1329" s="49" t="s">
        <v>1720</v>
      </c>
      <c r="D1329" s="50" t="s">
        <v>370</v>
      </c>
      <c r="E1329" s="51" t="s">
        <v>43</v>
      </c>
      <c r="F1329" s="52">
        <v>41.73</v>
      </c>
      <c r="G1329" s="53" t="s">
        <v>368</v>
      </c>
      <c r="H1329" s="52">
        <v>1</v>
      </c>
    </row>
    <row r="1330" ht="16.5" spans="1:8">
      <c r="A1330" s="48">
        <v>1329</v>
      </c>
      <c r="B1330" s="48" t="s">
        <v>361</v>
      </c>
      <c r="C1330" s="49" t="s">
        <v>1721</v>
      </c>
      <c r="D1330" s="50" t="s">
        <v>367</v>
      </c>
      <c r="E1330" s="51" t="s">
        <v>43</v>
      </c>
      <c r="F1330" s="52">
        <v>41.73</v>
      </c>
      <c r="G1330" s="53" t="s">
        <v>368</v>
      </c>
      <c r="H1330" s="52">
        <v>1</v>
      </c>
    </row>
    <row r="1331" ht="16.5" spans="1:8">
      <c r="A1331" s="48">
        <v>1330</v>
      </c>
      <c r="B1331" s="48" t="s">
        <v>361</v>
      </c>
      <c r="C1331" s="49" t="s">
        <v>1722</v>
      </c>
      <c r="D1331" s="50" t="s">
        <v>370</v>
      </c>
      <c r="E1331" s="51" t="s">
        <v>43</v>
      </c>
      <c r="F1331" s="52">
        <v>41.73</v>
      </c>
      <c r="G1331" s="53" t="s">
        <v>368</v>
      </c>
      <c r="H1331" s="52">
        <v>1</v>
      </c>
    </row>
    <row r="1332" ht="16.5" spans="1:8">
      <c r="A1332" s="48">
        <v>1331</v>
      </c>
      <c r="B1332" s="48" t="s">
        <v>361</v>
      </c>
      <c r="C1332" s="49" t="s">
        <v>1723</v>
      </c>
      <c r="D1332" s="50" t="s">
        <v>367</v>
      </c>
      <c r="E1332" s="51" t="s">
        <v>43</v>
      </c>
      <c r="F1332" s="52">
        <v>41.73</v>
      </c>
      <c r="G1332" s="53" t="s">
        <v>368</v>
      </c>
      <c r="H1332" s="52">
        <v>1</v>
      </c>
    </row>
    <row r="1333" ht="16.5" spans="1:8">
      <c r="A1333" s="48">
        <v>1332</v>
      </c>
      <c r="B1333" s="48" t="s">
        <v>361</v>
      </c>
      <c r="C1333" s="49" t="s">
        <v>1724</v>
      </c>
      <c r="D1333" s="50" t="s">
        <v>370</v>
      </c>
      <c r="E1333" s="51" t="s">
        <v>43</v>
      </c>
      <c r="F1333" s="52">
        <v>41.6</v>
      </c>
      <c r="G1333" s="53" t="s">
        <v>368</v>
      </c>
      <c r="H1333" s="52">
        <v>1</v>
      </c>
    </row>
    <row r="1334" ht="16.5" hidden="1" spans="1:8">
      <c r="A1334" s="48">
        <v>1333</v>
      </c>
      <c r="B1334" s="48" t="s">
        <v>361</v>
      </c>
      <c r="C1334" s="49" t="s">
        <v>1725</v>
      </c>
      <c r="D1334" s="50" t="s">
        <v>1701</v>
      </c>
      <c r="E1334" s="51" t="s">
        <v>565</v>
      </c>
      <c r="F1334" s="52">
        <v>59.79</v>
      </c>
      <c r="G1334" s="53" t="s">
        <v>365</v>
      </c>
      <c r="H1334" s="52">
        <v>2</v>
      </c>
    </row>
    <row r="1335" ht="16.5" spans="1:8">
      <c r="A1335" s="48">
        <v>1334</v>
      </c>
      <c r="B1335" s="48" t="s">
        <v>361</v>
      </c>
      <c r="C1335" s="49" t="s">
        <v>1726</v>
      </c>
      <c r="D1335" s="50" t="s">
        <v>370</v>
      </c>
      <c r="E1335" s="51" t="s">
        <v>43</v>
      </c>
      <c r="F1335" s="52">
        <v>41.73</v>
      </c>
      <c r="G1335" s="53" t="s">
        <v>368</v>
      </c>
      <c r="H1335" s="52">
        <v>1</v>
      </c>
    </row>
    <row r="1336" ht="16.5" spans="1:8">
      <c r="A1336" s="48">
        <v>1335</v>
      </c>
      <c r="B1336" s="48" t="s">
        <v>361</v>
      </c>
      <c r="C1336" s="49" t="s">
        <v>1727</v>
      </c>
      <c r="D1336" s="50" t="s">
        <v>367</v>
      </c>
      <c r="E1336" s="51" t="s">
        <v>43</v>
      </c>
      <c r="F1336" s="52">
        <v>41.73</v>
      </c>
      <c r="G1336" s="53" t="s">
        <v>368</v>
      </c>
      <c r="H1336" s="52">
        <v>1</v>
      </c>
    </row>
    <row r="1337" ht="16.5" spans="1:8">
      <c r="A1337" s="48">
        <v>1336</v>
      </c>
      <c r="B1337" s="48" t="s">
        <v>361</v>
      </c>
      <c r="C1337" s="49" t="s">
        <v>1728</v>
      </c>
      <c r="D1337" s="50" t="s">
        <v>370</v>
      </c>
      <c r="E1337" s="51" t="s">
        <v>43</v>
      </c>
      <c r="F1337" s="52">
        <v>41.73</v>
      </c>
      <c r="G1337" s="53" t="s">
        <v>368</v>
      </c>
      <c r="H1337" s="52">
        <v>1</v>
      </c>
    </row>
    <row r="1338" ht="16.5" spans="1:8">
      <c r="A1338" s="48">
        <v>1337</v>
      </c>
      <c r="B1338" s="48" t="s">
        <v>361</v>
      </c>
      <c r="C1338" s="49" t="s">
        <v>1729</v>
      </c>
      <c r="D1338" s="50" t="s">
        <v>367</v>
      </c>
      <c r="E1338" s="51" t="s">
        <v>43</v>
      </c>
      <c r="F1338" s="52">
        <v>41.73</v>
      </c>
      <c r="G1338" s="53" t="s">
        <v>368</v>
      </c>
      <c r="H1338" s="52">
        <v>1</v>
      </c>
    </row>
    <row r="1339" ht="16.5" spans="1:8">
      <c r="A1339" s="48">
        <v>1338</v>
      </c>
      <c r="B1339" s="48" t="s">
        <v>361</v>
      </c>
      <c r="C1339" s="49" t="s">
        <v>1730</v>
      </c>
      <c r="D1339" s="50" t="s">
        <v>370</v>
      </c>
      <c r="E1339" s="51" t="s">
        <v>43</v>
      </c>
      <c r="F1339" s="52">
        <v>41.6</v>
      </c>
      <c r="G1339" s="53" t="s">
        <v>368</v>
      </c>
      <c r="H1339" s="52">
        <v>1</v>
      </c>
    </row>
    <row r="1340" ht="16.5" hidden="1" spans="1:8">
      <c r="A1340" s="48">
        <v>1339</v>
      </c>
      <c r="B1340" s="48" t="s">
        <v>361</v>
      </c>
      <c r="C1340" s="49" t="s">
        <v>1731</v>
      </c>
      <c r="D1340" s="50" t="s">
        <v>1701</v>
      </c>
      <c r="E1340" s="51" t="s">
        <v>565</v>
      </c>
      <c r="F1340" s="52">
        <v>59.79</v>
      </c>
      <c r="G1340" s="53" t="s">
        <v>365</v>
      </c>
      <c r="H1340" s="52">
        <v>2</v>
      </c>
    </row>
    <row r="1341" ht="16.5" spans="1:8">
      <c r="A1341" s="48">
        <v>1340</v>
      </c>
      <c r="B1341" s="48" t="s">
        <v>361</v>
      </c>
      <c r="C1341" s="49" t="s">
        <v>1732</v>
      </c>
      <c r="D1341" s="50" t="s">
        <v>370</v>
      </c>
      <c r="E1341" s="51" t="s">
        <v>43</v>
      </c>
      <c r="F1341" s="52">
        <v>41.73</v>
      </c>
      <c r="G1341" s="53" t="s">
        <v>368</v>
      </c>
      <c r="H1341" s="52">
        <v>1</v>
      </c>
    </row>
    <row r="1342" ht="16.5" spans="1:8">
      <c r="A1342" s="48">
        <v>1341</v>
      </c>
      <c r="B1342" s="48" t="s">
        <v>361</v>
      </c>
      <c r="C1342" s="49" t="s">
        <v>1733</v>
      </c>
      <c r="D1342" s="50" t="s">
        <v>367</v>
      </c>
      <c r="E1342" s="51" t="s">
        <v>43</v>
      </c>
      <c r="F1342" s="52">
        <v>41.73</v>
      </c>
      <c r="G1342" s="53" t="s">
        <v>368</v>
      </c>
      <c r="H1342" s="52">
        <v>1</v>
      </c>
    </row>
    <row r="1343" ht="16.5" spans="1:8">
      <c r="A1343" s="48">
        <v>1342</v>
      </c>
      <c r="B1343" s="48" t="s">
        <v>361</v>
      </c>
      <c r="C1343" s="49" t="s">
        <v>1734</v>
      </c>
      <c r="D1343" s="50" t="s">
        <v>370</v>
      </c>
      <c r="E1343" s="51" t="s">
        <v>43</v>
      </c>
      <c r="F1343" s="52">
        <v>41.73</v>
      </c>
      <c r="G1343" s="53" t="s">
        <v>368</v>
      </c>
      <c r="H1343" s="52">
        <v>1</v>
      </c>
    </row>
    <row r="1344" ht="16.5" spans="1:8">
      <c r="A1344" s="48">
        <v>1343</v>
      </c>
      <c r="B1344" s="48" t="s">
        <v>361</v>
      </c>
      <c r="C1344" s="49" t="s">
        <v>1735</v>
      </c>
      <c r="D1344" s="50" t="s">
        <v>367</v>
      </c>
      <c r="E1344" s="51" t="s">
        <v>43</v>
      </c>
      <c r="F1344" s="52">
        <v>41.73</v>
      </c>
      <c r="G1344" s="53" t="s">
        <v>368</v>
      </c>
      <c r="H1344" s="52">
        <v>1</v>
      </c>
    </row>
    <row r="1345" ht="16.5" spans="1:8">
      <c r="A1345" s="48">
        <v>1344</v>
      </c>
      <c r="B1345" s="48" t="s">
        <v>361</v>
      </c>
      <c r="C1345" s="49" t="s">
        <v>1736</v>
      </c>
      <c r="D1345" s="50" t="s">
        <v>370</v>
      </c>
      <c r="E1345" s="51" t="s">
        <v>43</v>
      </c>
      <c r="F1345" s="52">
        <v>41.6</v>
      </c>
      <c r="G1345" s="53" t="s">
        <v>368</v>
      </c>
      <c r="H1345" s="52">
        <v>1</v>
      </c>
    </row>
    <row r="1346" ht="16.5" hidden="1" spans="1:8">
      <c r="A1346" s="48">
        <v>1345</v>
      </c>
      <c r="B1346" s="48" t="s">
        <v>361</v>
      </c>
      <c r="C1346" s="49" t="s">
        <v>1737</v>
      </c>
      <c r="D1346" s="50" t="s">
        <v>1701</v>
      </c>
      <c r="E1346" s="51" t="s">
        <v>565</v>
      </c>
      <c r="F1346" s="52">
        <v>59.79</v>
      </c>
      <c r="G1346" s="53" t="s">
        <v>365</v>
      </c>
      <c r="H1346" s="52">
        <v>2</v>
      </c>
    </row>
    <row r="1347" ht="16.5" spans="1:8">
      <c r="A1347" s="48">
        <v>1346</v>
      </c>
      <c r="B1347" s="48" t="s">
        <v>361</v>
      </c>
      <c r="C1347" s="49" t="s">
        <v>1738</v>
      </c>
      <c r="D1347" s="50" t="s">
        <v>370</v>
      </c>
      <c r="E1347" s="51" t="s">
        <v>43</v>
      </c>
      <c r="F1347" s="52">
        <v>41.73</v>
      </c>
      <c r="G1347" s="53" t="s">
        <v>368</v>
      </c>
      <c r="H1347" s="52">
        <v>1</v>
      </c>
    </row>
    <row r="1348" ht="16.5" spans="1:8">
      <c r="A1348" s="48">
        <v>1347</v>
      </c>
      <c r="B1348" s="48" t="s">
        <v>361</v>
      </c>
      <c r="C1348" s="49" t="s">
        <v>1739</v>
      </c>
      <c r="D1348" s="50" t="s">
        <v>367</v>
      </c>
      <c r="E1348" s="51" t="s">
        <v>43</v>
      </c>
      <c r="F1348" s="52">
        <v>41.73</v>
      </c>
      <c r="G1348" s="53" t="s">
        <v>368</v>
      </c>
      <c r="H1348" s="52">
        <v>1</v>
      </c>
    </row>
    <row r="1349" ht="16.5" spans="1:8">
      <c r="A1349" s="48">
        <v>1348</v>
      </c>
      <c r="B1349" s="48" t="s">
        <v>361</v>
      </c>
      <c r="C1349" s="49" t="s">
        <v>1740</v>
      </c>
      <c r="D1349" s="50" t="s">
        <v>370</v>
      </c>
      <c r="E1349" s="51" t="s">
        <v>43</v>
      </c>
      <c r="F1349" s="52">
        <v>41.73</v>
      </c>
      <c r="G1349" s="53" t="s">
        <v>368</v>
      </c>
      <c r="H1349" s="52">
        <v>1</v>
      </c>
    </row>
    <row r="1350" ht="16.5" spans="1:8">
      <c r="A1350" s="48">
        <v>1349</v>
      </c>
      <c r="B1350" s="48" t="s">
        <v>361</v>
      </c>
      <c r="C1350" s="49" t="s">
        <v>1741</v>
      </c>
      <c r="D1350" s="50" t="s">
        <v>367</v>
      </c>
      <c r="E1350" s="51" t="s">
        <v>43</v>
      </c>
      <c r="F1350" s="52">
        <v>41.73</v>
      </c>
      <c r="G1350" s="53" t="s">
        <v>368</v>
      </c>
      <c r="H1350" s="52">
        <v>1</v>
      </c>
    </row>
    <row r="1351" ht="16.5" spans="1:8">
      <c r="A1351" s="48">
        <v>1350</v>
      </c>
      <c r="B1351" s="48" t="s">
        <v>361</v>
      </c>
      <c r="C1351" s="49" t="s">
        <v>1742</v>
      </c>
      <c r="D1351" s="50" t="s">
        <v>370</v>
      </c>
      <c r="E1351" s="51" t="s">
        <v>43</v>
      </c>
      <c r="F1351" s="52">
        <v>41.6</v>
      </c>
      <c r="G1351" s="53" t="s">
        <v>368</v>
      </c>
      <c r="H1351" s="52">
        <v>1</v>
      </c>
    </row>
    <row r="1352" ht="16.5" hidden="1" spans="1:8">
      <c r="A1352" s="48">
        <v>1351</v>
      </c>
      <c r="B1352" s="48" t="s">
        <v>361</v>
      </c>
      <c r="C1352" s="49" t="s">
        <v>1743</v>
      </c>
      <c r="D1352" s="50" t="s">
        <v>1701</v>
      </c>
      <c r="E1352" s="51" t="s">
        <v>565</v>
      </c>
      <c r="F1352" s="52">
        <v>59.79</v>
      </c>
      <c r="G1352" s="53" t="s">
        <v>365</v>
      </c>
      <c r="H1352" s="52">
        <v>2</v>
      </c>
    </row>
    <row r="1353" ht="16.5" spans="1:8">
      <c r="A1353" s="48">
        <v>1352</v>
      </c>
      <c r="B1353" s="48" t="s">
        <v>361</v>
      </c>
      <c r="C1353" s="49" t="s">
        <v>1744</v>
      </c>
      <c r="D1353" s="50" t="s">
        <v>370</v>
      </c>
      <c r="E1353" s="51" t="s">
        <v>43</v>
      </c>
      <c r="F1353" s="52">
        <v>41.73</v>
      </c>
      <c r="G1353" s="53" t="s">
        <v>368</v>
      </c>
      <c r="H1353" s="52">
        <v>1</v>
      </c>
    </row>
    <row r="1354" ht="16.5" spans="1:8">
      <c r="A1354" s="48">
        <v>1353</v>
      </c>
      <c r="B1354" s="48" t="s">
        <v>361</v>
      </c>
      <c r="C1354" s="49" t="s">
        <v>1745</v>
      </c>
      <c r="D1354" s="50" t="s">
        <v>367</v>
      </c>
      <c r="E1354" s="51" t="s">
        <v>43</v>
      </c>
      <c r="F1354" s="52">
        <v>41.73</v>
      </c>
      <c r="G1354" s="53" t="s">
        <v>368</v>
      </c>
      <c r="H1354" s="52">
        <v>1</v>
      </c>
    </row>
    <row r="1355" ht="16.5" spans="1:8">
      <c r="A1355" s="48">
        <v>1354</v>
      </c>
      <c r="B1355" s="48" t="s">
        <v>361</v>
      </c>
      <c r="C1355" s="49" t="s">
        <v>1746</v>
      </c>
      <c r="D1355" s="50" t="s">
        <v>370</v>
      </c>
      <c r="E1355" s="51" t="s">
        <v>43</v>
      </c>
      <c r="F1355" s="52">
        <v>41.73</v>
      </c>
      <c r="G1355" s="53" t="s">
        <v>368</v>
      </c>
      <c r="H1355" s="52">
        <v>1</v>
      </c>
    </row>
    <row r="1356" ht="16.5" spans="1:8">
      <c r="A1356" s="48">
        <v>1355</v>
      </c>
      <c r="B1356" s="48" t="s">
        <v>361</v>
      </c>
      <c r="C1356" s="49" t="s">
        <v>1747</v>
      </c>
      <c r="D1356" s="50" t="s">
        <v>367</v>
      </c>
      <c r="E1356" s="51" t="s">
        <v>43</v>
      </c>
      <c r="F1356" s="52">
        <v>41.73</v>
      </c>
      <c r="G1356" s="53" t="s">
        <v>368</v>
      </c>
      <c r="H1356" s="52">
        <v>1</v>
      </c>
    </row>
    <row r="1357" ht="16.5" spans="1:8">
      <c r="A1357" s="48">
        <v>1356</v>
      </c>
      <c r="B1357" s="48" t="s">
        <v>361</v>
      </c>
      <c r="C1357" s="49" t="s">
        <v>1748</v>
      </c>
      <c r="D1357" s="50" t="s">
        <v>370</v>
      </c>
      <c r="E1357" s="51" t="s">
        <v>43</v>
      </c>
      <c r="F1357" s="52">
        <v>41.6</v>
      </c>
      <c r="G1357" s="53" t="s">
        <v>368</v>
      </c>
      <c r="H1357" s="52">
        <v>1</v>
      </c>
    </row>
    <row r="1358" ht="16.5" hidden="1" spans="1:8">
      <c r="A1358" s="48">
        <v>1357</v>
      </c>
      <c r="B1358" s="48" t="s">
        <v>361</v>
      </c>
      <c r="C1358" s="49" t="s">
        <v>1749</v>
      </c>
      <c r="D1358" s="50" t="s">
        <v>1701</v>
      </c>
      <c r="E1358" s="51" t="s">
        <v>565</v>
      </c>
      <c r="F1358" s="52">
        <v>59.79</v>
      </c>
      <c r="G1358" s="53" t="s">
        <v>365</v>
      </c>
      <c r="H1358" s="52">
        <v>2</v>
      </c>
    </row>
    <row r="1359" ht="33" spans="1:8">
      <c r="A1359" s="48">
        <v>1358</v>
      </c>
      <c r="B1359" s="48" t="s">
        <v>361</v>
      </c>
      <c r="C1359" s="49" t="s">
        <v>1750</v>
      </c>
      <c r="D1359" s="50" t="s">
        <v>370</v>
      </c>
      <c r="E1359" s="51" t="s">
        <v>43</v>
      </c>
      <c r="F1359" s="52">
        <v>41.73</v>
      </c>
      <c r="G1359" s="53" t="s">
        <v>368</v>
      </c>
      <c r="H1359" s="52">
        <v>1</v>
      </c>
    </row>
    <row r="1360" ht="33" spans="1:8">
      <c r="A1360" s="48">
        <v>1359</v>
      </c>
      <c r="B1360" s="48" t="s">
        <v>361</v>
      </c>
      <c r="C1360" s="49" t="s">
        <v>1751</v>
      </c>
      <c r="D1360" s="50" t="s">
        <v>367</v>
      </c>
      <c r="E1360" s="51" t="s">
        <v>43</v>
      </c>
      <c r="F1360" s="52">
        <v>41.73</v>
      </c>
      <c r="G1360" s="53" t="s">
        <v>368</v>
      </c>
      <c r="H1360" s="52">
        <v>1</v>
      </c>
    </row>
    <row r="1361" ht="33" spans="1:8">
      <c r="A1361" s="48">
        <v>1360</v>
      </c>
      <c r="B1361" s="48" t="s">
        <v>361</v>
      </c>
      <c r="C1361" s="49" t="s">
        <v>1752</v>
      </c>
      <c r="D1361" s="50" t="s">
        <v>370</v>
      </c>
      <c r="E1361" s="51" t="s">
        <v>43</v>
      </c>
      <c r="F1361" s="52">
        <v>41.73</v>
      </c>
      <c r="G1361" s="53" t="s">
        <v>368</v>
      </c>
      <c r="H1361" s="52">
        <v>1</v>
      </c>
    </row>
    <row r="1362" ht="33" spans="1:8">
      <c r="A1362" s="48">
        <v>1361</v>
      </c>
      <c r="B1362" s="48" t="s">
        <v>361</v>
      </c>
      <c r="C1362" s="49" t="s">
        <v>1753</v>
      </c>
      <c r="D1362" s="50" t="s">
        <v>367</v>
      </c>
      <c r="E1362" s="51" t="s">
        <v>43</v>
      </c>
      <c r="F1362" s="52">
        <v>41.73</v>
      </c>
      <c r="G1362" s="53" t="s">
        <v>368</v>
      </c>
      <c r="H1362" s="52">
        <v>1</v>
      </c>
    </row>
    <row r="1363" ht="33" spans="1:8">
      <c r="A1363" s="48">
        <v>1362</v>
      </c>
      <c r="B1363" s="48" t="s">
        <v>361</v>
      </c>
      <c r="C1363" s="49" t="s">
        <v>1754</v>
      </c>
      <c r="D1363" s="50" t="s">
        <v>370</v>
      </c>
      <c r="E1363" s="51" t="s">
        <v>43</v>
      </c>
      <c r="F1363" s="52">
        <v>41.6</v>
      </c>
      <c r="G1363" s="53" t="s">
        <v>368</v>
      </c>
      <c r="H1363" s="52">
        <v>1</v>
      </c>
    </row>
    <row r="1364" ht="33" hidden="1" spans="1:8">
      <c r="A1364" s="48">
        <v>1363</v>
      </c>
      <c r="B1364" s="48" t="s">
        <v>361</v>
      </c>
      <c r="C1364" s="49" t="s">
        <v>1755</v>
      </c>
      <c r="D1364" s="50" t="s">
        <v>1701</v>
      </c>
      <c r="E1364" s="51" t="s">
        <v>565</v>
      </c>
      <c r="F1364" s="52">
        <v>59.79</v>
      </c>
      <c r="G1364" s="53" t="s">
        <v>365</v>
      </c>
      <c r="H1364" s="52">
        <v>2</v>
      </c>
    </row>
    <row r="1365" ht="33" spans="1:8">
      <c r="A1365" s="48">
        <v>1364</v>
      </c>
      <c r="B1365" s="48" t="s">
        <v>361</v>
      </c>
      <c r="C1365" s="49" t="s">
        <v>1756</v>
      </c>
      <c r="D1365" s="50" t="s">
        <v>370</v>
      </c>
      <c r="E1365" s="51" t="s">
        <v>43</v>
      </c>
      <c r="F1365" s="52">
        <v>41.73</v>
      </c>
      <c r="G1365" s="53" t="s">
        <v>368</v>
      </c>
      <c r="H1365" s="52">
        <v>1</v>
      </c>
    </row>
    <row r="1366" ht="33" spans="1:8">
      <c r="A1366" s="48">
        <v>1365</v>
      </c>
      <c r="B1366" s="48" t="s">
        <v>361</v>
      </c>
      <c r="C1366" s="49" t="s">
        <v>1757</v>
      </c>
      <c r="D1366" s="50" t="s">
        <v>367</v>
      </c>
      <c r="E1366" s="51" t="s">
        <v>43</v>
      </c>
      <c r="F1366" s="52">
        <v>41.73</v>
      </c>
      <c r="G1366" s="53" t="s">
        <v>368</v>
      </c>
      <c r="H1366" s="52">
        <v>1</v>
      </c>
    </row>
    <row r="1367" ht="33" spans="1:8">
      <c r="A1367" s="48">
        <v>1366</v>
      </c>
      <c r="B1367" s="48" t="s">
        <v>361</v>
      </c>
      <c r="C1367" s="49" t="s">
        <v>1758</v>
      </c>
      <c r="D1367" s="50" t="s">
        <v>370</v>
      </c>
      <c r="E1367" s="51" t="s">
        <v>43</v>
      </c>
      <c r="F1367" s="52">
        <v>41.73</v>
      </c>
      <c r="G1367" s="53" t="s">
        <v>368</v>
      </c>
      <c r="H1367" s="52">
        <v>1</v>
      </c>
    </row>
    <row r="1368" ht="33" spans="1:8">
      <c r="A1368" s="48">
        <v>1367</v>
      </c>
      <c r="B1368" s="48" t="s">
        <v>361</v>
      </c>
      <c r="C1368" s="49" t="s">
        <v>1759</v>
      </c>
      <c r="D1368" s="50" t="s">
        <v>367</v>
      </c>
      <c r="E1368" s="51" t="s">
        <v>43</v>
      </c>
      <c r="F1368" s="52">
        <v>41.73</v>
      </c>
      <c r="G1368" s="53" t="s">
        <v>368</v>
      </c>
      <c r="H1368" s="52">
        <v>1</v>
      </c>
    </row>
    <row r="1369" ht="33" spans="1:8">
      <c r="A1369" s="48">
        <v>1368</v>
      </c>
      <c r="B1369" s="48" t="s">
        <v>361</v>
      </c>
      <c r="C1369" s="49" t="s">
        <v>1760</v>
      </c>
      <c r="D1369" s="50" t="s">
        <v>370</v>
      </c>
      <c r="E1369" s="51" t="s">
        <v>43</v>
      </c>
      <c r="F1369" s="52">
        <v>41.6</v>
      </c>
      <c r="G1369" s="53" t="s">
        <v>368</v>
      </c>
      <c r="H1369" s="52">
        <v>1</v>
      </c>
    </row>
    <row r="1370" ht="33" hidden="1" spans="1:8">
      <c r="A1370" s="48">
        <v>1369</v>
      </c>
      <c r="B1370" s="48" t="s">
        <v>361</v>
      </c>
      <c r="C1370" s="49" t="s">
        <v>1761</v>
      </c>
      <c r="D1370" s="50" t="s">
        <v>1701</v>
      </c>
      <c r="E1370" s="51" t="s">
        <v>565</v>
      </c>
      <c r="F1370" s="52">
        <v>59.79</v>
      </c>
      <c r="G1370" s="53" t="s">
        <v>365</v>
      </c>
      <c r="H1370" s="52">
        <v>2</v>
      </c>
    </row>
    <row r="1371" ht="33" spans="1:8">
      <c r="A1371" s="48">
        <v>1370</v>
      </c>
      <c r="B1371" s="48" t="s">
        <v>361</v>
      </c>
      <c r="C1371" s="49" t="s">
        <v>1762</v>
      </c>
      <c r="D1371" s="50" t="s">
        <v>370</v>
      </c>
      <c r="E1371" s="51" t="s">
        <v>43</v>
      </c>
      <c r="F1371" s="52">
        <v>41.73</v>
      </c>
      <c r="G1371" s="53" t="s">
        <v>368</v>
      </c>
      <c r="H1371" s="52">
        <v>1</v>
      </c>
    </row>
    <row r="1372" ht="33" spans="1:8">
      <c r="A1372" s="48">
        <v>1371</v>
      </c>
      <c r="B1372" s="48" t="s">
        <v>361</v>
      </c>
      <c r="C1372" s="49" t="s">
        <v>1763</v>
      </c>
      <c r="D1372" s="50" t="s">
        <v>367</v>
      </c>
      <c r="E1372" s="51" t="s">
        <v>43</v>
      </c>
      <c r="F1372" s="52">
        <v>41.73</v>
      </c>
      <c r="G1372" s="53" t="s">
        <v>368</v>
      </c>
      <c r="H1372" s="52">
        <v>1</v>
      </c>
    </row>
    <row r="1373" ht="33" spans="1:8">
      <c r="A1373" s="48">
        <v>1372</v>
      </c>
      <c r="B1373" s="48" t="s">
        <v>361</v>
      </c>
      <c r="C1373" s="49" t="s">
        <v>1764</v>
      </c>
      <c r="D1373" s="50" t="s">
        <v>370</v>
      </c>
      <c r="E1373" s="51" t="s">
        <v>43</v>
      </c>
      <c r="F1373" s="52">
        <v>41.73</v>
      </c>
      <c r="G1373" s="53" t="s">
        <v>368</v>
      </c>
      <c r="H1373" s="52">
        <v>1</v>
      </c>
    </row>
    <row r="1374" ht="33" spans="1:8">
      <c r="A1374" s="48">
        <v>1373</v>
      </c>
      <c r="B1374" s="48" t="s">
        <v>361</v>
      </c>
      <c r="C1374" s="49" t="s">
        <v>1765</v>
      </c>
      <c r="D1374" s="50" t="s">
        <v>367</v>
      </c>
      <c r="E1374" s="51" t="s">
        <v>43</v>
      </c>
      <c r="F1374" s="52">
        <v>41.73</v>
      </c>
      <c r="G1374" s="53" t="s">
        <v>368</v>
      </c>
      <c r="H1374" s="52">
        <v>1</v>
      </c>
    </row>
    <row r="1375" ht="33" spans="1:8">
      <c r="A1375" s="48">
        <v>1374</v>
      </c>
      <c r="B1375" s="48" t="s">
        <v>361</v>
      </c>
      <c r="C1375" s="49" t="s">
        <v>1766</v>
      </c>
      <c r="D1375" s="50" t="s">
        <v>370</v>
      </c>
      <c r="E1375" s="51" t="s">
        <v>43</v>
      </c>
      <c r="F1375" s="52">
        <v>41.6</v>
      </c>
      <c r="G1375" s="53" t="s">
        <v>368</v>
      </c>
      <c r="H1375" s="52">
        <v>1</v>
      </c>
    </row>
    <row r="1376" ht="33" hidden="1" spans="1:8">
      <c r="A1376" s="48">
        <v>1375</v>
      </c>
      <c r="B1376" s="48" t="s">
        <v>361</v>
      </c>
      <c r="C1376" s="49" t="s">
        <v>1767</v>
      </c>
      <c r="D1376" s="50" t="s">
        <v>1701</v>
      </c>
      <c r="E1376" s="51" t="s">
        <v>565</v>
      </c>
      <c r="F1376" s="52">
        <v>59.79</v>
      </c>
      <c r="G1376" s="53" t="s">
        <v>365</v>
      </c>
      <c r="H1376" s="52">
        <v>2</v>
      </c>
    </row>
    <row r="1377" ht="33" spans="1:8">
      <c r="A1377" s="48">
        <v>1376</v>
      </c>
      <c r="B1377" s="48" t="s">
        <v>361</v>
      </c>
      <c r="C1377" s="49" t="s">
        <v>1768</v>
      </c>
      <c r="D1377" s="50" t="s">
        <v>370</v>
      </c>
      <c r="E1377" s="51" t="s">
        <v>43</v>
      </c>
      <c r="F1377" s="52">
        <v>41.73</v>
      </c>
      <c r="G1377" s="53" t="s">
        <v>368</v>
      </c>
      <c r="H1377" s="52">
        <v>1</v>
      </c>
    </row>
    <row r="1378" ht="33" spans="1:8">
      <c r="A1378" s="48">
        <v>1377</v>
      </c>
      <c r="B1378" s="48" t="s">
        <v>361</v>
      </c>
      <c r="C1378" s="49" t="s">
        <v>1769</v>
      </c>
      <c r="D1378" s="50" t="s">
        <v>367</v>
      </c>
      <c r="E1378" s="51" t="s">
        <v>43</v>
      </c>
      <c r="F1378" s="52">
        <v>41.73</v>
      </c>
      <c r="G1378" s="53" t="s">
        <v>368</v>
      </c>
      <c r="H1378" s="52">
        <v>1</v>
      </c>
    </row>
    <row r="1379" ht="33" spans="1:8">
      <c r="A1379" s="48">
        <v>1378</v>
      </c>
      <c r="B1379" s="48" t="s">
        <v>361</v>
      </c>
      <c r="C1379" s="49" t="s">
        <v>1770</v>
      </c>
      <c r="D1379" s="50" t="s">
        <v>370</v>
      </c>
      <c r="E1379" s="51" t="s">
        <v>43</v>
      </c>
      <c r="F1379" s="52">
        <v>41.73</v>
      </c>
      <c r="G1379" s="53" t="s">
        <v>368</v>
      </c>
      <c r="H1379" s="52">
        <v>1</v>
      </c>
    </row>
    <row r="1380" ht="33" spans="1:8">
      <c r="A1380" s="48">
        <v>1379</v>
      </c>
      <c r="B1380" s="48" t="s">
        <v>361</v>
      </c>
      <c r="C1380" s="49" t="s">
        <v>1771</v>
      </c>
      <c r="D1380" s="50" t="s">
        <v>367</v>
      </c>
      <c r="E1380" s="51" t="s">
        <v>43</v>
      </c>
      <c r="F1380" s="52">
        <v>41.73</v>
      </c>
      <c r="G1380" s="53" t="s">
        <v>368</v>
      </c>
      <c r="H1380" s="52">
        <v>1</v>
      </c>
    </row>
    <row r="1381" ht="33" spans="1:8">
      <c r="A1381" s="48">
        <v>1380</v>
      </c>
      <c r="B1381" s="48" t="s">
        <v>361</v>
      </c>
      <c r="C1381" s="49" t="s">
        <v>1772</v>
      </c>
      <c r="D1381" s="50" t="s">
        <v>370</v>
      </c>
      <c r="E1381" s="51" t="s">
        <v>43</v>
      </c>
      <c r="F1381" s="52">
        <v>41.6</v>
      </c>
      <c r="G1381" s="53" t="s">
        <v>368</v>
      </c>
      <c r="H1381" s="52">
        <v>1</v>
      </c>
    </row>
    <row r="1382" ht="33" hidden="1" spans="1:8">
      <c r="A1382" s="48">
        <v>1381</v>
      </c>
      <c r="B1382" s="48" t="s">
        <v>361</v>
      </c>
      <c r="C1382" s="49" t="s">
        <v>1773</v>
      </c>
      <c r="D1382" s="50" t="s">
        <v>1701</v>
      </c>
      <c r="E1382" s="51" t="s">
        <v>565</v>
      </c>
      <c r="F1382" s="52">
        <v>59.79</v>
      </c>
      <c r="G1382" s="53" t="s">
        <v>365</v>
      </c>
      <c r="H1382" s="52">
        <v>2</v>
      </c>
    </row>
    <row r="1383" ht="33" spans="1:8">
      <c r="A1383" s="48">
        <v>1382</v>
      </c>
      <c r="B1383" s="48" t="s">
        <v>361</v>
      </c>
      <c r="C1383" s="49" t="s">
        <v>1774</v>
      </c>
      <c r="D1383" s="50" t="s">
        <v>370</v>
      </c>
      <c r="E1383" s="51" t="s">
        <v>43</v>
      </c>
      <c r="F1383" s="52">
        <v>41.73</v>
      </c>
      <c r="G1383" s="53" t="s">
        <v>368</v>
      </c>
      <c r="H1383" s="52">
        <v>1</v>
      </c>
    </row>
    <row r="1384" ht="33" spans="1:8">
      <c r="A1384" s="48">
        <v>1383</v>
      </c>
      <c r="B1384" s="48" t="s">
        <v>361</v>
      </c>
      <c r="C1384" s="49" t="s">
        <v>1775</v>
      </c>
      <c r="D1384" s="50" t="s">
        <v>367</v>
      </c>
      <c r="E1384" s="51" t="s">
        <v>43</v>
      </c>
      <c r="F1384" s="52">
        <v>41.73</v>
      </c>
      <c r="G1384" s="53" t="s">
        <v>368</v>
      </c>
      <c r="H1384" s="52">
        <v>1</v>
      </c>
    </row>
    <row r="1385" ht="33" spans="1:8">
      <c r="A1385" s="48">
        <v>1384</v>
      </c>
      <c r="B1385" s="48" t="s">
        <v>361</v>
      </c>
      <c r="C1385" s="49" t="s">
        <v>1776</v>
      </c>
      <c r="D1385" s="50" t="s">
        <v>370</v>
      </c>
      <c r="E1385" s="51" t="s">
        <v>43</v>
      </c>
      <c r="F1385" s="52">
        <v>41.73</v>
      </c>
      <c r="G1385" s="53" t="s">
        <v>368</v>
      </c>
      <c r="H1385" s="52">
        <v>1</v>
      </c>
    </row>
    <row r="1386" ht="33" spans="1:8">
      <c r="A1386" s="48">
        <v>1385</v>
      </c>
      <c r="B1386" s="48" t="s">
        <v>361</v>
      </c>
      <c r="C1386" s="49" t="s">
        <v>1777</v>
      </c>
      <c r="D1386" s="50" t="s">
        <v>367</v>
      </c>
      <c r="E1386" s="51" t="s">
        <v>43</v>
      </c>
      <c r="F1386" s="52">
        <v>41.73</v>
      </c>
      <c r="G1386" s="53" t="s">
        <v>368</v>
      </c>
      <c r="H1386" s="52">
        <v>1</v>
      </c>
    </row>
    <row r="1387" ht="33" spans="1:8">
      <c r="A1387" s="48">
        <v>1386</v>
      </c>
      <c r="B1387" s="48" t="s">
        <v>361</v>
      </c>
      <c r="C1387" s="49" t="s">
        <v>1778</v>
      </c>
      <c r="D1387" s="50" t="s">
        <v>370</v>
      </c>
      <c r="E1387" s="51" t="s">
        <v>43</v>
      </c>
      <c r="F1387" s="52">
        <v>41.6</v>
      </c>
      <c r="G1387" s="53" t="s">
        <v>368</v>
      </c>
      <c r="H1387" s="52">
        <v>1</v>
      </c>
    </row>
    <row r="1388" ht="33" hidden="1" spans="1:8">
      <c r="A1388" s="48">
        <v>1387</v>
      </c>
      <c r="B1388" s="48" t="s">
        <v>361</v>
      </c>
      <c r="C1388" s="49" t="s">
        <v>1779</v>
      </c>
      <c r="D1388" s="50" t="s">
        <v>1701</v>
      </c>
      <c r="E1388" s="51" t="s">
        <v>565</v>
      </c>
      <c r="F1388" s="52">
        <v>59.79</v>
      </c>
      <c r="G1388" s="53" t="s">
        <v>365</v>
      </c>
      <c r="H1388" s="52">
        <v>2</v>
      </c>
    </row>
    <row r="1389" ht="33" spans="1:8">
      <c r="A1389" s="48">
        <v>1388</v>
      </c>
      <c r="B1389" s="48" t="s">
        <v>361</v>
      </c>
      <c r="C1389" s="49" t="s">
        <v>1780</v>
      </c>
      <c r="D1389" s="50" t="s">
        <v>370</v>
      </c>
      <c r="E1389" s="51" t="s">
        <v>43</v>
      </c>
      <c r="F1389" s="52">
        <v>41.73</v>
      </c>
      <c r="G1389" s="53" t="s">
        <v>368</v>
      </c>
      <c r="H1389" s="52">
        <v>1</v>
      </c>
    </row>
    <row r="1390" ht="33" spans="1:8">
      <c r="A1390" s="48">
        <v>1389</v>
      </c>
      <c r="B1390" s="48" t="s">
        <v>361</v>
      </c>
      <c r="C1390" s="49" t="s">
        <v>1781</v>
      </c>
      <c r="D1390" s="50" t="s">
        <v>367</v>
      </c>
      <c r="E1390" s="51" t="s">
        <v>43</v>
      </c>
      <c r="F1390" s="52">
        <v>41.73</v>
      </c>
      <c r="G1390" s="53" t="s">
        <v>368</v>
      </c>
      <c r="H1390" s="52">
        <v>1</v>
      </c>
    </row>
    <row r="1391" ht="33" spans="1:8">
      <c r="A1391" s="48">
        <v>1390</v>
      </c>
      <c r="B1391" s="48" t="s">
        <v>361</v>
      </c>
      <c r="C1391" s="49" t="s">
        <v>1782</v>
      </c>
      <c r="D1391" s="50" t="s">
        <v>370</v>
      </c>
      <c r="E1391" s="51" t="s">
        <v>43</v>
      </c>
      <c r="F1391" s="52">
        <v>41.73</v>
      </c>
      <c r="G1391" s="53" t="s">
        <v>368</v>
      </c>
      <c r="H1391" s="52">
        <v>1</v>
      </c>
    </row>
    <row r="1392" ht="33" spans="1:8">
      <c r="A1392" s="48">
        <v>1391</v>
      </c>
      <c r="B1392" s="48" t="s">
        <v>361</v>
      </c>
      <c r="C1392" s="49" t="s">
        <v>1783</v>
      </c>
      <c r="D1392" s="50" t="s">
        <v>367</v>
      </c>
      <c r="E1392" s="51" t="s">
        <v>43</v>
      </c>
      <c r="F1392" s="52">
        <v>41.73</v>
      </c>
      <c r="G1392" s="53" t="s">
        <v>368</v>
      </c>
      <c r="H1392" s="52">
        <v>1</v>
      </c>
    </row>
    <row r="1393" ht="33" spans="1:8">
      <c r="A1393" s="48">
        <v>1392</v>
      </c>
      <c r="B1393" s="48" t="s">
        <v>361</v>
      </c>
      <c r="C1393" s="49" t="s">
        <v>1784</v>
      </c>
      <c r="D1393" s="50" t="s">
        <v>370</v>
      </c>
      <c r="E1393" s="51" t="s">
        <v>43</v>
      </c>
      <c r="F1393" s="52">
        <v>41.6</v>
      </c>
      <c r="G1393" s="53" t="s">
        <v>368</v>
      </c>
      <c r="H1393" s="52">
        <v>1</v>
      </c>
    </row>
    <row r="1394" ht="33" hidden="1" spans="1:8">
      <c r="A1394" s="48">
        <v>1393</v>
      </c>
      <c r="B1394" s="48" t="s">
        <v>361</v>
      </c>
      <c r="C1394" s="49" t="s">
        <v>1785</v>
      </c>
      <c r="D1394" s="50" t="s">
        <v>1701</v>
      </c>
      <c r="E1394" s="51" t="s">
        <v>565</v>
      </c>
      <c r="F1394" s="52">
        <v>59.79</v>
      </c>
      <c r="G1394" s="53" t="s">
        <v>365</v>
      </c>
      <c r="H1394" s="52">
        <v>2</v>
      </c>
    </row>
    <row r="1395" ht="33" spans="1:8">
      <c r="A1395" s="48">
        <v>1394</v>
      </c>
      <c r="B1395" s="48" t="s">
        <v>361</v>
      </c>
      <c r="C1395" s="49" t="s">
        <v>1786</v>
      </c>
      <c r="D1395" s="50" t="s">
        <v>370</v>
      </c>
      <c r="E1395" s="51" t="s">
        <v>43</v>
      </c>
      <c r="F1395" s="52">
        <v>41.73</v>
      </c>
      <c r="G1395" s="53" t="s">
        <v>368</v>
      </c>
      <c r="H1395" s="52">
        <v>1</v>
      </c>
    </row>
    <row r="1396" ht="33" spans="1:8">
      <c r="A1396" s="48">
        <v>1395</v>
      </c>
      <c r="B1396" s="48" t="s">
        <v>361</v>
      </c>
      <c r="C1396" s="49" t="s">
        <v>1787</v>
      </c>
      <c r="D1396" s="50" t="s">
        <v>367</v>
      </c>
      <c r="E1396" s="51" t="s">
        <v>43</v>
      </c>
      <c r="F1396" s="52">
        <v>41.73</v>
      </c>
      <c r="G1396" s="53" t="s">
        <v>368</v>
      </c>
      <c r="H1396" s="52">
        <v>1</v>
      </c>
    </row>
    <row r="1397" ht="33" spans="1:8">
      <c r="A1397" s="48">
        <v>1396</v>
      </c>
      <c r="B1397" s="48" t="s">
        <v>361</v>
      </c>
      <c r="C1397" s="49" t="s">
        <v>1788</v>
      </c>
      <c r="D1397" s="50" t="s">
        <v>370</v>
      </c>
      <c r="E1397" s="51" t="s">
        <v>43</v>
      </c>
      <c r="F1397" s="52">
        <v>41.73</v>
      </c>
      <c r="G1397" s="53" t="s">
        <v>368</v>
      </c>
      <c r="H1397" s="52">
        <v>1</v>
      </c>
    </row>
    <row r="1398" ht="33" spans="1:8">
      <c r="A1398" s="48">
        <v>1397</v>
      </c>
      <c r="B1398" s="48" t="s">
        <v>361</v>
      </c>
      <c r="C1398" s="49" t="s">
        <v>1789</v>
      </c>
      <c r="D1398" s="50" t="s">
        <v>367</v>
      </c>
      <c r="E1398" s="51" t="s">
        <v>43</v>
      </c>
      <c r="F1398" s="52">
        <v>41.73</v>
      </c>
      <c r="G1398" s="53" t="s">
        <v>368</v>
      </c>
      <c r="H1398" s="52">
        <v>1</v>
      </c>
    </row>
    <row r="1399" ht="33" spans="1:8">
      <c r="A1399" s="48">
        <v>1398</v>
      </c>
      <c r="B1399" s="48" t="s">
        <v>361</v>
      </c>
      <c r="C1399" s="49" t="s">
        <v>1790</v>
      </c>
      <c r="D1399" s="50" t="s">
        <v>370</v>
      </c>
      <c r="E1399" s="51" t="s">
        <v>43</v>
      </c>
      <c r="F1399" s="52">
        <v>41.6</v>
      </c>
      <c r="G1399" s="53" t="s">
        <v>368</v>
      </c>
      <c r="H1399" s="52">
        <v>1</v>
      </c>
    </row>
    <row r="1400" ht="33" hidden="1" spans="1:8">
      <c r="A1400" s="48">
        <v>1399</v>
      </c>
      <c r="B1400" s="48" t="s">
        <v>361</v>
      </c>
      <c r="C1400" s="49" t="s">
        <v>1791</v>
      </c>
      <c r="D1400" s="50" t="s">
        <v>1701</v>
      </c>
      <c r="E1400" s="51" t="s">
        <v>565</v>
      </c>
      <c r="F1400" s="52">
        <v>59.79</v>
      </c>
      <c r="G1400" s="53" t="s">
        <v>365</v>
      </c>
      <c r="H1400" s="52">
        <v>2</v>
      </c>
    </row>
    <row r="1401" ht="33" spans="1:8">
      <c r="A1401" s="48">
        <v>1400</v>
      </c>
      <c r="B1401" s="48" t="s">
        <v>361</v>
      </c>
      <c r="C1401" s="49" t="s">
        <v>1792</v>
      </c>
      <c r="D1401" s="50" t="s">
        <v>370</v>
      </c>
      <c r="E1401" s="51" t="s">
        <v>43</v>
      </c>
      <c r="F1401" s="52">
        <v>41.73</v>
      </c>
      <c r="G1401" s="53" t="s">
        <v>368</v>
      </c>
      <c r="H1401" s="52">
        <v>1</v>
      </c>
    </row>
    <row r="1402" ht="33" spans="1:8">
      <c r="A1402" s="48">
        <v>1401</v>
      </c>
      <c r="B1402" s="48" t="s">
        <v>361</v>
      </c>
      <c r="C1402" s="49" t="s">
        <v>1793</v>
      </c>
      <c r="D1402" s="50" t="s">
        <v>367</v>
      </c>
      <c r="E1402" s="51" t="s">
        <v>43</v>
      </c>
      <c r="F1402" s="52">
        <v>41.73</v>
      </c>
      <c r="G1402" s="53" t="s">
        <v>368</v>
      </c>
      <c r="H1402" s="52">
        <v>1</v>
      </c>
    </row>
    <row r="1403" ht="33" spans="1:8">
      <c r="A1403" s="48">
        <v>1402</v>
      </c>
      <c r="B1403" s="48" t="s">
        <v>361</v>
      </c>
      <c r="C1403" s="49" t="s">
        <v>1794</v>
      </c>
      <c r="D1403" s="50" t="s">
        <v>370</v>
      </c>
      <c r="E1403" s="51" t="s">
        <v>43</v>
      </c>
      <c r="F1403" s="52">
        <v>41.73</v>
      </c>
      <c r="G1403" s="53" t="s">
        <v>368</v>
      </c>
      <c r="H1403" s="52">
        <v>1</v>
      </c>
    </row>
    <row r="1404" ht="33" spans="1:8">
      <c r="A1404" s="48">
        <v>1403</v>
      </c>
      <c r="B1404" s="48" t="s">
        <v>361</v>
      </c>
      <c r="C1404" s="49" t="s">
        <v>1795</v>
      </c>
      <c r="D1404" s="50" t="s">
        <v>367</v>
      </c>
      <c r="E1404" s="51" t="s">
        <v>43</v>
      </c>
      <c r="F1404" s="52">
        <v>41.73</v>
      </c>
      <c r="G1404" s="53" t="s">
        <v>368</v>
      </c>
      <c r="H1404" s="52">
        <v>1</v>
      </c>
    </row>
    <row r="1405" ht="33" spans="1:8">
      <c r="A1405" s="48">
        <v>1404</v>
      </c>
      <c r="B1405" s="48" t="s">
        <v>361</v>
      </c>
      <c r="C1405" s="49" t="s">
        <v>1796</v>
      </c>
      <c r="D1405" s="50" t="s">
        <v>370</v>
      </c>
      <c r="E1405" s="51" t="s">
        <v>43</v>
      </c>
      <c r="F1405" s="52">
        <v>41.6</v>
      </c>
      <c r="G1405" s="53" t="s">
        <v>368</v>
      </c>
      <c r="H1405" s="52">
        <v>1</v>
      </c>
    </row>
    <row r="1406" ht="33" hidden="1" spans="1:8">
      <c r="A1406" s="48">
        <v>1405</v>
      </c>
      <c r="B1406" s="48" t="s">
        <v>361</v>
      </c>
      <c r="C1406" s="49" t="s">
        <v>1797</v>
      </c>
      <c r="D1406" s="50" t="s">
        <v>1701</v>
      </c>
      <c r="E1406" s="51" t="s">
        <v>565</v>
      </c>
      <c r="F1406" s="52">
        <v>59.79</v>
      </c>
      <c r="G1406" s="53" t="s">
        <v>365</v>
      </c>
      <c r="H1406" s="52">
        <v>2</v>
      </c>
    </row>
    <row r="1407" ht="33" spans="1:8">
      <c r="A1407" s="48">
        <v>1406</v>
      </c>
      <c r="B1407" s="48" t="s">
        <v>361</v>
      </c>
      <c r="C1407" s="49" t="s">
        <v>1798</v>
      </c>
      <c r="D1407" s="50" t="s">
        <v>370</v>
      </c>
      <c r="E1407" s="51" t="s">
        <v>43</v>
      </c>
      <c r="F1407" s="52">
        <v>41.73</v>
      </c>
      <c r="G1407" s="53" t="s">
        <v>368</v>
      </c>
      <c r="H1407" s="52">
        <v>1</v>
      </c>
    </row>
    <row r="1408" ht="33" spans="1:8">
      <c r="A1408" s="48">
        <v>1407</v>
      </c>
      <c r="B1408" s="48" t="s">
        <v>361</v>
      </c>
      <c r="C1408" s="49" t="s">
        <v>1799</v>
      </c>
      <c r="D1408" s="50" t="s">
        <v>367</v>
      </c>
      <c r="E1408" s="51" t="s">
        <v>43</v>
      </c>
      <c r="F1408" s="52">
        <v>41.73</v>
      </c>
      <c r="G1408" s="53" t="s">
        <v>368</v>
      </c>
      <c r="H1408" s="52">
        <v>1</v>
      </c>
    </row>
    <row r="1409" ht="33" spans="1:8">
      <c r="A1409" s="48">
        <v>1408</v>
      </c>
      <c r="B1409" s="48" t="s">
        <v>361</v>
      </c>
      <c r="C1409" s="49" t="s">
        <v>1800</v>
      </c>
      <c r="D1409" s="50" t="s">
        <v>370</v>
      </c>
      <c r="E1409" s="51" t="s">
        <v>43</v>
      </c>
      <c r="F1409" s="52">
        <v>41.73</v>
      </c>
      <c r="G1409" s="53" t="s">
        <v>368</v>
      </c>
      <c r="H1409" s="52">
        <v>1</v>
      </c>
    </row>
    <row r="1410" ht="33" spans="1:8">
      <c r="A1410" s="48">
        <v>1409</v>
      </c>
      <c r="B1410" s="48" t="s">
        <v>361</v>
      </c>
      <c r="C1410" s="49" t="s">
        <v>1801</v>
      </c>
      <c r="D1410" s="50" t="s">
        <v>367</v>
      </c>
      <c r="E1410" s="51" t="s">
        <v>43</v>
      </c>
      <c r="F1410" s="52">
        <v>41.73</v>
      </c>
      <c r="G1410" s="53" t="s">
        <v>368</v>
      </c>
      <c r="H1410" s="52">
        <v>1</v>
      </c>
    </row>
    <row r="1411" ht="33" spans="1:8">
      <c r="A1411" s="48">
        <v>1410</v>
      </c>
      <c r="B1411" s="48" t="s">
        <v>361</v>
      </c>
      <c r="C1411" s="49" t="s">
        <v>1802</v>
      </c>
      <c r="D1411" s="50" t="s">
        <v>370</v>
      </c>
      <c r="E1411" s="51" t="s">
        <v>43</v>
      </c>
      <c r="F1411" s="52">
        <v>41.6</v>
      </c>
      <c r="G1411" s="53" t="s">
        <v>368</v>
      </c>
      <c r="H1411" s="52">
        <v>1</v>
      </c>
    </row>
    <row r="1412" ht="33" hidden="1" spans="1:8">
      <c r="A1412" s="48">
        <v>1411</v>
      </c>
      <c r="B1412" s="48" t="s">
        <v>361</v>
      </c>
      <c r="C1412" s="49" t="s">
        <v>1803</v>
      </c>
      <c r="D1412" s="50" t="s">
        <v>1701</v>
      </c>
      <c r="E1412" s="51" t="s">
        <v>565</v>
      </c>
      <c r="F1412" s="52">
        <v>59.79</v>
      </c>
      <c r="G1412" s="53" t="s">
        <v>365</v>
      </c>
      <c r="H1412" s="52">
        <v>2</v>
      </c>
    </row>
    <row r="1413" ht="33" spans="1:8">
      <c r="A1413" s="48">
        <v>1412</v>
      </c>
      <c r="B1413" s="48" t="s">
        <v>361</v>
      </c>
      <c r="C1413" s="49" t="s">
        <v>1804</v>
      </c>
      <c r="D1413" s="50" t="s">
        <v>370</v>
      </c>
      <c r="E1413" s="51" t="s">
        <v>43</v>
      </c>
      <c r="F1413" s="52">
        <v>41.73</v>
      </c>
      <c r="G1413" s="53" t="s">
        <v>368</v>
      </c>
      <c r="H1413" s="52">
        <v>1</v>
      </c>
    </row>
    <row r="1414" ht="33" spans="1:8">
      <c r="A1414" s="48">
        <v>1413</v>
      </c>
      <c r="B1414" s="48" t="s">
        <v>361</v>
      </c>
      <c r="C1414" s="49" t="s">
        <v>1805</v>
      </c>
      <c r="D1414" s="50" t="s">
        <v>367</v>
      </c>
      <c r="E1414" s="51" t="s">
        <v>43</v>
      </c>
      <c r="F1414" s="52">
        <v>41.73</v>
      </c>
      <c r="G1414" s="53" t="s">
        <v>368</v>
      </c>
      <c r="H1414" s="52">
        <v>1</v>
      </c>
    </row>
    <row r="1415" ht="33" spans="1:8">
      <c r="A1415" s="48">
        <v>1414</v>
      </c>
      <c r="B1415" s="48" t="s">
        <v>361</v>
      </c>
      <c r="C1415" s="49" t="s">
        <v>1806</v>
      </c>
      <c r="D1415" s="50" t="s">
        <v>370</v>
      </c>
      <c r="E1415" s="51" t="s">
        <v>43</v>
      </c>
      <c r="F1415" s="52">
        <v>41.73</v>
      </c>
      <c r="G1415" s="53" t="s">
        <v>368</v>
      </c>
      <c r="H1415" s="52">
        <v>1</v>
      </c>
    </row>
    <row r="1416" ht="33" spans="1:8">
      <c r="A1416" s="48">
        <v>1415</v>
      </c>
      <c r="B1416" s="48" t="s">
        <v>361</v>
      </c>
      <c r="C1416" s="49" t="s">
        <v>1807</v>
      </c>
      <c r="D1416" s="50" t="s">
        <v>367</v>
      </c>
      <c r="E1416" s="51" t="s">
        <v>43</v>
      </c>
      <c r="F1416" s="52">
        <v>41.73</v>
      </c>
      <c r="G1416" s="53" t="s">
        <v>368</v>
      </c>
      <c r="H1416" s="52">
        <v>1</v>
      </c>
    </row>
    <row r="1417" ht="33" spans="1:8">
      <c r="A1417" s="48">
        <v>1416</v>
      </c>
      <c r="B1417" s="48" t="s">
        <v>361</v>
      </c>
      <c r="C1417" s="49" t="s">
        <v>1808</v>
      </c>
      <c r="D1417" s="50" t="s">
        <v>370</v>
      </c>
      <c r="E1417" s="51" t="s">
        <v>43</v>
      </c>
      <c r="F1417" s="52">
        <v>41.6</v>
      </c>
      <c r="G1417" s="53" t="s">
        <v>368</v>
      </c>
      <c r="H1417" s="52">
        <v>1</v>
      </c>
    </row>
    <row r="1418" ht="33" hidden="1" spans="1:8">
      <c r="A1418" s="48">
        <v>1417</v>
      </c>
      <c r="B1418" s="48" t="s">
        <v>361</v>
      </c>
      <c r="C1418" s="49" t="s">
        <v>1809</v>
      </c>
      <c r="D1418" s="50" t="s">
        <v>1701</v>
      </c>
      <c r="E1418" s="51" t="s">
        <v>565</v>
      </c>
      <c r="F1418" s="52">
        <v>59.79</v>
      </c>
      <c r="G1418" s="53" t="s">
        <v>365</v>
      </c>
      <c r="H1418" s="52">
        <v>2</v>
      </c>
    </row>
    <row r="1419" ht="33" spans="1:8">
      <c r="A1419" s="48">
        <v>1418</v>
      </c>
      <c r="B1419" s="48" t="s">
        <v>361</v>
      </c>
      <c r="C1419" s="49" t="s">
        <v>1810</v>
      </c>
      <c r="D1419" s="50" t="s">
        <v>370</v>
      </c>
      <c r="E1419" s="51" t="s">
        <v>43</v>
      </c>
      <c r="F1419" s="52">
        <v>41.73</v>
      </c>
      <c r="G1419" s="53" t="s">
        <v>368</v>
      </c>
      <c r="H1419" s="52">
        <v>1</v>
      </c>
    </row>
    <row r="1420" ht="33" spans="1:8">
      <c r="A1420" s="48">
        <v>1419</v>
      </c>
      <c r="B1420" s="48" t="s">
        <v>361</v>
      </c>
      <c r="C1420" s="49" t="s">
        <v>1811</v>
      </c>
      <c r="D1420" s="50" t="s">
        <v>367</v>
      </c>
      <c r="E1420" s="51" t="s">
        <v>43</v>
      </c>
      <c r="F1420" s="52">
        <v>41.73</v>
      </c>
      <c r="G1420" s="53" t="s">
        <v>368</v>
      </c>
      <c r="H1420" s="52">
        <v>1</v>
      </c>
    </row>
    <row r="1421" ht="33" spans="1:8">
      <c r="A1421" s="48">
        <v>1420</v>
      </c>
      <c r="B1421" s="48" t="s">
        <v>361</v>
      </c>
      <c r="C1421" s="49" t="s">
        <v>1812</v>
      </c>
      <c r="D1421" s="50" t="s">
        <v>370</v>
      </c>
      <c r="E1421" s="51" t="s">
        <v>43</v>
      </c>
      <c r="F1421" s="52">
        <v>41.73</v>
      </c>
      <c r="G1421" s="53" t="s">
        <v>368</v>
      </c>
      <c r="H1421" s="52">
        <v>1</v>
      </c>
    </row>
    <row r="1422" ht="33" spans="1:8">
      <c r="A1422" s="48">
        <v>1421</v>
      </c>
      <c r="B1422" s="48" t="s">
        <v>361</v>
      </c>
      <c r="C1422" s="49" t="s">
        <v>1813</v>
      </c>
      <c r="D1422" s="50" t="s">
        <v>367</v>
      </c>
      <c r="E1422" s="51" t="s">
        <v>43</v>
      </c>
      <c r="F1422" s="52">
        <v>41.73</v>
      </c>
      <c r="G1422" s="53" t="s">
        <v>368</v>
      </c>
      <c r="H1422" s="52">
        <v>1</v>
      </c>
    </row>
    <row r="1423" ht="33" spans="1:8">
      <c r="A1423" s="48">
        <v>1422</v>
      </c>
      <c r="B1423" s="48" t="s">
        <v>361</v>
      </c>
      <c r="C1423" s="49" t="s">
        <v>1814</v>
      </c>
      <c r="D1423" s="50" t="s">
        <v>370</v>
      </c>
      <c r="E1423" s="51" t="s">
        <v>43</v>
      </c>
      <c r="F1423" s="52">
        <v>41.6</v>
      </c>
      <c r="G1423" s="53" t="s">
        <v>368</v>
      </c>
      <c r="H1423" s="52">
        <v>1</v>
      </c>
    </row>
    <row r="1424" ht="33" hidden="1" spans="1:8">
      <c r="A1424" s="48">
        <v>1423</v>
      </c>
      <c r="B1424" s="48" t="s">
        <v>361</v>
      </c>
      <c r="C1424" s="49" t="s">
        <v>1815</v>
      </c>
      <c r="D1424" s="50" t="s">
        <v>1701</v>
      </c>
      <c r="E1424" s="51" t="s">
        <v>565</v>
      </c>
      <c r="F1424" s="52">
        <v>59.79</v>
      </c>
      <c r="G1424" s="53" t="s">
        <v>365</v>
      </c>
      <c r="H1424" s="52">
        <v>2</v>
      </c>
    </row>
    <row r="1425" ht="33" spans="1:8">
      <c r="A1425" s="48">
        <v>1424</v>
      </c>
      <c r="B1425" s="48" t="s">
        <v>361</v>
      </c>
      <c r="C1425" s="49" t="s">
        <v>1816</v>
      </c>
      <c r="D1425" s="50" t="s">
        <v>370</v>
      </c>
      <c r="E1425" s="51" t="s">
        <v>43</v>
      </c>
      <c r="F1425" s="52">
        <v>41.73</v>
      </c>
      <c r="G1425" s="53" t="s">
        <v>368</v>
      </c>
      <c r="H1425" s="52">
        <v>1</v>
      </c>
    </row>
    <row r="1426" ht="33" spans="1:8">
      <c r="A1426" s="48">
        <v>1425</v>
      </c>
      <c r="B1426" s="48" t="s">
        <v>361</v>
      </c>
      <c r="C1426" s="49" t="s">
        <v>1817</v>
      </c>
      <c r="D1426" s="50" t="s">
        <v>367</v>
      </c>
      <c r="E1426" s="51" t="s">
        <v>43</v>
      </c>
      <c r="F1426" s="52">
        <v>41.73</v>
      </c>
      <c r="G1426" s="53" t="s">
        <v>368</v>
      </c>
      <c r="H1426" s="52">
        <v>1</v>
      </c>
    </row>
    <row r="1427" ht="33" spans="1:8">
      <c r="A1427" s="48">
        <v>1426</v>
      </c>
      <c r="B1427" s="48" t="s">
        <v>361</v>
      </c>
      <c r="C1427" s="49" t="s">
        <v>1818</v>
      </c>
      <c r="D1427" s="50" t="s">
        <v>370</v>
      </c>
      <c r="E1427" s="51" t="s">
        <v>43</v>
      </c>
      <c r="F1427" s="52">
        <v>41.73</v>
      </c>
      <c r="G1427" s="53" t="s">
        <v>368</v>
      </c>
      <c r="H1427" s="52">
        <v>1</v>
      </c>
    </row>
    <row r="1428" ht="33" spans="1:8">
      <c r="A1428" s="48">
        <v>1427</v>
      </c>
      <c r="B1428" s="48" t="s">
        <v>361</v>
      </c>
      <c r="C1428" s="49" t="s">
        <v>1819</v>
      </c>
      <c r="D1428" s="50" t="s">
        <v>367</v>
      </c>
      <c r="E1428" s="51" t="s">
        <v>43</v>
      </c>
      <c r="F1428" s="52">
        <v>41.73</v>
      </c>
      <c r="G1428" s="53" t="s">
        <v>368</v>
      </c>
      <c r="H1428" s="52">
        <v>1</v>
      </c>
    </row>
    <row r="1429" ht="33" spans="1:8">
      <c r="A1429" s="48">
        <v>1428</v>
      </c>
      <c r="B1429" s="48" t="s">
        <v>361</v>
      </c>
      <c r="C1429" s="49" t="s">
        <v>1820</v>
      </c>
      <c r="D1429" s="50" t="s">
        <v>370</v>
      </c>
      <c r="E1429" s="51" t="s">
        <v>43</v>
      </c>
      <c r="F1429" s="52">
        <v>41.6</v>
      </c>
      <c r="G1429" s="53" t="s">
        <v>368</v>
      </c>
      <c r="H1429" s="52">
        <v>1</v>
      </c>
    </row>
    <row r="1430" ht="33" hidden="1" spans="1:8">
      <c r="A1430" s="48">
        <v>1429</v>
      </c>
      <c r="B1430" s="48" t="s">
        <v>361</v>
      </c>
      <c r="C1430" s="49" t="s">
        <v>1821</v>
      </c>
      <c r="D1430" s="50" t="s">
        <v>1701</v>
      </c>
      <c r="E1430" s="51" t="s">
        <v>565</v>
      </c>
      <c r="F1430" s="52">
        <v>59.79</v>
      </c>
      <c r="G1430" s="53" t="s">
        <v>365</v>
      </c>
      <c r="H1430" s="52">
        <v>2</v>
      </c>
    </row>
    <row r="1431" ht="33" spans="1:8">
      <c r="A1431" s="48">
        <v>1430</v>
      </c>
      <c r="B1431" s="48" t="s">
        <v>361</v>
      </c>
      <c r="C1431" s="49" t="s">
        <v>1822</v>
      </c>
      <c r="D1431" s="50" t="s">
        <v>370</v>
      </c>
      <c r="E1431" s="51" t="s">
        <v>43</v>
      </c>
      <c r="F1431" s="52">
        <v>41.73</v>
      </c>
      <c r="G1431" s="53" t="s">
        <v>368</v>
      </c>
      <c r="H1431" s="52">
        <v>1</v>
      </c>
    </row>
    <row r="1432" ht="33" spans="1:8">
      <c r="A1432" s="48">
        <v>1431</v>
      </c>
      <c r="B1432" s="48" t="s">
        <v>361</v>
      </c>
      <c r="C1432" s="49" t="s">
        <v>1823</v>
      </c>
      <c r="D1432" s="50" t="s">
        <v>367</v>
      </c>
      <c r="E1432" s="51" t="s">
        <v>43</v>
      </c>
      <c r="F1432" s="52">
        <v>41.73</v>
      </c>
      <c r="G1432" s="53" t="s">
        <v>368</v>
      </c>
      <c r="H1432" s="52">
        <v>1</v>
      </c>
    </row>
    <row r="1433" ht="33" spans="1:8">
      <c r="A1433" s="48">
        <v>1432</v>
      </c>
      <c r="B1433" s="48" t="s">
        <v>361</v>
      </c>
      <c r="C1433" s="49" t="s">
        <v>1824</v>
      </c>
      <c r="D1433" s="50" t="s">
        <v>370</v>
      </c>
      <c r="E1433" s="51" t="s">
        <v>43</v>
      </c>
      <c r="F1433" s="52">
        <v>41.73</v>
      </c>
      <c r="G1433" s="53" t="s">
        <v>368</v>
      </c>
      <c r="H1433" s="52">
        <v>1</v>
      </c>
    </row>
    <row r="1434" ht="33" spans="1:8">
      <c r="A1434" s="48">
        <v>1433</v>
      </c>
      <c r="B1434" s="48" t="s">
        <v>361</v>
      </c>
      <c r="C1434" s="49" t="s">
        <v>1825</v>
      </c>
      <c r="D1434" s="50" t="s">
        <v>367</v>
      </c>
      <c r="E1434" s="51" t="s">
        <v>43</v>
      </c>
      <c r="F1434" s="52">
        <v>41.73</v>
      </c>
      <c r="G1434" s="53" t="s">
        <v>368</v>
      </c>
      <c r="H1434" s="52">
        <v>1</v>
      </c>
    </row>
    <row r="1435" ht="33" spans="1:8">
      <c r="A1435" s="48">
        <v>1434</v>
      </c>
      <c r="B1435" s="48" t="s">
        <v>361</v>
      </c>
      <c r="C1435" s="49" t="s">
        <v>1826</v>
      </c>
      <c r="D1435" s="50" t="s">
        <v>370</v>
      </c>
      <c r="E1435" s="51" t="s">
        <v>43</v>
      </c>
      <c r="F1435" s="52">
        <v>41.6</v>
      </c>
      <c r="G1435" s="53" t="s">
        <v>368</v>
      </c>
      <c r="H1435" s="52">
        <v>1</v>
      </c>
    </row>
    <row r="1436" ht="33" hidden="1" spans="1:8">
      <c r="A1436" s="48">
        <v>1435</v>
      </c>
      <c r="B1436" s="48" t="s">
        <v>361</v>
      </c>
      <c r="C1436" s="49" t="s">
        <v>1827</v>
      </c>
      <c r="D1436" s="50" t="s">
        <v>1701</v>
      </c>
      <c r="E1436" s="51" t="s">
        <v>565</v>
      </c>
      <c r="F1436" s="52">
        <v>59.79</v>
      </c>
      <c r="G1436" s="53" t="s">
        <v>365</v>
      </c>
      <c r="H1436" s="52">
        <v>2</v>
      </c>
    </row>
    <row r="1437" ht="33" spans="1:8">
      <c r="A1437" s="48">
        <v>1436</v>
      </c>
      <c r="B1437" s="48" t="s">
        <v>361</v>
      </c>
      <c r="C1437" s="49" t="s">
        <v>1828</v>
      </c>
      <c r="D1437" s="50" t="s">
        <v>370</v>
      </c>
      <c r="E1437" s="51" t="s">
        <v>43</v>
      </c>
      <c r="F1437" s="52">
        <v>41.73</v>
      </c>
      <c r="G1437" s="53" t="s">
        <v>368</v>
      </c>
      <c r="H1437" s="52">
        <v>1</v>
      </c>
    </row>
    <row r="1438" ht="33" spans="1:8">
      <c r="A1438" s="48">
        <v>1437</v>
      </c>
      <c r="B1438" s="48" t="s">
        <v>361</v>
      </c>
      <c r="C1438" s="49" t="s">
        <v>1829</v>
      </c>
      <c r="D1438" s="50" t="s">
        <v>367</v>
      </c>
      <c r="E1438" s="51" t="s">
        <v>43</v>
      </c>
      <c r="F1438" s="52">
        <v>41.73</v>
      </c>
      <c r="G1438" s="53" t="s">
        <v>368</v>
      </c>
      <c r="H1438" s="52">
        <v>1</v>
      </c>
    </row>
    <row r="1439" ht="33" spans="1:8">
      <c r="A1439" s="48">
        <v>1438</v>
      </c>
      <c r="B1439" s="48" t="s">
        <v>361</v>
      </c>
      <c r="C1439" s="49" t="s">
        <v>1830</v>
      </c>
      <c r="D1439" s="50" t="s">
        <v>370</v>
      </c>
      <c r="E1439" s="51" t="s">
        <v>43</v>
      </c>
      <c r="F1439" s="52">
        <v>41.73</v>
      </c>
      <c r="G1439" s="53" t="s">
        <v>368</v>
      </c>
      <c r="H1439" s="52">
        <v>1</v>
      </c>
    </row>
    <row r="1440" ht="33" spans="1:8">
      <c r="A1440" s="48">
        <v>1439</v>
      </c>
      <c r="B1440" s="48" t="s">
        <v>361</v>
      </c>
      <c r="C1440" s="49" t="s">
        <v>1831</v>
      </c>
      <c r="D1440" s="50" t="s">
        <v>367</v>
      </c>
      <c r="E1440" s="51" t="s">
        <v>43</v>
      </c>
      <c r="F1440" s="52">
        <v>41.73</v>
      </c>
      <c r="G1440" s="53" t="s">
        <v>368</v>
      </c>
      <c r="H1440" s="52">
        <v>1</v>
      </c>
    </row>
    <row r="1441" ht="33" spans="1:8">
      <c r="A1441" s="48">
        <v>1440</v>
      </c>
      <c r="B1441" s="48" t="s">
        <v>361</v>
      </c>
      <c r="C1441" s="49" t="s">
        <v>1832</v>
      </c>
      <c r="D1441" s="50" t="s">
        <v>370</v>
      </c>
      <c r="E1441" s="51" t="s">
        <v>43</v>
      </c>
      <c r="F1441" s="52">
        <v>41.6</v>
      </c>
      <c r="G1441" s="53" t="s">
        <v>368</v>
      </c>
      <c r="H1441" s="52">
        <v>1</v>
      </c>
    </row>
    <row r="1442" ht="33" hidden="1" spans="1:8">
      <c r="A1442" s="48">
        <v>1441</v>
      </c>
      <c r="B1442" s="48" t="s">
        <v>361</v>
      </c>
      <c r="C1442" s="49" t="s">
        <v>1833</v>
      </c>
      <c r="D1442" s="50" t="s">
        <v>1701</v>
      </c>
      <c r="E1442" s="51" t="s">
        <v>565</v>
      </c>
      <c r="F1442" s="52">
        <v>59.79</v>
      </c>
      <c r="G1442" s="53" t="s">
        <v>365</v>
      </c>
      <c r="H1442" s="52">
        <v>2</v>
      </c>
    </row>
    <row r="1443" ht="33" spans="1:8">
      <c r="A1443" s="48">
        <v>1442</v>
      </c>
      <c r="B1443" s="48" t="s">
        <v>361</v>
      </c>
      <c r="C1443" s="49" t="s">
        <v>1834</v>
      </c>
      <c r="D1443" s="50" t="s">
        <v>370</v>
      </c>
      <c r="E1443" s="51" t="s">
        <v>43</v>
      </c>
      <c r="F1443" s="52">
        <v>41.73</v>
      </c>
      <c r="G1443" s="53" t="s">
        <v>368</v>
      </c>
      <c r="H1443" s="52">
        <v>1</v>
      </c>
    </row>
    <row r="1444" ht="33" spans="1:8">
      <c r="A1444" s="48">
        <v>1443</v>
      </c>
      <c r="B1444" s="48" t="s">
        <v>361</v>
      </c>
      <c r="C1444" s="49" t="s">
        <v>1835</v>
      </c>
      <c r="D1444" s="50" t="s">
        <v>367</v>
      </c>
      <c r="E1444" s="51" t="s">
        <v>43</v>
      </c>
      <c r="F1444" s="52">
        <v>41.73</v>
      </c>
      <c r="G1444" s="53" t="s">
        <v>368</v>
      </c>
      <c r="H1444" s="52">
        <v>1</v>
      </c>
    </row>
    <row r="1445" ht="33" spans="1:8">
      <c r="A1445" s="48">
        <v>1444</v>
      </c>
      <c r="B1445" s="48" t="s">
        <v>361</v>
      </c>
      <c r="C1445" s="49" t="s">
        <v>1836</v>
      </c>
      <c r="D1445" s="50" t="s">
        <v>370</v>
      </c>
      <c r="E1445" s="51" t="s">
        <v>43</v>
      </c>
      <c r="F1445" s="52">
        <v>41.73</v>
      </c>
      <c r="G1445" s="53" t="s">
        <v>368</v>
      </c>
      <c r="H1445" s="52">
        <v>1</v>
      </c>
    </row>
    <row r="1446" ht="33" spans="1:8">
      <c r="A1446" s="48">
        <v>1445</v>
      </c>
      <c r="B1446" s="48" t="s">
        <v>361</v>
      </c>
      <c r="C1446" s="49" t="s">
        <v>1837</v>
      </c>
      <c r="D1446" s="50" t="s">
        <v>367</v>
      </c>
      <c r="E1446" s="51" t="s">
        <v>43</v>
      </c>
      <c r="F1446" s="52">
        <v>41.73</v>
      </c>
      <c r="G1446" s="53" t="s">
        <v>368</v>
      </c>
      <c r="H1446" s="52">
        <v>1</v>
      </c>
    </row>
    <row r="1447" ht="33" spans="1:8">
      <c r="A1447" s="48">
        <v>1446</v>
      </c>
      <c r="B1447" s="48" t="s">
        <v>361</v>
      </c>
      <c r="C1447" s="49" t="s">
        <v>1838</v>
      </c>
      <c r="D1447" s="50" t="s">
        <v>370</v>
      </c>
      <c r="E1447" s="51" t="s">
        <v>43</v>
      </c>
      <c r="F1447" s="52">
        <v>41.6</v>
      </c>
      <c r="G1447" s="53" t="s">
        <v>368</v>
      </c>
      <c r="H1447" s="52">
        <v>1</v>
      </c>
    </row>
    <row r="1448" ht="33" hidden="1" spans="1:8">
      <c r="A1448" s="48">
        <v>1447</v>
      </c>
      <c r="B1448" s="48" t="s">
        <v>361</v>
      </c>
      <c r="C1448" s="49" t="s">
        <v>1839</v>
      </c>
      <c r="D1448" s="50" t="s">
        <v>1701</v>
      </c>
      <c r="E1448" s="51" t="s">
        <v>565</v>
      </c>
      <c r="F1448" s="52">
        <v>59.79</v>
      </c>
      <c r="G1448" s="53" t="s">
        <v>365</v>
      </c>
      <c r="H1448" s="52">
        <v>2</v>
      </c>
    </row>
    <row r="1449" ht="33" spans="1:8">
      <c r="A1449" s="48">
        <v>1448</v>
      </c>
      <c r="B1449" s="48" t="s">
        <v>361</v>
      </c>
      <c r="C1449" s="49" t="s">
        <v>1840</v>
      </c>
      <c r="D1449" s="50" t="s">
        <v>370</v>
      </c>
      <c r="E1449" s="51" t="s">
        <v>43</v>
      </c>
      <c r="F1449" s="52">
        <v>41.73</v>
      </c>
      <c r="G1449" s="53" t="s">
        <v>368</v>
      </c>
      <c r="H1449" s="52">
        <v>1</v>
      </c>
    </row>
    <row r="1450" ht="33" spans="1:8">
      <c r="A1450" s="48">
        <v>1449</v>
      </c>
      <c r="B1450" s="48" t="s">
        <v>361</v>
      </c>
      <c r="C1450" s="49" t="s">
        <v>1841</v>
      </c>
      <c r="D1450" s="50" t="s">
        <v>367</v>
      </c>
      <c r="E1450" s="51" t="s">
        <v>43</v>
      </c>
      <c r="F1450" s="52">
        <v>41.73</v>
      </c>
      <c r="G1450" s="53" t="s">
        <v>368</v>
      </c>
      <c r="H1450" s="52">
        <v>1</v>
      </c>
    </row>
    <row r="1451" ht="33" spans="1:8">
      <c r="A1451" s="48">
        <v>1450</v>
      </c>
      <c r="B1451" s="48" t="s">
        <v>361</v>
      </c>
      <c r="C1451" s="49" t="s">
        <v>1842</v>
      </c>
      <c r="D1451" s="50" t="s">
        <v>370</v>
      </c>
      <c r="E1451" s="51" t="s">
        <v>43</v>
      </c>
      <c r="F1451" s="52">
        <v>41.73</v>
      </c>
      <c r="G1451" s="53" t="s">
        <v>368</v>
      </c>
      <c r="H1451" s="52">
        <v>1</v>
      </c>
    </row>
    <row r="1452" ht="33" spans="1:8">
      <c r="A1452" s="48">
        <v>1451</v>
      </c>
      <c r="B1452" s="48" t="s">
        <v>361</v>
      </c>
      <c r="C1452" s="49" t="s">
        <v>1843</v>
      </c>
      <c r="D1452" s="50" t="s">
        <v>367</v>
      </c>
      <c r="E1452" s="51" t="s">
        <v>43</v>
      </c>
      <c r="F1452" s="52">
        <v>41.73</v>
      </c>
      <c r="G1452" s="53" t="s">
        <v>368</v>
      </c>
      <c r="H1452" s="52">
        <v>1</v>
      </c>
    </row>
    <row r="1453" ht="33" spans="1:8">
      <c r="A1453" s="48">
        <v>1452</v>
      </c>
      <c r="B1453" s="48" t="s">
        <v>361</v>
      </c>
      <c r="C1453" s="49" t="s">
        <v>1844</v>
      </c>
      <c r="D1453" s="50" t="s">
        <v>370</v>
      </c>
      <c r="E1453" s="51" t="s">
        <v>43</v>
      </c>
      <c r="F1453" s="52">
        <v>41.6</v>
      </c>
      <c r="G1453" s="53" t="s">
        <v>368</v>
      </c>
      <c r="H1453" s="52">
        <v>1</v>
      </c>
    </row>
    <row r="1454" ht="33" hidden="1" spans="1:8">
      <c r="A1454" s="48">
        <v>1453</v>
      </c>
      <c r="B1454" s="48" t="s">
        <v>361</v>
      </c>
      <c r="C1454" s="49" t="s">
        <v>1845</v>
      </c>
      <c r="D1454" s="50" t="s">
        <v>1701</v>
      </c>
      <c r="E1454" s="51" t="s">
        <v>565</v>
      </c>
      <c r="F1454" s="52">
        <v>59.79</v>
      </c>
      <c r="G1454" s="53" t="s">
        <v>365</v>
      </c>
      <c r="H1454" s="52">
        <v>2</v>
      </c>
    </row>
    <row r="1455" ht="33" spans="1:8">
      <c r="A1455" s="48">
        <v>1454</v>
      </c>
      <c r="B1455" s="48" t="s">
        <v>361</v>
      </c>
      <c r="C1455" s="49" t="s">
        <v>1846</v>
      </c>
      <c r="D1455" s="50" t="s">
        <v>370</v>
      </c>
      <c r="E1455" s="51" t="s">
        <v>43</v>
      </c>
      <c r="F1455" s="52">
        <v>41.73</v>
      </c>
      <c r="G1455" s="53" t="s">
        <v>368</v>
      </c>
      <c r="H1455" s="52">
        <v>1</v>
      </c>
    </row>
    <row r="1456" ht="33" spans="1:8">
      <c r="A1456" s="48">
        <v>1455</v>
      </c>
      <c r="B1456" s="48" t="s">
        <v>361</v>
      </c>
      <c r="C1456" s="49" t="s">
        <v>1847</v>
      </c>
      <c r="D1456" s="50" t="s">
        <v>367</v>
      </c>
      <c r="E1456" s="51" t="s">
        <v>43</v>
      </c>
      <c r="F1456" s="52">
        <v>41.73</v>
      </c>
      <c r="G1456" s="53" t="s">
        <v>368</v>
      </c>
      <c r="H1456" s="52">
        <v>1</v>
      </c>
    </row>
    <row r="1457" ht="33" spans="1:8">
      <c r="A1457" s="48">
        <v>1456</v>
      </c>
      <c r="B1457" s="48" t="s">
        <v>361</v>
      </c>
      <c r="C1457" s="49" t="s">
        <v>1848</v>
      </c>
      <c r="D1457" s="50" t="s">
        <v>370</v>
      </c>
      <c r="E1457" s="51" t="s">
        <v>43</v>
      </c>
      <c r="F1457" s="52">
        <v>41.73</v>
      </c>
      <c r="G1457" s="53" t="s">
        <v>368</v>
      </c>
      <c r="H1457" s="52">
        <v>1</v>
      </c>
    </row>
    <row r="1458" ht="33" spans="1:8">
      <c r="A1458" s="48">
        <v>1457</v>
      </c>
      <c r="B1458" s="48" t="s">
        <v>361</v>
      </c>
      <c r="C1458" s="49" t="s">
        <v>1849</v>
      </c>
      <c r="D1458" s="50" t="s">
        <v>367</v>
      </c>
      <c r="E1458" s="51" t="s">
        <v>43</v>
      </c>
      <c r="F1458" s="52">
        <v>41.73</v>
      </c>
      <c r="G1458" s="53" t="s">
        <v>368</v>
      </c>
      <c r="H1458" s="52">
        <v>1</v>
      </c>
    </row>
    <row r="1459" ht="33" spans="1:8">
      <c r="A1459" s="48">
        <v>1458</v>
      </c>
      <c r="B1459" s="48" t="s">
        <v>361</v>
      </c>
      <c r="C1459" s="49" t="s">
        <v>1850</v>
      </c>
      <c r="D1459" s="50" t="s">
        <v>370</v>
      </c>
      <c r="E1459" s="51" t="s">
        <v>43</v>
      </c>
      <c r="F1459" s="52">
        <v>41.6</v>
      </c>
      <c r="G1459" s="53" t="s">
        <v>368</v>
      </c>
      <c r="H1459" s="52">
        <v>1</v>
      </c>
    </row>
    <row r="1460" ht="33" hidden="1" spans="1:8">
      <c r="A1460" s="48">
        <v>1459</v>
      </c>
      <c r="B1460" s="48" t="s">
        <v>361</v>
      </c>
      <c r="C1460" s="49" t="s">
        <v>1851</v>
      </c>
      <c r="D1460" s="50" t="s">
        <v>1701</v>
      </c>
      <c r="E1460" s="51" t="s">
        <v>565</v>
      </c>
      <c r="F1460" s="52">
        <v>59.79</v>
      </c>
      <c r="G1460" s="53" t="s">
        <v>365</v>
      </c>
      <c r="H1460" s="52">
        <v>2</v>
      </c>
    </row>
    <row r="1461" ht="33" spans="1:8">
      <c r="A1461" s="48">
        <v>1460</v>
      </c>
      <c r="B1461" s="48" t="s">
        <v>361</v>
      </c>
      <c r="C1461" s="49" t="s">
        <v>1852</v>
      </c>
      <c r="D1461" s="50" t="s">
        <v>370</v>
      </c>
      <c r="E1461" s="51" t="s">
        <v>43</v>
      </c>
      <c r="F1461" s="52">
        <v>41.73</v>
      </c>
      <c r="G1461" s="53" t="s">
        <v>368</v>
      </c>
      <c r="H1461" s="52">
        <v>1</v>
      </c>
    </row>
    <row r="1462" ht="33" spans="1:8">
      <c r="A1462" s="48">
        <v>1461</v>
      </c>
      <c r="B1462" s="48" t="s">
        <v>361</v>
      </c>
      <c r="C1462" s="49" t="s">
        <v>1853</v>
      </c>
      <c r="D1462" s="50" t="s">
        <v>367</v>
      </c>
      <c r="E1462" s="51" t="s">
        <v>43</v>
      </c>
      <c r="F1462" s="52">
        <v>41.73</v>
      </c>
      <c r="G1462" s="53" t="s">
        <v>368</v>
      </c>
      <c r="H1462" s="52">
        <v>1</v>
      </c>
    </row>
    <row r="1463" ht="33" spans="1:8">
      <c r="A1463" s="48">
        <v>1462</v>
      </c>
      <c r="B1463" s="48" t="s">
        <v>361</v>
      </c>
      <c r="C1463" s="49" t="s">
        <v>1854</v>
      </c>
      <c r="D1463" s="50" t="s">
        <v>370</v>
      </c>
      <c r="E1463" s="51" t="s">
        <v>43</v>
      </c>
      <c r="F1463" s="52">
        <v>41.73</v>
      </c>
      <c r="G1463" s="53" t="s">
        <v>368</v>
      </c>
      <c r="H1463" s="52">
        <v>1</v>
      </c>
    </row>
    <row r="1464" ht="33" spans="1:8">
      <c r="A1464" s="48">
        <v>1463</v>
      </c>
      <c r="B1464" s="48" t="s">
        <v>361</v>
      </c>
      <c r="C1464" s="49" t="s">
        <v>1855</v>
      </c>
      <c r="D1464" s="50" t="s">
        <v>367</v>
      </c>
      <c r="E1464" s="51" t="s">
        <v>43</v>
      </c>
      <c r="F1464" s="52">
        <v>41.73</v>
      </c>
      <c r="G1464" s="53" t="s">
        <v>368</v>
      </c>
      <c r="H1464" s="52">
        <v>1</v>
      </c>
    </row>
    <row r="1465" ht="33" spans="1:8">
      <c r="A1465" s="48">
        <v>1464</v>
      </c>
      <c r="B1465" s="48" t="s">
        <v>361</v>
      </c>
      <c r="C1465" s="49" t="s">
        <v>1856</v>
      </c>
      <c r="D1465" s="50" t="s">
        <v>370</v>
      </c>
      <c r="E1465" s="51" t="s">
        <v>43</v>
      </c>
      <c r="F1465" s="52">
        <v>41.6</v>
      </c>
      <c r="G1465" s="53" t="s">
        <v>368</v>
      </c>
      <c r="H1465" s="52">
        <v>1</v>
      </c>
    </row>
    <row r="1466" ht="33" hidden="1" spans="1:8">
      <c r="A1466" s="48">
        <v>1465</v>
      </c>
      <c r="B1466" s="48" t="s">
        <v>361</v>
      </c>
      <c r="C1466" s="49" t="s">
        <v>1857</v>
      </c>
      <c r="D1466" s="50" t="s">
        <v>1701</v>
      </c>
      <c r="E1466" s="51" t="s">
        <v>565</v>
      </c>
      <c r="F1466" s="52">
        <v>59.79</v>
      </c>
      <c r="G1466" s="53" t="s">
        <v>365</v>
      </c>
      <c r="H1466" s="52">
        <v>2</v>
      </c>
    </row>
    <row r="1467" ht="33" spans="1:8">
      <c r="A1467" s="48">
        <v>1466</v>
      </c>
      <c r="B1467" s="48" t="s">
        <v>361</v>
      </c>
      <c r="C1467" s="49" t="s">
        <v>1858</v>
      </c>
      <c r="D1467" s="50" t="s">
        <v>370</v>
      </c>
      <c r="E1467" s="51" t="s">
        <v>43</v>
      </c>
      <c r="F1467" s="52">
        <v>41.73</v>
      </c>
      <c r="G1467" s="53" t="s">
        <v>368</v>
      </c>
      <c r="H1467" s="52">
        <v>1</v>
      </c>
    </row>
    <row r="1468" ht="33" spans="1:8">
      <c r="A1468" s="48">
        <v>1467</v>
      </c>
      <c r="B1468" s="48" t="s">
        <v>361</v>
      </c>
      <c r="C1468" s="49" t="s">
        <v>1859</v>
      </c>
      <c r="D1468" s="50" t="s">
        <v>367</v>
      </c>
      <c r="E1468" s="51" t="s">
        <v>43</v>
      </c>
      <c r="F1468" s="52">
        <v>41.73</v>
      </c>
      <c r="G1468" s="53" t="s">
        <v>368</v>
      </c>
      <c r="H1468" s="52">
        <v>1</v>
      </c>
    </row>
    <row r="1469" ht="33" spans="1:8">
      <c r="A1469" s="48">
        <v>1468</v>
      </c>
      <c r="B1469" s="48" t="s">
        <v>361</v>
      </c>
      <c r="C1469" s="49" t="s">
        <v>1860</v>
      </c>
      <c r="D1469" s="50" t="s">
        <v>370</v>
      </c>
      <c r="E1469" s="51" t="s">
        <v>43</v>
      </c>
      <c r="F1469" s="52">
        <v>41.73</v>
      </c>
      <c r="G1469" s="53" t="s">
        <v>368</v>
      </c>
      <c r="H1469" s="52">
        <v>1</v>
      </c>
    </row>
    <row r="1470" ht="33" spans="1:8">
      <c r="A1470" s="48">
        <v>1469</v>
      </c>
      <c r="B1470" s="48" t="s">
        <v>361</v>
      </c>
      <c r="C1470" s="49" t="s">
        <v>1861</v>
      </c>
      <c r="D1470" s="50" t="s">
        <v>367</v>
      </c>
      <c r="E1470" s="51" t="s">
        <v>43</v>
      </c>
      <c r="F1470" s="52">
        <v>41.73</v>
      </c>
      <c r="G1470" s="53" t="s">
        <v>368</v>
      </c>
      <c r="H1470" s="52">
        <v>1</v>
      </c>
    </row>
    <row r="1471" ht="33" spans="1:8">
      <c r="A1471" s="48">
        <v>1470</v>
      </c>
      <c r="B1471" s="48" t="s">
        <v>361</v>
      </c>
      <c r="C1471" s="49" t="s">
        <v>1862</v>
      </c>
      <c r="D1471" s="50" t="s">
        <v>370</v>
      </c>
      <c r="E1471" s="51" t="s">
        <v>43</v>
      </c>
      <c r="F1471" s="52">
        <v>41.6</v>
      </c>
      <c r="G1471" s="53" t="s">
        <v>368</v>
      </c>
      <c r="H1471" s="52">
        <v>1</v>
      </c>
    </row>
    <row r="1472" ht="33" hidden="1" spans="1:8">
      <c r="A1472" s="48">
        <v>1471</v>
      </c>
      <c r="B1472" s="48" t="s">
        <v>361</v>
      </c>
      <c r="C1472" s="49" t="s">
        <v>1863</v>
      </c>
      <c r="D1472" s="50" t="s">
        <v>1701</v>
      </c>
      <c r="E1472" s="51" t="s">
        <v>565</v>
      </c>
      <c r="F1472" s="52">
        <v>59.79</v>
      </c>
      <c r="G1472" s="53" t="s">
        <v>365</v>
      </c>
      <c r="H1472" s="52">
        <v>2</v>
      </c>
    </row>
    <row r="1473" ht="33" spans="1:8">
      <c r="A1473" s="48">
        <v>1472</v>
      </c>
      <c r="B1473" s="48" t="s">
        <v>361</v>
      </c>
      <c r="C1473" s="49" t="s">
        <v>1864</v>
      </c>
      <c r="D1473" s="50" t="s">
        <v>370</v>
      </c>
      <c r="E1473" s="51" t="s">
        <v>43</v>
      </c>
      <c r="F1473" s="52">
        <v>41.73</v>
      </c>
      <c r="G1473" s="53" t="s">
        <v>368</v>
      </c>
      <c r="H1473" s="52">
        <v>1</v>
      </c>
    </row>
    <row r="1474" ht="33" spans="1:8">
      <c r="A1474" s="48">
        <v>1473</v>
      </c>
      <c r="B1474" s="48" t="s">
        <v>361</v>
      </c>
      <c r="C1474" s="49" t="s">
        <v>1865</v>
      </c>
      <c r="D1474" s="50" t="s">
        <v>367</v>
      </c>
      <c r="E1474" s="51" t="s">
        <v>43</v>
      </c>
      <c r="F1474" s="52">
        <v>41.73</v>
      </c>
      <c r="G1474" s="53" t="s">
        <v>368</v>
      </c>
      <c r="H1474" s="52">
        <v>1</v>
      </c>
    </row>
    <row r="1475" ht="33" spans="1:8">
      <c r="A1475" s="48">
        <v>1474</v>
      </c>
      <c r="B1475" s="48" t="s">
        <v>361</v>
      </c>
      <c r="C1475" s="49" t="s">
        <v>1866</v>
      </c>
      <c r="D1475" s="50" t="s">
        <v>370</v>
      </c>
      <c r="E1475" s="51" t="s">
        <v>43</v>
      </c>
      <c r="F1475" s="52">
        <v>41.73</v>
      </c>
      <c r="G1475" s="53" t="s">
        <v>368</v>
      </c>
      <c r="H1475" s="52">
        <v>1</v>
      </c>
    </row>
    <row r="1476" ht="33" spans="1:8">
      <c r="A1476" s="48">
        <v>1475</v>
      </c>
      <c r="B1476" s="48" t="s">
        <v>361</v>
      </c>
      <c r="C1476" s="49" t="s">
        <v>1867</v>
      </c>
      <c r="D1476" s="50" t="s">
        <v>367</v>
      </c>
      <c r="E1476" s="51" t="s">
        <v>43</v>
      </c>
      <c r="F1476" s="52">
        <v>41.73</v>
      </c>
      <c r="G1476" s="53" t="s">
        <v>368</v>
      </c>
      <c r="H1476" s="52">
        <v>1</v>
      </c>
    </row>
    <row r="1477" ht="33" spans="1:8">
      <c r="A1477" s="48">
        <v>1476</v>
      </c>
      <c r="B1477" s="48" t="s">
        <v>361</v>
      </c>
      <c r="C1477" s="49" t="s">
        <v>1868</v>
      </c>
      <c r="D1477" s="50" t="s">
        <v>370</v>
      </c>
      <c r="E1477" s="51" t="s">
        <v>43</v>
      </c>
      <c r="F1477" s="52">
        <v>41.6</v>
      </c>
      <c r="G1477" s="53" t="s">
        <v>368</v>
      </c>
      <c r="H1477" s="52">
        <v>1</v>
      </c>
    </row>
    <row r="1478" ht="33" hidden="1" spans="1:8">
      <c r="A1478" s="48">
        <v>1477</v>
      </c>
      <c r="B1478" s="48" t="s">
        <v>361</v>
      </c>
      <c r="C1478" s="49" t="s">
        <v>1869</v>
      </c>
      <c r="D1478" s="50" t="s">
        <v>1701</v>
      </c>
      <c r="E1478" s="51" t="s">
        <v>565</v>
      </c>
      <c r="F1478" s="52">
        <v>59.79</v>
      </c>
      <c r="G1478" s="53" t="s">
        <v>365</v>
      </c>
      <c r="H1478" s="52">
        <v>2</v>
      </c>
    </row>
    <row r="1479" hidden="1" spans="6:6">
      <c r="F1479" s="43">
        <f>SUM(F2:F1478)</f>
        <v>67922.5300000004</v>
      </c>
    </row>
  </sheetData>
  <autoFilter ref="A1:L1479">
    <filterColumn colId="7">
      <customFilters>
        <customFilter operator="equal" val="1"/>
      </customFilters>
    </filterColumn>
    <extLst/>
  </autoFilter>
  <conditionalFormatting sqref="F$1:F$1048576">
    <cfRule type="top10" dxfId="0" priority="1" rank="10"/>
    <cfRule type="expression" dxfId="1" priority="2">
      <formula>F2=MAX($F$2:$F$1477)</formula>
    </cfRule>
    <cfRule type="expression" priority="3">
      <formula>F2=MAX($F$2:$F$1477)</formula>
    </cfRule>
  </conditionalFormatting>
  <pageMargins left="0.75" right="0.75" top="1" bottom="1" header="0.5" footer="0.5"/>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W697"/>
  <sheetViews>
    <sheetView zoomScale="85" zoomScaleNormal="85" topLeftCell="A628" workbookViewId="0">
      <selection activeCell="A628" sqref="$A1:$XFD1048576"/>
    </sheetView>
  </sheetViews>
  <sheetFormatPr defaultColWidth="9" defaultRowHeight="13.5"/>
  <cols>
    <col min="1" max="1" width="5" customWidth="1"/>
    <col min="2" max="2" width="11.5" customWidth="1"/>
    <col min="3" max="3" width="7.625" customWidth="1"/>
    <col min="4" max="4" width="6.75" customWidth="1"/>
    <col min="5" max="6" width="6.875" customWidth="1"/>
    <col min="7" max="7" width="5.625" customWidth="1"/>
    <col min="8" max="8" width="5.375" customWidth="1"/>
    <col min="9" max="9" width="9.75" customWidth="1"/>
    <col min="10" max="10" width="8.25" customWidth="1"/>
    <col min="11" max="11" width="7.875" customWidth="1"/>
    <col min="12" max="12" width="8.75" customWidth="1"/>
    <col min="15" max="15" width="7" customWidth="1"/>
    <col min="16" max="16" width="10.875" customWidth="1"/>
    <col min="17" max="17" width="17.35" customWidth="1"/>
    <col min="20" max="20" width="9.25"/>
    <col min="16384" max="16384" width="9" style="1"/>
  </cols>
  <sheetData>
    <row r="1" customFormat="1" ht="30" customHeight="1" spans="1:12">
      <c r="A1" s="18" t="s">
        <v>1870</v>
      </c>
      <c r="B1" s="19"/>
      <c r="C1" s="19"/>
      <c r="D1" s="19"/>
      <c r="E1" s="19"/>
      <c r="F1" s="19"/>
      <c r="G1" s="19"/>
      <c r="H1" s="19"/>
      <c r="I1" s="19"/>
      <c r="J1" s="19"/>
      <c r="K1" s="25"/>
      <c r="L1" s="26"/>
    </row>
    <row r="2" customFormat="1" ht="27" spans="1:12">
      <c r="A2" s="20" t="s">
        <v>1871</v>
      </c>
      <c r="B2" s="20" t="s">
        <v>1872</v>
      </c>
      <c r="C2" s="21" t="s">
        <v>1873</v>
      </c>
      <c r="D2" s="21" t="s">
        <v>1874</v>
      </c>
      <c r="E2" s="20" t="s">
        <v>1875</v>
      </c>
      <c r="F2" s="20" t="s">
        <v>1876</v>
      </c>
      <c r="G2" s="20" t="s">
        <v>1877</v>
      </c>
      <c r="H2" s="20" t="s">
        <v>1878</v>
      </c>
      <c r="I2" s="20" t="s">
        <v>1879</v>
      </c>
      <c r="J2" s="20" t="s">
        <v>1880</v>
      </c>
      <c r="K2" s="20" t="s">
        <v>1881</v>
      </c>
      <c r="L2" s="20" t="s">
        <v>1882</v>
      </c>
    </row>
    <row r="3" customFormat="1" customHeight="1" spans="1:23">
      <c r="A3" s="22">
        <v>1</v>
      </c>
      <c r="B3" s="22" t="s">
        <v>1883</v>
      </c>
      <c r="C3" s="23">
        <v>1</v>
      </c>
      <c r="D3" s="23">
        <v>1</v>
      </c>
      <c r="E3" s="23">
        <v>1</v>
      </c>
      <c r="F3" s="22">
        <v>18</v>
      </c>
      <c r="G3" s="23">
        <v>2</v>
      </c>
      <c r="H3" s="24">
        <v>201</v>
      </c>
      <c r="I3" s="27">
        <v>58.58</v>
      </c>
      <c r="J3" s="28" t="s">
        <v>1884</v>
      </c>
      <c r="K3" s="28" t="s">
        <v>256</v>
      </c>
      <c r="L3" s="23"/>
      <c r="P3" s="1"/>
      <c r="Q3" s="1"/>
      <c r="R3" s="1"/>
      <c r="S3" s="1"/>
      <c r="T3" s="1"/>
      <c r="U3" s="1"/>
      <c r="V3" s="1"/>
      <c r="W3" s="1"/>
    </row>
    <row r="4" customFormat="1" ht="14.25" spans="1:23">
      <c r="A4" s="22">
        <v>2</v>
      </c>
      <c r="B4" s="22" t="s">
        <v>1883</v>
      </c>
      <c r="C4" s="23">
        <v>1</v>
      </c>
      <c r="D4" s="23">
        <v>1</v>
      </c>
      <c r="E4" s="23">
        <v>1</v>
      </c>
      <c r="F4" s="22">
        <v>18</v>
      </c>
      <c r="G4" s="23">
        <v>2</v>
      </c>
      <c r="H4" s="24">
        <v>202</v>
      </c>
      <c r="I4" s="27">
        <v>64.39</v>
      </c>
      <c r="J4" s="28" t="s">
        <v>1884</v>
      </c>
      <c r="K4" s="28" t="s">
        <v>42</v>
      </c>
      <c r="L4" s="29"/>
      <c r="P4" s="1"/>
      <c r="Q4" s="1"/>
      <c r="R4" s="1"/>
      <c r="S4" s="1"/>
      <c r="T4" s="1"/>
      <c r="U4" s="1"/>
      <c r="V4" s="1"/>
      <c r="W4" s="1"/>
    </row>
    <row r="5" customFormat="1" ht="14.25" spans="1:23">
      <c r="A5" s="22">
        <v>3</v>
      </c>
      <c r="B5" s="22" t="s">
        <v>1883</v>
      </c>
      <c r="C5" s="23">
        <v>1</v>
      </c>
      <c r="D5" s="23">
        <v>1</v>
      </c>
      <c r="E5" s="23">
        <v>1</v>
      </c>
      <c r="F5" s="22">
        <v>18</v>
      </c>
      <c r="G5" s="23">
        <v>2</v>
      </c>
      <c r="H5" s="24">
        <v>203</v>
      </c>
      <c r="I5" s="27">
        <v>62.55</v>
      </c>
      <c r="J5" s="28" t="s">
        <v>1884</v>
      </c>
      <c r="K5" s="30" t="s">
        <v>42</v>
      </c>
      <c r="L5" s="29"/>
      <c r="P5" s="1"/>
      <c r="Q5" s="1"/>
      <c r="R5" s="1"/>
      <c r="S5" s="1"/>
      <c r="T5" s="1"/>
      <c r="U5" s="1"/>
      <c r="V5" s="1"/>
      <c r="W5" s="1"/>
    </row>
    <row r="6" customFormat="1" ht="14.25" spans="1:23">
      <c r="A6" s="22">
        <v>4</v>
      </c>
      <c r="B6" s="22" t="s">
        <v>1883</v>
      </c>
      <c r="C6" s="23">
        <v>1</v>
      </c>
      <c r="D6" s="23">
        <v>1</v>
      </c>
      <c r="E6" s="23">
        <v>1</v>
      </c>
      <c r="F6" s="22">
        <v>18</v>
      </c>
      <c r="G6" s="23">
        <v>2</v>
      </c>
      <c r="H6" s="24">
        <v>204</v>
      </c>
      <c r="I6" s="27">
        <v>60.53</v>
      </c>
      <c r="J6" s="28" t="s">
        <v>1884</v>
      </c>
      <c r="K6" s="28" t="s">
        <v>42</v>
      </c>
      <c r="L6" s="29"/>
      <c r="O6" s="31" t="s">
        <v>62</v>
      </c>
      <c r="P6" s="31" t="s">
        <v>1885</v>
      </c>
      <c r="Q6" s="31" t="s">
        <v>1886</v>
      </c>
      <c r="R6" s="1"/>
      <c r="S6" s="1"/>
      <c r="T6" s="1"/>
      <c r="U6" s="1"/>
      <c r="V6" s="1"/>
      <c r="W6" s="1"/>
    </row>
    <row r="7" customFormat="1" ht="14.25" spans="1:23">
      <c r="A7" s="22">
        <v>5</v>
      </c>
      <c r="B7" s="22" t="s">
        <v>1883</v>
      </c>
      <c r="C7" s="23">
        <v>1</v>
      </c>
      <c r="D7" s="23">
        <v>1</v>
      </c>
      <c r="E7" s="23">
        <v>1</v>
      </c>
      <c r="F7" s="22">
        <v>18</v>
      </c>
      <c r="G7" s="23">
        <v>2</v>
      </c>
      <c r="H7" s="24">
        <v>205</v>
      </c>
      <c r="I7" s="27">
        <v>62.43</v>
      </c>
      <c r="J7" s="28" t="s">
        <v>1884</v>
      </c>
      <c r="K7" s="28" t="s">
        <v>44</v>
      </c>
      <c r="L7" s="29"/>
      <c r="O7" s="31" t="s">
        <v>229</v>
      </c>
      <c r="P7" s="31">
        <v>381</v>
      </c>
      <c r="Q7" s="31">
        <v>57.7</v>
      </c>
      <c r="R7" s="1"/>
      <c r="S7" s="1"/>
      <c r="T7" s="1"/>
      <c r="U7" s="1"/>
      <c r="V7" s="1"/>
      <c r="W7" s="1"/>
    </row>
    <row r="8" customFormat="1" customHeight="1" spans="1:23">
      <c r="A8" s="22">
        <v>6</v>
      </c>
      <c r="B8" s="22" t="s">
        <v>1883</v>
      </c>
      <c r="C8" s="23">
        <v>1</v>
      </c>
      <c r="D8" s="23">
        <v>1</v>
      </c>
      <c r="E8" s="23">
        <v>1</v>
      </c>
      <c r="F8" s="22">
        <v>18</v>
      </c>
      <c r="G8" s="23">
        <v>3</v>
      </c>
      <c r="H8" s="24">
        <v>301</v>
      </c>
      <c r="I8" s="27">
        <v>58.58</v>
      </c>
      <c r="J8" s="28" t="s">
        <v>1884</v>
      </c>
      <c r="K8" s="28" t="s">
        <v>256</v>
      </c>
      <c r="L8" s="29"/>
      <c r="O8" s="31" t="s">
        <v>227</v>
      </c>
      <c r="P8" s="31">
        <v>279</v>
      </c>
      <c r="Q8" s="31">
        <v>42.3</v>
      </c>
      <c r="R8" s="1"/>
      <c r="S8" s="1"/>
      <c r="T8" s="1"/>
      <c r="U8" s="1"/>
      <c r="V8" s="1"/>
      <c r="W8" s="1"/>
    </row>
    <row r="9" customFormat="1" customHeight="1" spans="1:23">
      <c r="A9" s="22">
        <v>7</v>
      </c>
      <c r="B9" s="22" t="s">
        <v>1883</v>
      </c>
      <c r="C9" s="23">
        <v>1</v>
      </c>
      <c r="D9" s="23">
        <v>1</v>
      </c>
      <c r="E9" s="23">
        <v>1</v>
      </c>
      <c r="F9" s="22">
        <v>18</v>
      </c>
      <c r="G9" s="23">
        <v>3</v>
      </c>
      <c r="H9" s="24">
        <v>302</v>
      </c>
      <c r="I9" s="27">
        <v>64.39</v>
      </c>
      <c r="J9" s="28" t="s">
        <v>1884</v>
      </c>
      <c r="K9" s="28" t="s">
        <v>42</v>
      </c>
      <c r="L9" s="23"/>
      <c r="O9" s="31" t="s">
        <v>1887</v>
      </c>
      <c r="P9" s="31">
        <v>660</v>
      </c>
      <c r="Q9" s="32">
        <v>1</v>
      </c>
      <c r="R9" s="1"/>
      <c r="S9" s="1"/>
      <c r="T9" s="1"/>
      <c r="U9" s="1"/>
      <c r="V9" s="1"/>
      <c r="W9" s="1"/>
    </row>
    <row r="10" customFormat="1" ht="14.25" spans="1:23">
      <c r="A10" s="22">
        <v>8</v>
      </c>
      <c r="B10" s="22" t="s">
        <v>1883</v>
      </c>
      <c r="C10" s="23">
        <v>1</v>
      </c>
      <c r="D10" s="23">
        <v>1</v>
      </c>
      <c r="E10" s="23">
        <v>1</v>
      </c>
      <c r="F10" s="22">
        <v>18</v>
      </c>
      <c r="G10" s="23">
        <v>3</v>
      </c>
      <c r="H10" s="24">
        <v>303</v>
      </c>
      <c r="I10" s="27">
        <v>62.55</v>
      </c>
      <c r="J10" s="28" t="s">
        <v>1884</v>
      </c>
      <c r="K10" s="30" t="s">
        <v>42</v>
      </c>
      <c r="L10" s="29"/>
      <c r="R10" s="1"/>
      <c r="S10" s="1"/>
      <c r="T10" s="1"/>
      <c r="U10" s="1"/>
      <c r="V10" s="1"/>
      <c r="W10" s="1"/>
    </row>
    <row r="11" customFormat="1" customHeight="1" spans="1:23">
      <c r="A11" s="22">
        <v>9</v>
      </c>
      <c r="B11" s="22" t="s">
        <v>1883</v>
      </c>
      <c r="C11" s="23">
        <v>1</v>
      </c>
      <c r="D11" s="23">
        <v>1</v>
      </c>
      <c r="E11" s="23">
        <v>1</v>
      </c>
      <c r="F11" s="22">
        <v>18</v>
      </c>
      <c r="G11" s="23">
        <v>3</v>
      </c>
      <c r="H11" s="24">
        <v>304</v>
      </c>
      <c r="I11" s="27">
        <v>60.53</v>
      </c>
      <c r="J11" s="28" t="s">
        <v>1884</v>
      </c>
      <c r="K11" s="28" t="s">
        <v>42</v>
      </c>
      <c r="L11" s="29"/>
      <c r="R11" s="1"/>
      <c r="S11" s="1"/>
      <c r="T11" s="1"/>
      <c r="U11" s="1"/>
      <c r="V11" s="1"/>
      <c r="W11" s="1"/>
    </row>
    <row r="12" customFormat="1" customHeight="1" spans="1:23">
      <c r="A12" s="22">
        <v>10</v>
      </c>
      <c r="B12" s="22" t="s">
        <v>1883</v>
      </c>
      <c r="C12" s="23">
        <v>1</v>
      </c>
      <c r="D12" s="23">
        <v>1</v>
      </c>
      <c r="E12" s="23">
        <v>1</v>
      </c>
      <c r="F12" s="22">
        <v>18</v>
      </c>
      <c r="G12" s="23">
        <v>3</v>
      </c>
      <c r="H12" s="24">
        <v>305</v>
      </c>
      <c r="I12" s="27">
        <v>62.43</v>
      </c>
      <c r="J12" s="28" t="s">
        <v>1884</v>
      </c>
      <c r="K12" s="28" t="s">
        <v>44</v>
      </c>
      <c r="L12" s="29"/>
      <c r="R12" s="1"/>
      <c r="S12" s="1"/>
      <c r="T12" s="1"/>
      <c r="U12" s="1"/>
      <c r="V12" s="1"/>
      <c r="W12" s="1"/>
    </row>
    <row r="13" customFormat="1" ht="14.25" spans="1:23">
      <c r="A13" s="22">
        <v>11</v>
      </c>
      <c r="B13" s="22" t="s">
        <v>1883</v>
      </c>
      <c r="C13" s="23">
        <v>1</v>
      </c>
      <c r="D13" s="23">
        <v>1</v>
      </c>
      <c r="E13" s="23">
        <v>1</v>
      </c>
      <c r="F13" s="22">
        <v>18</v>
      </c>
      <c r="G13" s="23">
        <v>4</v>
      </c>
      <c r="H13" s="24">
        <v>401</v>
      </c>
      <c r="I13" s="27">
        <v>58.58</v>
      </c>
      <c r="J13" s="28" t="s">
        <v>1884</v>
      </c>
      <c r="K13" s="28" t="s">
        <v>256</v>
      </c>
      <c r="L13" s="29"/>
      <c r="R13" s="1"/>
      <c r="S13" s="1"/>
      <c r="T13" s="1"/>
      <c r="U13" s="1"/>
      <c r="V13" s="1"/>
      <c r="W13" s="1"/>
    </row>
    <row r="14" customFormat="1" ht="14.25" spans="1:23">
      <c r="A14" s="22">
        <v>12</v>
      </c>
      <c r="B14" s="22" t="s">
        <v>1883</v>
      </c>
      <c r="C14" s="23">
        <v>1</v>
      </c>
      <c r="D14" s="23">
        <v>1</v>
      </c>
      <c r="E14" s="23">
        <v>1</v>
      </c>
      <c r="F14" s="22">
        <v>18</v>
      </c>
      <c r="G14" s="23">
        <v>4</v>
      </c>
      <c r="H14" s="24">
        <v>402</v>
      </c>
      <c r="I14" s="27">
        <v>64.39</v>
      </c>
      <c r="J14" s="28" t="s">
        <v>1884</v>
      </c>
      <c r="K14" s="28" t="s">
        <v>42</v>
      </c>
      <c r="L14" s="29"/>
      <c r="O14" s="31" t="s">
        <v>41</v>
      </c>
      <c r="P14" s="31" t="s">
        <v>1885</v>
      </c>
      <c r="Q14" s="31" t="s">
        <v>1886</v>
      </c>
      <c r="R14" s="1"/>
      <c r="S14" s="1"/>
      <c r="T14" s="1"/>
      <c r="U14" s="1"/>
      <c r="V14" s="1"/>
      <c r="W14" s="1"/>
    </row>
    <row r="15" customFormat="1" ht="14.25" spans="1:23">
      <c r="A15" s="22">
        <v>13</v>
      </c>
      <c r="B15" s="22" t="s">
        <v>1883</v>
      </c>
      <c r="C15" s="23">
        <v>1</v>
      </c>
      <c r="D15" s="23">
        <v>1</v>
      </c>
      <c r="E15" s="23">
        <v>1</v>
      </c>
      <c r="F15" s="22">
        <v>18</v>
      </c>
      <c r="G15" s="23">
        <v>4</v>
      </c>
      <c r="H15" s="24">
        <v>403</v>
      </c>
      <c r="I15" s="27">
        <v>62.55</v>
      </c>
      <c r="J15" s="28" t="s">
        <v>1884</v>
      </c>
      <c r="K15" s="30" t="s">
        <v>42</v>
      </c>
      <c r="L15" s="23"/>
      <c r="O15" s="31" t="s">
        <v>245</v>
      </c>
      <c r="P15" s="31">
        <v>22</v>
      </c>
      <c r="Q15" s="33">
        <v>0.0333333333333333</v>
      </c>
      <c r="R15" s="1"/>
      <c r="S15" s="1"/>
      <c r="T15" s="1"/>
      <c r="U15" s="1"/>
      <c r="V15" s="1"/>
      <c r="W15" s="1"/>
    </row>
    <row r="16" customFormat="1" ht="14.25" spans="1:23">
      <c r="A16" s="22">
        <v>14</v>
      </c>
      <c r="B16" s="22" t="s">
        <v>1883</v>
      </c>
      <c r="C16" s="23">
        <v>1</v>
      </c>
      <c r="D16" s="23">
        <v>1</v>
      </c>
      <c r="E16" s="23">
        <v>1</v>
      </c>
      <c r="F16" s="22">
        <v>18</v>
      </c>
      <c r="G16" s="23">
        <v>4</v>
      </c>
      <c r="H16" s="24">
        <v>404</v>
      </c>
      <c r="I16" s="27">
        <v>60.53</v>
      </c>
      <c r="J16" s="28" t="s">
        <v>1884</v>
      </c>
      <c r="K16" s="28" t="s">
        <v>42</v>
      </c>
      <c r="L16" s="29"/>
      <c r="O16" s="31" t="s">
        <v>256</v>
      </c>
      <c r="P16" s="31">
        <v>17</v>
      </c>
      <c r="Q16" s="33">
        <v>0.0257575757575758</v>
      </c>
      <c r="R16" s="1"/>
      <c r="S16" s="1"/>
      <c r="T16" s="1"/>
      <c r="U16" s="1"/>
      <c r="V16" s="1"/>
      <c r="W16" s="1"/>
    </row>
    <row r="17" s="1" customFormat="1" ht="14.25" spans="1:17">
      <c r="A17" s="22">
        <v>15</v>
      </c>
      <c r="B17" s="22" t="s">
        <v>1883</v>
      </c>
      <c r="C17" s="23">
        <v>1</v>
      </c>
      <c r="D17" s="23">
        <v>1</v>
      </c>
      <c r="E17" s="23">
        <v>1</v>
      </c>
      <c r="F17" s="22">
        <v>18</v>
      </c>
      <c r="G17" s="23">
        <v>4</v>
      </c>
      <c r="H17" s="24">
        <v>405</v>
      </c>
      <c r="I17" s="27">
        <v>62.43</v>
      </c>
      <c r="J17" s="28" t="s">
        <v>1884</v>
      </c>
      <c r="K17" s="28" t="s">
        <v>44</v>
      </c>
      <c r="L17" s="29"/>
      <c r="N17"/>
      <c r="O17" s="31" t="s">
        <v>209</v>
      </c>
      <c r="P17" s="31">
        <v>1</v>
      </c>
      <c r="Q17" s="33">
        <v>0.00151515151515152</v>
      </c>
    </row>
    <row r="18" s="1" customFormat="1" ht="14.25" spans="1:17">
      <c r="A18" s="22">
        <v>16</v>
      </c>
      <c r="B18" s="22" t="s">
        <v>1883</v>
      </c>
      <c r="C18" s="23">
        <v>1</v>
      </c>
      <c r="D18" s="23">
        <v>1</v>
      </c>
      <c r="E18" s="23">
        <v>1</v>
      </c>
      <c r="F18" s="22">
        <v>18</v>
      </c>
      <c r="G18" s="23">
        <v>5</v>
      </c>
      <c r="H18" s="24">
        <v>501</v>
      </c>
      <c r="I18" s="27">
        <v>58.58</v>
      </c>
      <c r="J18" s="28" t="s">
        <v>1884</v>
      </c>
      <c r="K18" s="28" t="s">
        <v>256</v>
      </c>
      <c r="L18" s="29"/>
      <c r="N18"/>
      <c r="O18" s="31" t="s">
        <v>231</v>
      </c>
      <c r="P18" s="31">
        <v>45</v>
      </c>
      <c r="Q18" s="33">
        <v>0.0681818181818182</v>
      </c>
    </row>
    <row r="19" s="1" customFormat="1" customHeight="1" spans="1:17">
      <c r="A19" s="22">
        <v>17</v>
      </c>
      <c r="B19" s="22" t="s">
        <v>1883</v>
      </c>
      <c r="C19" s="23">
        <v>1</v>
      </c>
      <c r="D19" s="23">
        <v>1</v>
      </c>
      <c r="E19" s="23">
        <v>1</v>
      </c>
      <c r="F19" s="22">
        <v>18</v>
      </c>
      <c r="G19" s="23">
        <v>5</v>
      </c>
      <c r="H19" s="24">
        <v>502</v>
      </c>
      <c r="I19" s="27">
        <v>64.39</v>
      </c>
      <c r="J19" s="28" t="s">
        <v>1884</v>
      </c>
      <c r="K19" s="28" t="s">
        <v>42</v>
      </c>
      <c r="L19" s="29"/>
      <c r="N19"/>
      <c r="O19" s="31" t="s">
        <v>42</v>
      </c>
      <c r="P19" s="31">
        <v>353</v>
      </c>
      <c r="Q19" s="33">
        <v>0.534848484848485</v>
      </c>
    </row>
    <row r="20" s="1" customFormat="1" customHeight="1" spans="1:17">
      <c r="A20" s="22">
        <v>18</v>
      </c>
      <c r="B20" s="22" t="s">
        <v>1883</v>
      </c>
      <c r="C20" s="23">
        <v>1</v>
      </c>
      <c r="D20" s="23">
        <v>1</v>
      </c>
      <c r="E20" s="23">
        <v>1</v>
      </c>
      <c r="F20" s="22">
        <v>18</v>
      </c>
      <c r="G20" s="23">
        <v>5</v>
      </c>
      <c r="H20" s="24">
        <v>503</v>
      </c>
      <c r="I20" s="27">
        <v>62.55</v>
      </c>
      <c r="J20" s="28" t="s">
        <v>1884</v>
      </c>
      <c r="K20" s="30" t="s">
        <v>42</v>
      </c>
      <c r="L20" s="29"/>
      <c r="N20"/>
      <c r="O20" s="31" t="s">
        <v>44</v>
      </c>
      <c r="P20" s="31">
        <v>210</v>
      </c>
      <c r="Q20" s="33">
        <v>0.318181818181818</v>
      </c>
    </row>
    <row r="21" s="1" customFormat="1" ht="14.25" spans="1:17">
      <c r="A21" s="22">
        <v>19</v>
      </c>
      <c r="B21" s="22" t="s">
        <v>1883</v>
      </c>
      <c r="C21" s="23">
        <v>1</v>
      </c>
      <c r="D21" s="23">
        <v>1</v>
      </c>
      <c r="E21" s="23">
        <v>1</v>
      </c>
      <c r="F21" s="22">
        <v>18</v>
      </c>
      <c r="G21" s="23">
        <v>5</v>
      </c>
      <c r="H21" s="24">
        <v>504</v>
      </c>
      <c r="I21" s="27">
        <v>60.53</v>
      </c>
      <c r="J21" s="28" t="s">
        <v>1884</v>
      </c>
      <c r="K21" s="28" t="s">
        <v>42</v>
      </c>
      <c r="L21" s="23"/>
      <c r="N21"/>
      <c r="O21" s="31" t="s">
        <v>255</v>
      </c>
      <c r="P21" s="31">
        <v>12</v>
      </c>
      <c r="Q21" s="33">
        <v>0.0181818181818182</v>
      </c>
    </row>
    <row r="22" s="1" customFormat="1" ht="14.25" spans="1:17">
      <c r="A22" s="22">
        <v>20</v>
      </c>
      <c r="B22" s="22" t="s">
        <v>1883</v>
      </c>
      <c r="C22" s="23">
        <v>1</v>
      </c>
      <c r="D22" s="23">
        <v>1</v>
      </c>
      <c r="E22" s="23">
        <v>1</v>
      </c>
      <c r="F22" s="22">
        <v>18</v>
      </c>
      <c r="G22" s="23">
        <v>5</v>
      </c>
      <c r="H22" s="24">
        <v>505</v>
      </c>
      <c r="I22" s="27">
        <v>62.43</v>
      </c>
      <c r="J22" s="28" t="s">
        <v>1884</v>
      </c>
      <c r="K22" s="28" t="s">
        <v>44</v>
      </c>
      <c r="L22" s="29"/>
      <c r="N22"/>
      <c r="O22" s="31" t="s">
        <v>1887</v>
      </c>
      <c r="P22" s="31">
        <v>660</v>
      </c>
      <c r="Q22" s="32">
        <v>1</v>
      </c>
    </row>
    <row r="23" s="1" customFormat="1" customHeight="1" spans="1:17">
      <c r="A23" s="22">
        <v>21</v>
      </c>
      <c r="B23" s="22" t="s">
        <v>1883</v>
      </c>
      <c r="C23" s="23">
        <v>1</v>
      </c>
      <c r="D23" s="23">
        <v>1</v>
      </c>
      <c r="E23" s="23">
        <v>1</v>
      </c>
      <c r="F23" s="22">
        <v>18</v>
      </c>
      <c r="G23" s="23">
        <v>6</v>
      </c>
      <c r="H23" s="24">
        <v>601</v>
      </c>
      <c r="I23" s="27">
        <v>58.58</v>
      </c>
      <c r="J23" s="28" t="s">
        <v>1884</v>
      </c>
      <c r="K23" s="28" t="s">
        <v>256</v>
      </c>
      <c r="L23" s="29"/>
      <c r="N23"/>
      <c r="O23"/>
      <c r="P23"/>
      <c r="Q23"/>
    </row>
    <row r="24" s="1" customFormat="1" customHeight="1" spans="1:17">
      <c r="A24" s="22">
        <v>22</v>
      </c>
      <c r="B24" s="22" t="s">
        <v>1883</v>
      </c>
      <c r="C24" s="23">
        <v>1</v>
      </c>
      <c r="D24" s="23">
        <v>1</v>
      </c>
      <c r="E24" s="23">
        <v>1</v>
      </c>
      <c r="F24" s="22">
        <v>18</v>
      </c>
      <c r="G24" s="23">
        <v>6</v>
      </c>
      <c r="H24" s="24">
        <v>602</v>
      </c>
      <c r="I24" s="27">
        <v>64.39</v>
      </c>
      <c r="J24" s="28" t="s">
        <v>1884</v>
      </c>
      <c r="K24" s="28" t="s">
        <v>42</v>
      </c>
      <c r="L24" s="29"/>
      <c r="N24"/>
      <c r="O24"/>
      <c r="P24"/>
      <c r="Q24"/>
    </row>
    <row r="25" s="1" customFormat="1" ht="14.25" spans="1:17">
      <c r="A25" s="22">
        <v>23</v>
      </c>
      <c r="B25" s="22" t="s">
        <v>1883</v>
      </c>
      <c r="C25" s="23">
        <v>1</v>
      </c>
      <c r="D25" s="23">
        <v>1</v>
      </c>
      <c r="E25" s="23">
        <v>1</v>
      </c>
      <c r="F25" s="22">
        <v>18</v>
      </c>
      <c r="G25" s="23">
        <v>6</v>
      </c>
      <c r="H25" s="24">
        <v>603</v>
      </c>
      <c r="I25" s="27">
        <v>62.55</v>
      </c>
      <c r="J25" s="28" t="s">
        <v>1884</v>
      </c>
      <c r="K25" s="30" t="s">
        <v>42</v>
      </c>
      <c r="L25" s="29"/>
      <c r="N25"/>
      <c r="O25"/>
      <c r="P25"/>
      <c r="Q25"/>
    </row>
    <row r="26" s="1" customFormat="1" ht="14.25" spans="1:17">
      <c r="A26" s="22">
        <v>24</v>
      </c>
      <c r="B26" s="22" t="s">
        <v>1883</v>
      </c>
      <c r="C26" s="23">
        <v>1</v>
      </c>
      <c r="D26" s="23">
        <v>1</v>
      </c>
      <c r="E26" s="23">
        <v>1</v>
      </c>
      <c r="F26" s="22">
        <v>18</v>
      </c>
      <c r="G26" s="23">
        <v>6</v>
      </c>
      <c r="H26" s="24">
        <v>604</v>
      </c>
      <c r="I26" s="27">
        <v>60.53</v>
      </c>
      <c r="J26" s="28" t="s">
        <v>1884</v>
      </c>
      <c r="K26" s="28" t="s">
        <v>42</v>
      </c>
      <c r="L26" s="29"/>
      <c r="N26"/>
      <c r="O26"/>
      <c r="P26"/>
      <c r="Q26"/>
    </row>
    <row r="27" s="1" customFormat="1" ht="14.25" spans="1:12">
      <c r="A27" s="22">
        <v>25</v>
      </c>
      <c r="B27" s="22" t="s">
        <v>1883</v>
      </c>
      <c r="C27" s="23">
        <v>1</v>
      </c>
      <c r="D27" s="23">
        <v>1</v>
      </c>
      <c r="E27" s="23">
        <v>1</v>
      </c>
      <c r="F27" s="22">
        <v>18</v>
      </c>
      <c r="G27" s="23">
        <v>6</v>
      </c>
      <c r="H27" s="24">
        <v>605</v>
      </c>
      <c r="I27" s="27">
        <v>62.43</v>
      </c>
      <c r="J27" s="28" t="s">
        <v>1884</v>
      </c>
      <c r="K27" s="28" t="s">
        <v>44</v>
      </c>
      <c r="L27" s="23"/>
    </row>
    <row r="28" s="1" customFormat="1" customHeight="1" spans="1:12">
      <c r="A28" s="22">
        <v>26</v>
      </c>
      <c r="B28" s="22" t="s">
        <v>1883</v>
      </c>
      <c r="C28" s="23">
        <v>1</v>
      </c>
      <c r="D28" s="23">
        <v>1</v>
      </c>
      <c r="E28" s="23">
        <v>1</v>
      </c>
      <c r="F28" s="22">
        <v>18</v>
      </c>
      <c r="G28" s="23">
        <v>7</v>
      </c>
      <c r="H28" s="24">
        <v>701</v>
      </c>
      <c r="I28" s="27">
        <v>58.58</v>
      </c>
      <c r="J28" s="28" t="s">
        <v>1884</v>
      </c>
      <c r="K28" s="28" t="s">
        <v>256</v>
      </c>
      <c r="L28" s="29"/>
    </row>
    <row r="29" s="1" customFormat="1" customHeight="1" spans="1:12">
      <c r="A29" s="22">
        <v>27</v>
      </c>
      <c r="B29" s="22" t="s">
        <v>1883</v>
      </c>
      <c r="C29" s="23">
        <v>1</v>
      </c>
      <c r="D29" s="23">
        <v>1</v>
      </c>
      <c r="E29" s="23">
        <v>1</v>
      </c>
      <c r="F29" s="22">
        <v>18</v>
      </c>
      <c r="G29" s="23">
        <v>7</v>
      </c>
      <c r="H29" s="24">
        <v>702</v>
      </c>
      <c r="I29" s="27">
        <v>64.39</v>
      </c>
      <c r="J29" s="28" t="s">
        <v>1884</v>
      </c>
      <c r="K29" s="28" t="s">
        <v>42</v>
      </c>
      <c r="L29" s="29"/>
    </row>
    <row r="30" s="1" customFormat="1" ht="14.25" spans="1:12">
      <c r="A30" s="22">
        <v>28</v>
      </c>
      <c r="B30" s="22" t="s">
        <v>1883</v>
      </c>
      <c r="C30" s="23">
        <v>1</v>
      </c>
      <c r="D30" s="23">
        <v>1</v>
      </c>
      <c r="E30" s="23">
        <v>1</v>
      </c>
      <c r="F30" s="22">
        <v>18</v>
      </c>
      <c r="G30" s="23">
        <v>7</v>
      </c>
      <c r="H30" s="24">
        <v>703</v>
      </c>
      <c r="I30" s="27">
        <v>62.55</v>
      </c>
      <c r="J30" s="28" t="s">
        <v>1884</v>
      </c>
      <c r="K30" s="30" t="s">
        <v>42</v>
      </c>
      <c r="L30" s="29"/>
    </row>
    <row r="31" s="1" customFormat="1" ht="14.25" spans="1:12">
      <c r="A31" s="22">
        <v>29</v>
      </c>
      <c r="B31" s="22" t="s">
        <v>1883</v>
      </c>
      <c r="C31" s="23">
        <v>1</v>
      </c>
      <c r="D31" s="23">
        <v>1</v>
      </c>
      <c r="E31" s="23">
        <v>1</v>
      </c>
      <c r="F31" s="22">
        <v>18</v>
      </c>
      <c r="G31" s="23">
        <v>7</v>
      </c>
      <c r="H31" s="24">
        <v>704</v>
      </c>
      <c r="I31" s="27">
        <v>60.53</v>
      </c>
      <c r="J31" s="28" t="s">
        <v>1884</v>
      </c>
      <c r="K31" s="30" t="s">
        <v>42</v>
      </c>
      <c r="L31" s="29"/>
    </row>
    <row r="32" s="1" customFormat="1" ht="14.25" spans="1:12">
      <c r="A32" s="22">
        <v>30</v>
      </c>
      <c r="B32" s="22" t="s">
        <v>1883</v>
      </c>
      <c r="C32" s="23">
        <v>1</v>
      </c>
      <c r="D32" s="23">
        <v>1</v>
      </c>
      <c r="E32" s="23">
        <v>1</v>
      </c>
      <c r="F32" s="22">
        <v>18</v>
      </c>
      <c r="G32" s="23">
        <v>7</v>
      </c>
      <c r="H32" s="24">
        <v>705</v>
      </c>
      <c r="I32" s="27">
        <v>62.43</v>
      </c>
      <c r="J32" s="28" t="s">
        <v>1884</v>
      </c>
      <c r="K32" s="30" t="s">
        <v>44</v>
      </c>
      <c r="L32" s="29"/>
    </row>
    <row r="33" s="1" customFormat="1" customHeight="1" spans="1:12">
      <c r="A33" s="22">
        <v>31</v>
      </c>
      <c r="B33" s="22" t="s">
        <v>1883</v>
      </c>
      <c r="C33" s="23">
        <v>1</v>
      </c>
      <c r="D33" s="23">
        <v>1</v>
      </c>
      <c r="E33" s="23">
        <v>1</v>
      </c>
      <c r="F33" s="22">
        <v>18</v>
      </c>
      <c r="G33" s="23">
        <v>8</v>
      </c>
      <c r="H33" s="24">
        <v>801</v>
      </c>
      <c r="I33" s="27">
        <v>58.58</v>
      </c>
      <c r="J33" s="28" t="s">
        <v>1884</v>
      </c>
      <c r="K33" s="30" t="s">
        <v>256</v>
      </c>
      <c r="L33" s="23"/>
    </row>
    <row r="34" s="1" customFormat="1" customHeight="1" spans="1:12">
      <c r="A34" s="22">
        <v>32</v>
      </c>
      <c r="B34" s="22" t="s">
        <v>1883</v>
      </c>
      <c r="C34" s="23">
        <v>1</v>
      </c>
      <c r="D34" s="23">
        <v>1</v>
      </c>
      <c r="E34" s="23">
        <v>1</v>
      </c>
      <c r="F34" s="22">
        <v>18</v>
      </c>
      <c r="G34" s="23">
        <v>8</v>
      </c>
      <c r="H34" s="24">
        <v>802</v>
      </c>
      <c r="I34" s="27">
        <v>64.39</v>
      </c>
      <c r="J34" s="28" t="s">
        <v>1884</v>
      </c>
      <c r="K34" s="30" t="s">
        <v>42</v>
      </c>
      <c r="L34" s="29"/>
    </row>
    <row r="35" s="1" customFormat="1" ht="14.25" spans="1:12">
      <c r="A35" s="22">
        <v>33</v>
      </c>
      <c r="B35" s="22" t="s">
        <v>1883</v>
      </c>
      <c r="C35" s="23">
        <v>1</v>
      </c>
      <c r="D35" s="23">
        <v>1</v>
      </c>
      <c r="E35" s="23">
        <v>1</v>
      </c>
      <c r="F35" s="22">
        <v>18</v>
      </c>
      <c r="G35" s="23">
        <v>7.63636363636364</v>
      </c>
      <c r="H35" s="24">
        <v>803</v>
      </c>
      <c r="I35" s="27">
        <v>62.55</v>
      </c>
      <c r="J35" s="28" t="s">
        <v>1884</v>
      </c>
      <c r="K35" s="30" t="s">
        <v>42</v>
      </c>
      <c r="L35" s="29"/>
    </row>
    <row r="36" s="1" customFormat="1" customHeight="1" spans="1:12">
      <c r="A36" s="22">
        <v>34</v>
      </c>
      <c r="B36" s="22" t="s">
        <v>1883</v>
      </c>
      <c r="C36" s="23">
        <v>1</v>
      </c>
      <c r="D36" s="23">
        <v>1</v>
      </c>
      <c r="E36" s="23">
        <v>1</v>
      </c>
      <c r="F36" s="22">
        <v>18</v>
      </c>
      <c r="G36" s="23">
        <v>7.78787878787879</v>
      </c>
      <c r="H36" s="24">
        <v>804</v>
      </c>
      <c r="I36" s="27">
        <v>60.53</v>
      </c>
      <c r="J36" s="28" t="s">
        <v>1884</v>
      </c>
      <c r="K36" s="30" t="s">
        <v>42</v>
      </c>
      <c r="L36" s="29"/>
    </row>
    <row r="37" s="1" customFormat="1" customHeight="1" spans="1:12">
      <c r="A37" s="22">
        <v>35</v>
      </c>
      <c r="B37" s="22" t="s">
        <v>1883</v>
      </c>
      <c r="C37" s="23">
        <v>1</v>
      </c>
      <c r="D37" s="23">
        <v>1</v>
      </c>
      <c r="E37" s="23">
        <v>1</v>
      </c>
      <c r="F37" s="22">
        <v>18</v>
      </c>
      <c r="G37" s="23">
        <v>8</v>
      </c>
      <c r="H37" s="24">
        <v>805</v>
      </c>
      <c r="I37" s="27">
        <v>62.43</v>
      </c>
      <c r="J37" s="28" t="s">
        <v>1884</v>
      </c>
      <c r="K37" s="30" t="s">
        <v>44</v>
      </c>
      <c r="L37" s="29"/>
    </row>
    <row r="38" s="1" customFormat="1" ht="14.25" spans="1:12">
      <c r="A38" s="22">
        <v>36</v>
      </c>
      <c r="B38" s="22" t="s">
        <v>1883</v>
      </c>
      <c r="C38" s="23">
        <v>1</v>
      </c>
      <c r="D38" s="23">
        <v>1</v>
      </c>
      <c r="E38" s="23">
        <v>1</v>
      </c>
      <c r="F38" s="22">
        <v>18</v>
      </c>
      <c r="G38" s="23">
        <v>9</v>
      </c>
      <c r="H38" s="24">
        <v>901</v>
      </c>
      <c r="I38" s="27">
        <v>58.58</v>
      </c>
      <c r="J38" s="28" t="s">
        <v>1884</v>
      </c>
      <c r="K38" s="30" t="s">
        <v>256</v>
      </c>
      <c r="L38" s="29"/>
    </row>
    <row r="39" s="1" customFormat="1" customHeight="1" spans="1:12">
      <c r="A39" s="22">
        <v>37</v>
      </c>
      <c r="B39" s="22" t="s">
        <v>1883</v>
      </c>
      <c r="C39" s="23">
        <v>1</v>
      </c>
      <c r="D39" s="23">
        <v>1</v>
      </c>
      <c r="E39" s="23">
        <v>1</v>
      </c>
      <c r="F39" s="22">
        <v>18</v>
      </c>
      <c r="G39" s="23">
        <v>9</v>
      </c>
      <c r="H39" s="24">
        <v>902</v>
      </c>
      <c r="I39" s="27">
        <v>64.39</v>
      </c>
      <c r="J39" s="28" t="s">
        <v>1884</v>
      </c>
      <c r="K39" s="30" t="s">
        <v>42</v>
      </c>
      <c r="L39" s="23"/>
    </row>
    <row r="40" s="1" customFormat="1" customHeight="1" spans="1:12">
      <c r="A40" s="22">
        <v>38</v>
      </c>
      <c r="B40" s="22" t="s">
        <v>1883</v>
      </c>
      <c r="C40" s="23">
        <v>1</v>
      </c>
      <c r="D40" s="23">
        <v>1</v>
      </c>
      <c r="E40" s="23">
        <v>1</v>
      </c>
      <c r="F40" s="22">
        <v>18</v>
      </c>
      <c r="G40" s="23">
        <v>9</v>
      </c>
      <c r="H40" s="24">
        <v>903</v>
      </c>
      <c r="I40" s="27">
        <v>62.55</v>
      </c>
      <c r="J40" s="28" t="s">
        <v>1884</v>
      </c>
      <c r="K40" s="30" t="s">
        <v>42</v>
      </c>
      <c r="L40" s="29"/>
    </row>
    <row r="41" s="1" customFormat="1" ht="14.25" spans="1:12">
      <c r="A41" s="22">
        <v>39</v>
      </c>
      <c r="B41" s="22" t="s">
        <v>1883</v>
      </c>
      <c r="C41" s="23">
        <v>1</v>
      </c>
      <c r="D41" s="23">
        <v>1</v>
      </c>
      <c r="E41" s="23">
        <v>1</v>
      </c>
      <c r="F41" s="22">
        <v>18</v>
      </c>
      <c r="G41" s="23">
        <v>9</v>
      </c>
      <c r="H41" s="24">
        <v>904</v>
      </c>
      <c r="I41" s="27">
        <v>60.53</v>
      </c>
      <c r="J41" s="28" t="s">
        <v>1884</v>
      </c>
      <c r="K41" s="30" t="s">
        <v>42</v>
      </c>
      <c r="L41" s="29"/>
    </row>
    <row r="42" s="1" customFormat="1" customHeight="1" spans="1:12">
      <c r="A42" s="22">
        <v>40</v>
      </c>
      <c r="B42" s="22" t="s">
        <v>1883</v>
      </c>
      <c r="C42" s="23">
        <v>1</v>
      </c>
      <c r="D42" s="23">
        <v>1</v>
      </c>
      <c r="E42" s="23">
        <v>1</v>
      </c>
      <c r="F42" s="22">
        <v>18</v>
      </c>
      <c r="G42" s="23">
        <v>9</v>
      </c>
      <c r="H42" s="24">
        <v>905</v>
      </c>
      <c r="I42" s="27">
        <v>62.43</v>
      </c>
      <c r="J42" s="28" t="s">
        <v>1884</v>
      </c>
      <c r="K42" s="30" t="s">
        <v>44</v>
      </c>
      <c r="L42" s="29"/>
    </row>
    <row r="43" s="1" customFormat="1" customHeight="1" spans="1:12">
      <c r="A43" s="22">
        <v>41</v>
      </c>
      <c r="B43" s="22" t="s">
        <v>1883</v>
      </c>
      <c r="C43" s="23">
        <v>1</v>
      </c>
      <c r="D43" s="23">
        <v>1</v>
      </c>
      <c r="E43" s="23">
        <v>1</v>
      </c>
      <c r="F43" s="22">
        <v>18</v>
      </c>
      <c r="G43" s="23">
        <v>10</v>
      </c>
      <c r="H43" s="24">
        <v>1001</v>
      </c>
      <c r="I43" s="27">
        <v>58.58</v>
      </c>
      <c r="J43" s="28" t="s">
        <v>1884</v>
      </c>
      <c r="K43" s="30" t="s">
        <v>256</v>
      </c>
      <c r="L43" s="29"/>
    </row>
    <row r="44" s="1" customFormat="1" ht="14.25" spans="1:12">
      <c r="A44" s="22">
        <v>42</v>
      </c>
      <c r="B44" s="22" t="s">
        <v>1883</v>
      </c>
      <c r="C44" s="23">
        <v>1</v>
      </c>
      <c r="D44" s="23">
        <v>1</v>
      </c>
      <c r="E44" s="23">
        <v>1</v>
      </c>
      <c r="F44" s="22">
        <v>18</v>
      </c>
      <c r="G44" s="23">
        <v>10</v>
      </c>
      <c r="H44" s="24">
        <v>1002</v>
      </c>
      <c r="I44" s="27">
        <v>64.39</v>
      </c>
      <c r="J44" s="28" t="s">
        <v>1884</v>
      </c>
      <c r="K44" s="30" t="s">
        <v>42</v>
      </c>
      <c r="L44" s="29"/>
    </row>
    <row r="45" s="1" customFormat="1" ht="14.25" spans="1:12">
      <c r="A45" s="22">
        <v>43</v>
      </c>
      <c r="B45" s="22" t="s">
        <v>1883</v>
      </c>
      <c r="C45" s="23">
        <v>1</v>
      </c>
      <c r="D45" s="23">
        <v>1</v>
      </c>
      <c r="E45" s="23">
        <v>1</v>
      </c>
      <c r="F45" s="22">
        <v>18</v>
      </c>
      <c r="G45" s="23">
        <v>10</v>
      </c>
      <c r="H45" s="24">
        <v>1003</v>
      </c>
      <c r="I45" s="27">
        <v>62.55</v>
      </c>
      <c r="J45" s="28" t="s">
        <v>1884</v>
      </c>
      <c r="K45" s="30" t="s">
        <v>42</v>
      </c>
      <c r="L45" s="23"/>
    </row>
    <row r="46" s="1" customFormat="1" customHeight="1" spans="1:12">
      <c r="A46" s="22">
        <v>44</v>
      </c>
      <c r="B46" s="22" t="s">
        <v>1883</v>
      </c>
      <c r="C46" s="23">
        <v>1</v>
      </c>
      <c r="D46" s="23">
        <v>1</v>
      </c>
      <c r="E46" s="23">
        <v>1</v>
      </c>
      <c r="F46" s="22">
        <v>18</v>
      </c>
      <c r="G46" s="23">
        <v>10</v>
      </c>
      <c r="H46" s="24">
        <v>1004</v>
      </c>
      <c r="I46" s="27">
        <v>60.53</v>
      </c>
      <c r="J46" s="28" t="s">
        <v>1884</v>
      </c>
      <c r="K46" s="30" t="s">
        <v>42</v>
      </c>
      <c r="L46" s="29"/>
    </row>
    <row r="47" s="1" customFormat="1" customHeight="1" spans="1:12">
      <c r="A47" s="22">
        <v>45</v>
      </c>
      <c r="B47" s="22" t="s">
        <v>1883</v>
      </c>
      <c r="C47" s="23">
        <v>1</v>
      </c>
      <c r="D47" s="23">
        <v>1</v>
      </c>
      <c r="E47" s="23">
        <v>1</v>
      </c>
      <c r="F47" s="22">
        <v>18</v>
      </c>
      <c r="G47" s="23">
        <v>10</v>
      </c>
      <c r="H47" s="24">
        <v>1005</v>
      </c>
      <c r="I47" s="27">
        <v>62.43</v>
      </c>
      <c r="J47" s="28" t="s">
        <v>1884</v>
      </c>
      <c r="K47" s="30" t="s">
        <v>44</v>
      </c>
      <c r="L47" s="29"/>
    </row>
    <row r="48" s="1" customFormat="1" ht="14.25" spans="1:12">
      <c r="A48" s="22">
        <v>46</v>
      </c>
      <c r="B48" s="22" t="s">
        <v>1883</v>
      </c>
      <c r="C48" s="23">
        <v>1</v>
      </c>
      <c r="D48" s="23">
        <v>1</v>
      </c>
      <c r="E48" s="23">
        <v>1</v>
      </c>
      <c r="F48" s="22">
        <v>18</v>
      </c>
      <c r="G48" s="23">
        <v>11</v>
      </c>
      <c r="H48" s="24">
        <v>1101</v>
      </c>
      <c r="I48" s="27">
        <v>58.58</v>
      </c>
      <c r="J48" s="28" t="s">
        <v>1884</v>
      </c>
      <c r="K48" s="30" t="s">
        <v>256</v>
      </c>
      <c r="L48" s="29"/>
    </row>
    <row r="49" s="1" customFormat="1" ht="14.25" spans="1:12">
      <c r="A49" s="22">
        <v>47</v>
      </c>
      <c r="B49" s="22" t="s">
        <v>1883</v>
      </c>
      <c r="C49" s="23">
        <v>1</v>
      </c>
      <c r="D49" s="23">
        <v>1</v>
      </c>
      <c r="E49" s="23">
        <v>1</v>
      </c>
      <c r="F49" s="22">
        <v>18</v>
      </c>
      <c r="G49" s="23">
        <v>11</v>
      </c>
      <c r="H49" s="24">
        <v>1102</v>
      </c>
      <c r="I49" s="27">
        <v>64.39</v>
      </c>
      <c r="J49" s="28" t="s">
        <v>1884</v>
      </c>
      <c r="K49" s="30" t="s">
        <v>42</v>
      </c>
      <c r="L49" s="29"/>
    </row>
    <row r="50" s="1" customFormat="1" customHeight="1" spans="1:12">
      <c r="A50" s="22">
        <v>48</v>
      </c>
      <c r="B50" s="22" t="s">
        <v>1883</v>
      </c>
      <c r="C50" s="23">
        <v>1</v>
      </c>
      <c r="D50" s="23">
        <v>1</v>
      </c>
      <c r="E50" s="23">
        <v>1</v>
      </c>
      <c r="F50" s="22">
        <v>18</v>
      </c>
      <c r="G50" s="23">
        <v>11</v>
      </c>
      <c r="H50" s="24">
        <v>1103</v>
      </c>
      <c r="I50" s="27">
        <v>62.55</v>
      </c>
      <c r="J50" s="28" t="s">
        <v>1884</v>
      </c>
      <c r="K50" s="30" t="s">
        <v>42</v>
      </c>
      <c r="L50" s="29"/>
    </row>
    <row r="51" s="1" customFormat="1" customHeight="1" spans="1:12">
      <c r="A51" s="22">
        <v>49</v>
      </c>
      <c r="B51" s="22" t="s">
        <v>1883</v>
      </c>
      <c r="C51" s="23">
        <v>1</v>
      </c>
      <c r="D51" s="23">
        <v>1</v>
      </c>
      <c r="E51" s="23">
        <v>1</v>
      </c>
      <c r="F51" s="22">
        <v>18</v>
      </c>
      <c r="G51" s="23">
        <v>11</v>
      </c>
      <c r="H51" s="24">
        <v>1104</v>
      </c>
      <c r="I51" s="27">
        <v>60.53</v>
      </c>
      <c r="J51" s="28" t="s">
        <v>1884</v>
      </c>
      <c r="K51" s="30" t="s">
        <v>42</v>
      </c>
      <c r="L51" s="23"/>
    </row>
    <row r="52" s="1" customFormat="1" ht="14.25" spans="1:12">
      <c r="A52" s="22">
        <v>50</v>
      </c>
      <c r="B52" s="22" t="s">
        <v>1883</v>
      </c>
      <c r="C52" s="23">
        <v>1</v>
      </c>
      <c r="D52" s="23">
        <v>1</v>
      </c>
      <c r="E52" s="23">
        <v>1</v>
      </c>
      <c r="F52" s="22">
        <v>18</v>
      </c>
      <c r="G52" s="23">
        <v>11</v>
      </c>
      <c r="H52" s="24">
        <v>1105</v>
      </c>
      <c r="I52" s="27">
        <v>62.43</v>
      </c>
      <c r="J52" s="28" t="s">
        <v>1884</v>
      </c>
      <c r="K52" s="30" t="s">
        <v>44</v>
      </c>
      <c r="L52" s="29"/>
    </row>
    <row r="53" s="1" customFormat="1" ht="14.25" spans="1:12">
      <c r="A53" s="22">
        <v>51</v>
      </c>
      <c r="B53" s="22" t="s">
        <v>1883</v>
      </c>
      <c r="C53" s="23">
        <v>1</v>
      </c>
      <c r="D53" s="23">
        <v>1</v>
      </c>
      <c r="E53" s="23">
        <v>1</v>
      </c>
      <c r="F53" s="22">
        <v>18</v>
      </c>
      <c r="G53" s="23">
        <v>12</v>
      </c>
      <c r="H53" s="24">
        <v>1201</v>
      </c>
      <c r="I53" s="27">
        <v>58.58</v>
      </c>
      <c r="J53" s="28" t="s">
        <v>1884</v>
      </c>
      <c r="K53" s="30" t="s">
        <v>256</v>
      </c>
      <c r="L53" s="29"/>
    </row>
    <row r="54" s="1" customFormat="1" ht="14.25" spans="1:12">
      <c r="A54" s="22">
        <v>52</v>
      </c>
      <c r="B54" s="22" t="s">
        <v>1883</v>
      </c>
      <c r="C54" s="23">
        <v>1</v>
      </c>
      <c r="D54" s="23">
        <v>1</v>
      </c>
      <c r="E54" s="23">
        <v>1</v>
      </c>
      <c r="F54" s="22">
        <v>18</v>
      </c>
      <c r="G54" s="23">
        <v>12</v>
      </c>
      <c r="H54" s="24">
        <v>1202</v>
      </c>
      <c r="I54" s="27">
        <v>64.39</v>
      </c>
      <c r="J54" s="28" t="s">
        <v>1884</v>
      </c>
      <c r="K54" s="30" t="s">
        <v>42</v>
      </c>
      <c r="L54" s="29"/>
    </row>
    <row r="55" s="1" customFormat="1" ht="14.25" spans="1:12">
      <c r="A55" s="22">
        <v>53</v>
      </c>
      <c r="B55" s="22" t="s">
        <v>1883</v>
      </c>
      <c r="C55" s="23">
        <v>1</v>
      </c>
      <c r="D55" s="23">
        <v>1</v>
      </c>
      <c r="E55" s="23">
        <v>1</v>
      </c>
      <c r="F55" s="22">
        <v>18</v>
      </c>
      <c r="G55" s="23">
        <v>12</v>
      </c>
      <c r="H55" s="24">
        <v>1203</v>
      </c>
      <c r="I55" s="27">
        <v>62.55</v>
      </c>
      <c r="J55" s="28" t="s">
        <v>1884</v>
      </c>
      <c r="K55" s="30" t="s">
        <v>42</v>
      </c>
      <c r="L55" s="29"/>
    </row>
    <row r="56" s="1" customFormat="1" ht="14.25" spans="1:12">
      <c r="A56" s="22">
        <v>54</v>
      </c>
      <c r="B56" s="22" t="s">
        <v>1883</v>
      </c>
      <c r="C56" s="23">
        <v>1</v>
      </c>
      <c r="D56" s="23">
        <v>1</v>
      </c>
      <c r="E56" s="23">
        <v>1</v>
      </c>
      <c r="F56" s="22">
        <v>18</v>
      </c>
      <c r="G56" s="23">
        <v>12</v>
      </c>
      <c r="H56" s="24">
        <v>1204</v>
      </c>
      <c r="I56" s="27">
        <v>60.53</v>
      </c>
      <c r="J56" s="28" t="s">
        <v>1884</v>
      </c>
      <c r="K56" s="30" t="s">
        <v>42</v>
      </c>
      <c r="L56" s="29"/>
    </row>
    <row r="57" s="1" customFormat="1" ht="14.25" spans="1:12">
      <c r="A57" s="22">
        <v>55</v>
      </c>
      <c r="B57" s="22" t="s">
        <v>1883</v>
      </c>
      <c r="C57" s="23">
        <v>1</v>
      </c>
      <c r="D57" s="23">
        <v>1</v>
      </c>
      <c r="E57" s="23">
        <v>1</v>
      </c>
      <c r="F57" s="22">
        <v>18</v>
      </c>
      <c r="G57" s="23">
        <v>12</v>
      </c>
      <c r="H57" s="24">
        <v>1205</v>
      </c>
      <c r="I57" s="27">
        <v>62.43</v>
      </c>
      <c r="J57" s="28" t="s">
        <v>1884</v>
      </c>
      <c r="K57" s="30" t="s">
        <v>44</v>
      </c>
      <c r="L57" s="23"/>
    </row>
    <row r="58" s="1" customFormat="1" ht="14.25" spans="1:12">
      <c r="A58" s="22">
        <v>56</v>
      </c>
      <c r="B58" s="22" t="s">
        <v>1883</v>
      </c>
      <c r="C58" s="23">
        <v>1</v>
      </c>
      <c r="D58" s="23">
        <v>1</v>
      </c>
      <c r="E58" s="23">
        <v>1</v>
      </c>
      <c r="F58" s="22">
        <v>18</v>
      </c>
      <c r="G58" s="23">
        <v>13</v>
      </c>
      <c r="H58" s="24">
        <v>1301</v>
      </c>
      <c r="I58" s="27">
        <v>58.58</v>
      </c>
      <c r="J58" s="28" t="s">
        <v>1884</v>
      </c>
      <c r="K58" s="30" t="s">
        <v>256</v>
      </c>
      <c r="L58" s="29"/>
    </row>
    <row r="59" s="1" customFormat="1" ht="14.25" spans="1:12">
      <c r="A59" s="22">
        <v>57</v>
      </c>
      <c r="B59" s="22" t="s">
        <v>1883</v>
      </c>
      <c r="C59" s="23">
        <v>1</v>
      </c>
      <c r="D59" s="23">
        <v>1</v>
      </c>
      <c r="E59" s="23">
        <v>1</v>
      </c>
      <c r="F59" s="22">
        <v>18</v>
      </c>
      <c r="G59" s="23">
        <v>13</v>
      </c>
      <c r="H59" s="24">
        <v>1302</v>
      </c>
      <c r="I59" s="27">
        <v>64.39</v>
      </c>
      <c r="J59" s="28" t="s">
        <v>1884</v>
      </c>
      <c r="K59" s="30" t="s">
        <v>42</v>
      </c>
      <c r="L59" s="29"/>
    </row>
    <row r="60" s="1" customFormat="1" ht="14.25" spans="1:12">
      <c r="A60" s="22">
        <v>58</v>
      </c>
      <c r="B60" s="22" t="s">
        <v>1883</v>
      </c>
      <c r="C60" s="23">
        <v>1</v>
      </c>
      <c r="D60" s="23">
        <v>1</v>
      </c>
      <c r="E60" s="23">
        <v>1</v>
      </c>
      <c r="F60" s="22">
        <v>18</v>
      </c>
      <c r="G60" s="23">
        <v>13</v>
      </c>
      <c r="H60" s="24">
        <v>1303</v>
      </c>
      <c r="I60" s="27">
        <v>62.55</v>
      </c>
      <c r="J60" s="28" t="s">
        <v>1884</v>
      </c>
      <c r="K60" s="30" t="s">
        <v>42</v>
      </c>
      <c r="L60" s="29"/>
    </row>
    <row r="61" s="1" customFormat="1" ht="14.25" spans="1:12">
      <c r="A61" s="22">
        <v>59</v>
      </c>
      <c r="B61" s="22" t="s">
        <v>1883</v>
      </c>
      <c r="C61" s="23">
        <v>1</v>
      </c>
      <c r="D61" s="23">
        <v>1</v>
      </c>
      <c r="E61" s="23">
        <v>1</v>
      </c>
      <c r="F61" s="22">
        <v>18</v>
      </c>
      <c r="G61" s="23">
        <v>13</v>
      </c>
      <c r="H61" s="24">
        <v>1304</v>
      </c>
      <c r="I61" s="27">
        <v>60.53</v>
      </c>
      <c r="J61" s="28" t="s">
        <v>1884</v>
      </c>
      <c r="K61" s="30" t="s">
        <v>42</v>
      </c>
      <c r="L61" s="29"/>
    </row>
    <row r="62" s="1" customFormat="1" ht="14.25" spans="1:12">
      <c r="A62" s="22">
        <v>60</v>
      </c>
      <c r="B62" s="22" t="s">
        <v>1883</v>
      </c>
      <c r="C62" s="23">
        <v>1</v>
      </c>
      <c r="D62" s="23">
        <v>1</v>
      </c>
      <c r="E62" s="23">
        <v>1</v>
      </c>
      <c r="F62" s="22">
        <v>18</v>
      </c>
      <c r="G62" s="23">
        <v>13</v>
      </c>
      <c r="H62" s="24">
        <v>1305</v>
      </c>
      <c r="I62" s="27">
        <v>62.43</v>
      </c>
      <c r="J62" s="28" t="s">
        <v>1884</v>
      </c>
      <c r="K62" s="30" t="s">
        <v>44</v>
      </c>
      <c r="L62" s="29"/>
    </row>
    <row r="63" s="1" customFormat="1" ht="14.25" spans="1:12">
      <c r="A63" s="22">
        <v>61</v>
      </c>
      <c r="B63" s="22" t="s">
        <v>1883</v>
      </c>
      <c r="C63" s="23">
        <v>1</v>
      </c>
      <c r="D63" s="23">
        <v>1</v>
      </c>
      <c r="E63" s="23">
        <v>1</v>
      </c>
      <c r="F63" s="22">
        <v>18</v>
      </c>
      <c r="G63" s="23">
        <v>14</v>
      </c>
      <c r="H63" s="24">
        <v>1401</v>
      </c>
      <c r="I63" s="27">
        <v>58.58</v>
      </c>
      <c r="J63" s="28" t="s">
        <v>1884</v>
      </c>
      <c r="K63" s="30" t="s">
        <v>256</v>
      </c>
      <c r="L63" s="23"/>
    </row>
    <row r="64" s="1" customFormat="1" ht="14.25" spans="1:12">
      <c r="A64" s="22">
        <v>62</v>
      </c>
      <c r="B64" s="22" t="s">
        <v>1883</v>
      </c>
      <c r="C64" s="23">
        <v>1</v>
      </c>
      <c r="D64" s="23">
        <v>1</v>
      </c>
      <c r="E64" s="23">
        <v>1</v>
      </c>
      <c r="F64" s="22">
        <v>18</v>
      </c>
      <c r="G64" s="23">
        <v>14</v>
      </c>
      <c r="H64" s="24">
        <v>1402</v>
      </c>
      <c r="I64" s="27">
        <v>64.39</v>
      </c>
      <c r="J64" s="28" t="s">
        <v>1884</v>
      </c>
      <c r="K64" s="30" t="s">
        <v>42</v>
      </c>
      <c r="L64" s="29"/>
    </row>
    <row r="65" s="1" customFormat="1" ht="14.25" spans="1:12">
      <c r="A65" s="22">
        <v>63</v>
      </c>
      <c r="B65" s="22" t="s">
        <v>1883</v>
      </c>
      <c r="C65" s="23">
        <v>1</v>
      </c>
      <c r="D65" s="23">
        <v>1</v>
      </c>
      <c r="E65" s="23">
        <v>1</v>
      </c>
      <c r="F65" s="22">
        <v>18</v>
      </c>
      <c r="G65" s="23">
        <v>14</v>
      </c>
      <c r="H65" s="24">
        <v>1403</v>
      </c>
      <c r="I65" s="27">
        <v>62.55</v>
      </c>
      <c r="J65" s="28" t="s">
        <v>1884</v>
      </c>
      <c r="K65" s="30" t="s">
        <v>42</v>
      </c>
      <c r="L65" s="29"/>
    </row>
    <row r="66" s="1" customFormat="1" ht="14.25" spans="1:12">
      <c r="A66" s="22">
        <v>64</v>
      </c>
      <c r="B66" s="22" t="s">
        <v>1883</v>
      </c>
      <c r="C66" s="23">
        <v>1</v>
      </c>
      <c r="D66" s="23">
        <v>1</v>
      </c>
      <c r="E66" s="23">
        <v>1</v>
      </c>
      <c r="F66" s="22">
        <v>18</v>
      </c>
      <c r="G66" s="23">
        <v>14</v>
      </c>
      <c r="H66" s="24">
        <v>1404</v>
      </c>
      <c r="I66" s="27">
        <v>60.53</v>
      </c>
      <c r="J66" s="28" t="s">
        <v>1884</v>
      </c>
      <c r="K66" s="30" t="s">
        <v>42</v>
      </c>
      <c r="L66" s="29"/>
    </row>
    <row r="67" s="1" customFormat="1" ht="14.25" spans="1:12">
      <c r="A67" s="22">
        <v>65</v>
      </c>
      <c r="B67" s="22" t="s">
        <v>1883</v>
      </c>
      <c r="C67" s="23">
        <v>1</v>
      </c>
      <c r="D67" s="23">
        <v>1</v>
      </c>
      <c r="E67" s="23">
        <v>1</v>
      </c>
      <c r="F67" s="22">
        <v>18</v>
      </c>
      <c r="G67" s="23">
        <v>14</v>
      </c>
      <c r="H67" s="24">
        <v>1405</v>
      </c>
      <c r="I67" s="27">
        <v>62.43</v>
      </c>
      <c r="J67" s="28" t="s">
        <v>1884</v>
      </c>
      <c r="K67" s="30" t="s">
        <v>44</v>
      </c>
      <c r="L67" s="29"/>
    </row>
    <row r="68" s="1" customFormat="1" ht="14.25" spans="1:12">
      <c r="A68" s="22">
        <v>66</v>
      </c>
      <c r="B68" s="22" t="s">
        <v>1883</v>
      </c>
      <c r="C68" s="23">
        <v>1</v>
      </c>
      <c r="D68" s="23">
        <v>1</v>
      </c>
      <c r="E68" s="23">
        <v>1</v>
      </c>
      <c r="F68" s="22">
        <v>18</v>
      </c>
      <c r="G68" s="23">
        <v>15</v>
      </c>
      <c r="H68" s="24">
        <v>1501</v>
      </c>
      <c r="I68" s="27">
        <v>58.58</v>
      </c>
      <c r="J68" s="28" t="s">
        <v>1884</v>
      </c>
      <c r="K68" s="30" t="s">
        <v>256</v>
      </c>
      <c r="L68" s="29"/>
    </row>
    <row r="69" s="1" customFormat="1" ht="14.25" spans="1:12">
      <c r="A69" s="22">
        <v>67</v>
      </c>
      <c r="B69" s="22" t="s">
        <v>1883</v>
      </c>
      <c r="C69" s="23">
        <v>1</v>
      </c>
      <c r="D69" s="23">
        <v>1</v>
      </c>
      <c r="E69" s="23">
        <v>1</v>
      </c>
      <c r="F69" s="22">
        <v>18</v>
      </c>
      <c r="G69" s="23">
        <v>15</v>
      </c>
      <c r="H69" s="24">
        <v>1502</v>
      </c>
      <c r="I69" s="27">
        <v>64.39</v>
      </c>
      <c r="J69" s="28" t="s">
        <v>1884</v>
      </c>
      <c r="K69" s="30" t="s">
        <v>42</v>
      </c>
      <c r="L69" s="23"/>
    </row>
    <row r="70" s="1" customFormat="1" ht="14.25" spans="1:12">
      <c r="A70" s="22">
        <v>68</v>
      </c>
      <c r="B70" s="22" t="s">
        <v>1883</v>
      </c>
      <c r="C70" s="23">
        <v>1</v>
      </c>
      <c r="D70" s="23">
        <v>1</v>
      </c>
      <c r="E70" s="23">
        <v>1</v>
      </c>
      <c r="F70" s="22">
        <v>18</v>
      </c>
      <c r="G70" s="23">
        <v>15</v>
      </c>
      <c r="H70" s="24">
        <v>1503</v>
      </c>
      <c r="I70" s="27">
        <v>62.55</v>
      </c>
      <c r="J70" s="28" t="s">
        <v>1884</v>
      </c>
      <c r="K70" s="30" t="s">
        <v>42</v>
      </c>
      <c r="L70" s="29"/>
    </row>
    <row r="71" s="1" customFormat="1" ht="14.25" spans="1:12">
      <c r="A71" s="22">
        <v>69</v>
      </c>
      <c r="B71" s="22" t="s">
        <v>1883</v>
      </c>
      <c r="C71" s="23">
        <v>1</v>
      </c>
      <c r="D71" s="23">
        <v>1</v>
      </c>
      <c r="E71" s="23">
        <v>1</v>
      </c>
      <c r="F71" s="22">
        <v>18</v>
      </c>
      <c r="G71" s="23">
        <v>15</v>
      </c>
      <c r="H71" s="24">
        <v>1504</v>
      </c>
      <c r="I71" s="27">
        <v>60.53</v>
      </c>
      <c r="J71" s="28" t="s">
        <v>1884</v>
      </c>
      <c r="K71" s="30" t="s">
        <v>42</v>
      </c>
      <c r="L71" s="29"/>
    </row>
    <row r="72" s="1" customFormat="1" ht="14.25" spans="1:12">
      <c r="A72" s="22">
        <v>70</v>
      </c>
      <c r="B72" s="22" t="s">
        <v>1883</v>
      </c>
      <c r="C72" s="23">
        <v>1</v>
      </c>
      <c r="D72" s="23">
        <v>1</v>
      </c>
      <c r="E72" s="23">
        <v>1</v>
      </c>
      <c r="F72" s="22">
        <v>18</v>
      </c>
      <c r="G72" s="23">
        <v>15</v>
      </c>
      <c r="H72" s="24">
        <v>1505</v>
      </c>
      <c r="I72" s="27">
        <v>62.43</v>
      </c>
      <c r="J72" s="28" t="s">
        <v>1884</v>
      </c>
      <c r="K72" s="30" t="s">
        <v>44</v>
      </c>
      <c r="L72" s="29"/>
    </row>
    <row r="73" s="1" customFormat="1" ht="14.25" spans="1:12">
      <c r="A73" s="22">
        <v>71</v>
      </c>
      <c r="B73" s="22" t="s">
        <v>1883</v>
      </c>
      <c r="C73" s="23">
        <v>1</v>
      </c>
      <c r="D73" s="23">
        <v>1</v>
      </c>
      <c r="E73" s="23">
        <v>1</v>
      </c>
      <c r="F73" s="22">
        <v>18</v>
      </c>
      <c r="G73" s="23">
        <v>16</v>
      </c>
      <c r="H73" s="24">
        <v>1601</v>
      </c>
      <c r="I73" s="27">
        <v>58.58</v>
      </c>
      <c r="J73" s="28" t="s">
        <v>1884</v>
      </c>
      <c r="K73" s="30" t="s">
        <v>256</v>
      </c>
      <c r="L73" s="29"/>
    </row>
    <row r="74" s="1" customFormat="1" ht="14.25" spans="1:12">
      <c r="A74" s="22">
        <v>72</v>
      </c>
      <c r="B74" s="22" t="s">
        <v>1883</v>
      </c>
      <c r="C74" s="23">
        <v>1</v>
      </c>
      <c r="D74" s="23">
        <v>1</v>
      </c>
      <c r="E74" s="23">
        <v>1</v>
      </c>
      <c r="F74" s="22">
        <v>18</v>
      </c>
      <c r="G74" s="23">
        <v>16</v>
      </c>
      <c r="H74" s="24">
        <v>1602</v>
      </c>
      <c r="I74" s="27">
        <v>64.39</v>
      </c>
      <c r="J74" s="28" t="s">
        <v>1884</v>
      </c>
      <c r="K74" s="30" t="s">
        <v>42</v>
      </c>
      <c r="L74" s="29"/>
    </row>
    <row r="75" s="1" customFormat="1" ht="14.25" spans="1:12">
      <c r="A75" s="22">
        <v>73</v>
      </c>
      <c r="B75" s="22" t="s">
        <v>1883</v>
      </c>
      <c r="C75" s="23">
        <v>1</v>
      </c>
      <c r="D75" s="23">
        <v>1</v>
      </c>
      <c r="E75" s="23">
        <v>1</v>
      </c>
      <c r="F75" s="22">
        <v>18</v>
      </c>
      <c r="G75" s="23">
        <v>16</v>
      </c>
      <c r="H75" s="24">
        <v>1603</v>
      </c>
      <c r="I75" s="27">
        <v>62.55</v>
      </c>
      <c r="J75" s="28" t="s">
        <v>1884</v>
      </c>
      <c r="K75" s="30" t="s">
        <v>42</v>
      </c>
      <c r="L75" s="23"/>
    </row>
    <row r="76" s="1" customFormat="1" ht="14.25" spans="1:12">
      <c r="A76" s="22">
        <v>74</v>
      </c>
      <c r="B76" s="22" t="s">
        <v>1883</v>
      </c>
      <c r="C76" s="23">
        <v>1</v>
      </c>
      <c r="D76" s="23">
        <v>1</v>
      </c>
      <c r="E76" s="23">
        <v>1</v>
      </c>
      <c r="F76" s="22">
        <v>18</v>
      </c>
      <c r="G76" s="23">
        <v>16</v>
      </c>
      <c r="H76" s="24">
        <v>1604</v>
      </c>
      <c r="I76" s="27">
        <v>60.53</v>
      </c>
      <c r="J76" s="28" t="s">
        <v>1884</v>
      </c>
      <c r="K76" s="30" t="s">
        <v>42</v>
      </c>
      <c r="L76" s="29"/>
    </row>
    <row r="77" s="1" customFormat="1" ht="14.25" spans="1:12">
      <c r="A77" s="22">
        <v>75</v>
      </c>
      <c r="B77" s="22" t="s">
        <v>1883</v>
      </c>
      <c r="C77" s="23">
        <v>1</v>
      </c>
      <c r="D77" s="23">
        <v>1</v>
      </c>
      <c r="E77" s="23">
        <v>1</v>
      </c>
      <c r="F77" s="22">
        <v>18</v>
      </c>
      <c r="G77" s="23">
        <v>16</v>
      </c>
      <c r="H77" s="24">
        <v>1605</v>
      </c>
      <c r="I77" s="27">
        <v>62.43</v>
      </c>
      <c r="J77" s="28" t="s">
        <v>1884</v>
      </c>
      <c r="K77" s="30" t="s">
        <v>44</v>
      </c>
      <c r="L77" s="29"/>
    </row>
    <row r="78" s="1" customFormat="1" ht="14.25" spans="1:12">
      <c r="A78" s="22">
        <v>76</v>
      </c>
      <c r="B78" s="22" t="s">
        <v>1883</v>
      </c>
      <c r="C78" s="23">
        <v>1</v>
      </c>
      <c r="D78" s="23">
        <v>1</v>
      </c>
      <c r="E78" s="23">
        <v>1</v>
      </c>
      <c r="F78" s="22">
        <v>18</v>
      </c>
      <c r="G78" s="23">
        <v>17</v>
      </c>
      <c r="H78" s="24">
        <v>1701</v>
      </c>
      <c r="I78" s="27">
        <v>58.58</v>
      </c>
      <c r="J78" s="28" t="s">
        <v>1884</v>
      </c>
      <c r="K78" s="30" t="s">
        <v>256</v>
      </c>
      <c r="L78" s="29"/>
    </row>
    <row r="79" s="1" customFormat="1" ht="14.25" spans="1:12">
      <c r="A79" s="22">
        <v>77</v>
      </c>
      <c r="B79" s="22" t="s">
        <v>1883</v>
      </c>
      <c r="C79" s="23">
        <v>1</v>
      </c>
      <c r="D79" s="23">
        <v>1</v>
      </c>
      <c r="E79" s="23">
        <v>1</v>
      </c>
      <c r="F79" s="22">
        <v>18</v>
      </c>
      <c r="G79" s="23">
        <v>17</v>
      </c>
      <c r="H79" s="24">
        <v>1702</v>
      </c>
      <c r="I79" s="27">
        <v>64.39</v>
      </c>
      <c r="J79" s="28" t="s">
        <v>1884</v>
      </c>
      <c r="K79" s="30" t="s">
        <v>42</v>
      </c>
      <c r="L79" s="29"/>
    </row>
    <row r="80" s="1" customFormat="1" ht="14.25" spans="1:12">
      <c r="A80" s="22">
        <v>78</v>
      </c>
      <c r="B80" s="22" t="s">
        <v>1883</v>
      </c>
      <c r="C80" s="23">
        <v>1</v>
      </c>
      <c r="D80" s="23">
        <v>1</v>
      </c>
      <c r="E80" s="23">
        <v>1</v>
      </c>
      <c r="F80" s="22">
        <v>18</v>
      </c>
      <c r="G80" s="23">
        <v>17</v>
      </c>
      <c r="H80" s="24">
        <v>1703</v>
      </c>
      <c r="I80" s="27">
        <v>62.55</v>
      </c>
      <c r="J80" s="28" t="s">
        <v>1884</v>
      </c>
      <c r="K80" s="30" t="s">
        <v>42</v>
      </c>
      <c r="L80" s="29"/>
    </row>
    <row r="81" s="1" customFormat="1" ht="14.25" spans="1:12">
      <c r="A81" s="22">
        <v>79</v>
      </c>
      <c r="B81" s="22" t="s">
        <v>1883</v>
      </c>
      <c r="C81" s="23">
        <v>1</v>
      </c>
      <c r="D81" s="23">
        <v>1</v>
      </c>
      <c r="E81" s="23">
        <v>1</v>
      </c>
      <c r="F81" s="22">
        <v>18</v>
      </c>
      <c r="G81" s="23">
        <v>17</v>
      </c>
      <c r="H81" s="24">
        <v>1704</v>
      </c>
      <c r="I81" s="27">
        <v>60.53</v>
      </c>
      <c r="J81" s="28" t="s">
        <v>1884</v>
      </c>
      <c r="K81" s="30" t="s">
        <v>42</v>
      </c>
      <c r="L81" s="23"/>
    </row>
    <row r="82" s="1" customFormat="1" ht="14.25" spans="1:12">
      <c r="A82" s="22">
        <v>80</v>
      </c>
      <c r="B82" s="22" t="s">
        <v>1883</v>
      </c>
      <c r="C82" s="23">
        <v>1</v>
      </c>
      <c r="D82" s="23">
        <v>1</v>
      </c>
      <c r="E82" s="23">
        <v>1</v>
      </c>
      <c r="F82" s="22">
        <v>18</v>
      </c>
      <c r="G82" s="23">
        <v>17</v>
      </c>
      <c r="H82" s="24">
        <v>1705</v>
      </c>
      <c r="I82" s="27">
        <v>62.43</v>
      </c>
      <c r="J82" s="28" t="s">
        <v>1884</v>
      </c>
      <c r="K82" s="30" t="s">
        <v>44</v>
      </c>
      <c r="L82" s="29"/>
    </row>
    <row r="83" s="1" customFormat="1" ht="14.25" spans="1:12">
      <c r="A83" s="22">
        <v>81</v>
      </c>
      <c r="B83" s="22" t="s">
        <v>1883</v>
      </c>
      <c r="C83" s="23">
        <v>1</v>
      </c>
      <c r="D83" s="23">
        <v>1</v>
      </c>
      <c r="E83" s="23">
        <v>1</v>
      </c>
      <c r="F83" s="22">
        <v>18</v>
      </c>
      <c r="G83" s="23">
        <v>18</v>
      </c>
      <c r="H83" s="24">
        <v>1801</v>
      </c>
      <c r="I83" s="27">
        <v>58.58</v>
      </c>
      <c r="J83" s="28" t="s">
        <v>1884</v>
      </c>
      <c r="K83" s="30" t="s">
        <v>256</v>
      </c>
      <c r="L83" s="29"/>
    </row>
    <row r="84" s="1" customFormat="1" ht="14.25" spans="1:12">
      <c r="A84" s="22">
        <v>82</v>
      </c>
      <c r="B84" s="22" t="s">
        <v>1883</v>
      </c>
      <c r="C84" s="23">
        <v>1</v>
      </c>
      <c r="D84" s="23">
        <v>1</v>
      </c>
      <c r="E84" s="23">
        <v>1</v>
      </c>
      <c r="F84" s="22">
        <v>18</v>
      </c>
      <c r="G84" s="23">
        <v>18</v>
      </c>
      <c r="H84" s="24">
        <v>1802</v>
      </c>
      <c r="I84" s="27">
        <v>64.39</v>
      </c>
      <c r="J84" s="28" t="s">
        <v>1884</v>
      </c>
      <c r="K84" s="30" t="s">
        <v>42</v>
      </c>
      <c r="L84" s="29"/>
    </row>
    <row r="85" s="1" customFormat="1" ht="14.25" spans="1:12">
      <c r="A85" s="22">
        <v>83</v>
      </c>
      <c r="B85" s="22" t="s">
        <v>1883</v>
      </c>
      <c r="C85" s="23">
        <v>1</v>
      </c>
      <c r="D85" s="23">
        <v>1</v>
      </c>
      <c r="E85" s="23">
        <v>1</v>
      </c>
      <c r="F85" s="22">
        <v>18</v>
      </c>
      <c r="G85" s="23">
        <v>18</v>
      </c>
      <c r="H85" s="24">
        <v>1803</v>
      </c>
      <c r="I85" s="27">
        <v>62.55</v>
      </c>
      <c r="J85" s="28" t="s">
        <v>1884</v>
      </c>
      <c r="K85" s="30" t="s">
        <v>42</v>
      </c>
      <c r="L85" s="29"/>
    </row>
    <row r="86" s="1" customFormat="1" ht="14.25" spans="1:12">
      <c r="A86" s="22">
        <v>84</v>
      </c>
      <c r="B86" s="22" t="s">
        <v>1883</v>
      </c>
      <c r="C86" s="23">
        <v>1</v>
      </c>
      <c r="D86" s="23">
        <v>1</v>
      </c>
      <c r="E86" s="23">
        <v>1</v>
      </c>
      <c r="F86" s="22">
        <v>18</v>
      </c>
      <c r="G86" s="23">
        <v>18</v>
      </c>
      <c r="H86" s="24">
        <v>1804</v>
      </c>
      <c r="I86" s="27">
        <v>60.53</v>
      </c>
      <c r="J86" s="28" t="s">
        <v>1884</v>
      </c>
      <c r="K86" s="28" t="s">
        <v>42</v>
      </c>
      <c r="L86" s="29"/>
    </row>
    <row r="87" s="17" customFormat="1" ht="14.25" spans="1:21">
      <c r="A87" s="22">
        <v>85</v>
      </c>
      <c r="B87" s="22" t="s">
        <v>1883</v>
      </c>
      <c r="C87" s="23">
        <v>1</v>
      </c>
      <c r="D87" s="23">
        <v>1</v>
      </c>
      <c r="E87" s="23">
        <v>1</v>
      </c>
      <c r="F87" s="22">
        <v>18</v>
      </c>
      <c r="G87" s="23">
        <v>18</v>
      </c>
      <c r="H87" s="24">
        <v>1805</v>
      </c>
      <c r="I87" s="27">
        <v>62.43</v>
      </c>
      <c r="J87" s="28" t="s">
        <v>1884</v>
      </c>
      <c r="K87" s="28" t="s">
        <v>44</v>
      </c>
      <c r="L87" s="23"/>
      <c r="M87" s="1"/>
      <c r="N87" s="1"/>
      <c r="O87" s="1"/>
      <c r="P87" s="1"/>
      <c r="Q87" s="1"/>
      <c r="R87" s="1"/>
      <c r="S87" s="1"/>
      <c r="T87" s="1"/>
      <c r="U87" s="1"/>
    </row>
    <row r="88" s="1" customFormat="1" ht="14.25" spans="1:12">
      <c r="A88" s="22">
        <v>86</v>
      </c>
      <c r="B88" s="22" t="s">
        <v>1883</v>
      </c>
      <c r="C88" s="23">
        <v>1</v>
      </c>
      <c r="D88" s="23">
        <v>1</v>
      </c>
      <c r="E88" s="23">
        <v>2</v>
      </c>
      <c r="F88" s="22">
        <v>18</v>
      </c>
      <c r="G88" s="23">
        <v>2</v>
      </c>
      <c r="H88" s="24">
        <v>201</v>
      </c>
      <c r="I88" s="27">
        <v>62.43</v>
      </c>
      <c r="J88" s="28" t="s">
        <v>1884</v>
      </c>
      <c r="K88" s="28" t="s">
        <v>44</v>
      </c>
      <c r="L88" s="29"/>
    </row>
    <row r="89" s="1" customFormat="1" ht="14.25" spans="1:12">
      <c r="A89" s="22">
        <v>87</v>
      </c>
      <c r="B89" s="22" t="s">
        <v>1883</v>
      </c>
      <c r="C89" s="23">
        <v>1</v>
      </c>
      <c r="D89" s="23">
        <v>1</v>
      </c>
      <c r="E89" s="23">
        <v>2</v>
      </c>
      <c r="F89" s="22">
        <v>18</v>
      </c>
      <c r="G89" s="23">
        <v>2</v>
      </c>
      <c r="H89" s="24">
        <v>202</v>
      </c>
      <c r="I89" s="27">
        <v>60.22</v>
      </c>
      <c r="J89" s="28" t="s">
        <v>1884</v>
      </c>
      <c r="K89" s="28" t="s">
        <v>42</v>
      </c>
      <c r="L89" s="29"/>
    </row>
    <row r="90" s="1" customFormat="1" ht="14.25" spans="1:12">
      <c r="A90" s="22">
        <v>88</v>
      </c>
      <c r="B90" s="22" t="s">
        <v>1883</v>
      </c>
      <c r="C90" s="23">
        <v>1</v>
      </c>
      <c r="D90" s="23">
        <v>1</v>
      </c>
      <c r="E90" s="23">
        <v>2</v>
      </c>
      <c r="F90" s="22">
        <v>18</v>
      </c>
      <c r="G90" s="23">
        <v>2</v>
      </c>
      <c r="H90" s="24">
        <v>203</v>
      </c>
      <c r="I90" s="27">
        <v>60.22</v>
      </c>
      <c r="J90" s="28" t="s">
        <v>1884</v>
      </c>
      <c r="K90" s="30" t="s">
        <v>42</v>
      </c>
      <c r="L90" s="29"/>
    </row>
    <row r="91" s="1" customFormat="1" ht="14.25" spans="1:12">
      <c r="A91" s="22">
        <v>89</v>
      </c>
      <c r="B91" s="22" t="s">
        <v>1883</v>
      </c>
      <c r="C91" s="23">
        <v>1</v>
      </c>
      <c r="D91" s="23">
        <v>1</v>
      </c>
      <c r="E91" s="23">
        <v>2</v>
      </c>
      <c r="F91" s="22">
        <v>18</v>
      </c>
      <c r="G91" s="23">
        <v>2</v>
      </c>
      <c r="H91" s="24">
        <v>204</v>
      </c>
      <c r="I91" s="27">
        <v>62.39</v>
      </c>
      <c r="J91" s="28" t="s">
        <v>1884</v>
      </c>
      <c r="K91" s="30" t="s">
        <v>44</v>
      </c>
      <c r="L91" s="29"/>
    </row>
    <row r="92" s="1" customFormat="1" ht="14.25" spans="1:12">
      <c r="A92" s="22">
        <v>90</v>
      </c>
      <c r="B92" s="22" t="s">
        <v>1883</v>
      </c>
      <c r="C92" s="23">
        <v>1</v>
      </c>
      <c r="D92" s="23">
        <v>1</v>
      </c>
      <c r="E92" s="23">
        <v>2</v>
      </c>
      <c r="F92" s="22">
        <v>18</v>
      </c>
      <c r="G92" s="23">
        <v>3</v>
      </c>
      <c r="H92" s="24">
        <v>301</v>
      </c>
      <c r="I92" s="27">
        <v>62.43</v>
      </c>
      <c r="J92" s="28" t="s">
        <v>1884</v>
      </c>
      <c r="K92" s="30" t="s">
        <v>44</v>
      </c>
      <c r="L92" s="23"/>
    </row>
    <row r="93" s="1" customFormat="1" ht="14.25" spans="1:12">
      <c r="A93" s="22">
        <v>91</v>
      </c>
      <c r="B93" s="22" t="s">
        <v>1883</v>
      </c>
      <c r="C93" s="23">
        <v>1</v>
      </c>
      <c r="D93" s="23">
        <v>1</v>
      </c>
      <c r="E93" s="23">
        <v>2</v>
      </c>
      <c r="F93" s="22">
        <v>18</v>
      </c>
      <c r="G93" s="23">
        <v>3</v>
      </c>
      <c r="H93" s="24">
        <v>302</v>
      </c>
      <c r="I93" s="27">
        <v>60.22</v>
      </c>
      <c r="J93" s="28" t="s">
        <v>1884</v>
      </c>
      <c r="K93" s="30" t="s">
        <v>42</v>
      </c>
      <c r="L93" s="29"/>
    </row>
    <row r="94" s="1" customFormat="1" ht="14.25" spans="1:12">
      <c r="A94" s="22">
        <v>92</v>
      </c>
      <c r="B94" s="22" t="s">
        <v>1883</v>
      </c>
      <c r="C94" s="23">
        <v>1</v>
      </c>
      <c r="D94" s="23">
        <v>1</v>
      </c>
      <c r="E94" s="23">
        <v>2</v>
      </c>
      <c r="F94" s="22">
        <v>18</v>
      </c>
      <c r="G94" s="23">
        <v>3</v>
      </c>
      <c r="H94" s="24">
        <v>303</v>
      </c>
      <c r="I94" s="27">
        <v>60.22</v>
      </c>
      <c r="J94" s="28" t="s">
        <v>1884</v>
      </c>
      <c r="K94" s="30" t="s">
        <v>42</v>
      </c>
      <c r="L94" s="29"/>
    </row>
    <row r="95" s="1" customFormat="1" ht="14.25" spans="1:12">
      <c r="A95" s="22">
        <v>93</v>
      </c>
      <c r="B95" s="22" t="s">
        <v>1883</v>
      </c>
      <c r="C95" s="23">
        <v>1</v>
      </c>
      <c r="D95" s="23">
        <v>1</v>
      </c>
      <c r="E95" s="23">
        <v>2</v>
      </c>
      <c r="F95" s="22">
        <v>18</v>
      </c>
      <c r="G95" s="23">
        <v>3</v>
      </c>
      <c r="H95" s="24">
        <v>304</v>
      </c>
      <c r="I95" s="27">
        <v>62.39</v>
      </c>
      <c r="J95" s="28" t="s">
        <v>1884</v>
      </c>
      <c r="K95" s="30" t="s">
        <v>44</v>
      </c>
      <c r="L95" s="29"/>
    </row>
    <row r="96" s="1" customFormat="1" ht="14.25" spans="1:12">
      <c r="A96" s="22">
        <v>94</v>
      </c>
      <c r="B96" s="22" t="s">
        <v>1883</v>
      </c>
      <c r="C96" s="23">
        <v>1</v>
      </c>
      <c r="D96" s="23">
        <v>1</v>
      </c>
      <c r="E96" s="23">
        <v>2</v>
      </c>
      <c r="F96" s="22">
        <v>18</v>
      </c>
      <c r="G96" s="23">
        <v>3.6952380952381</v>
      </c>
      <c r="H96" s="24">
        <v>401</v>
      </c>
      <c r="I96" s="27">
        <v>62.43</v>
      </c>
      <c r="J96" s="28" t="s">
        <v>1884</v>
      </c>
      <c r="K96" s="30" t="s">
        <v>44</v>
      </c>
      <c r="L96" s="29"/>
    </row>
    <row r="97" s="1" customFormat="1" ht="14.25" spans="1:12">
      <c r="A97" s="22">
        <v>95</v>
      </c>
      <c r="B97" s="22" t="s">
        <v>1883</v>
      </c>
      <c r="C97" s="23">
        <v>1</v>
      </c>
      <c r="D97" s="23">
        <v>1</v>
      </c>
      <c r="E97" s="23">
        <v>2</v>
      </c>
      <c r="F97" s="22">
        <v>18</v>
      </c>
      <c r="G97" s="23">
        <v>3.92380952380952</v>
      </c>
      <c r="H97" s="24">
        <v>402</v>
      </c>
      <c r="I97" s="27">
        <v>60.22</v>
      </c>
      <c r="J97" s="28" t="s">
        <v>1884</v>
      </c>
      <c r="K97" s="30" t="s">
        <v>42</v>
      </c>
      <c r="L97" s="23"/>
    </row>
    <row r="98" s="1" customFormat="1" ht="14.25" spans="1:12">
      <c r="A98" s="22">
        <v>96</v>
      </c>
      <c r="B98" s="22" t="s">
        <v>1883</v>
      </c>
      <c r="C98" s="23">
        <v>1</v>
      </c>
      <c r="D98" s="23">
        <v>1</v>
      </c>
      <c r="E98" s="23">
        <v>2</v>
      </c>
      <c r="F98" s="22">
        <v>18</v>
      </c>
      <c r="G98" s="23">
        <v>4.15238095238095</v>
      </c>
      <c r="H98" s="24">
        <v>403</v>
      </c>
      <c r="I98" s="27">
        <v>60.22</v>
      </c>
      <c r="J98" s="28" t="s">
        <v>1884</v>
      </c>
      <c r="K98" s="30" t="s">
        <v>42</v>
      </c>
      <c r="L98" s="29"/>
    </row>
    <row r="99" s="1" customFormat="1" ht="14.25" spans="1:12">
      <c r="A99" s="22">
        <v>97</v>
      </c>
      <c r="B99" s="22" t="s">
        <v>1883</v>
      </c>
      <c r="C99" s="23">
        <v>1</v>
      </c>
      <c r="D99" s="23">
        <v>1</v>
      </c>
      <c r="E99" s="23">
        <v>2</v>
      </c>
      <c r="F99" s="22">
        <v>18</v>
      </c>
      <c r="G99" s="23">
        <v>4.38095238095238</v>
      </c>
      <c r="H99" s="24">
        <v>404</v>
      </c>
      <c r="I99" s="27">
        <v>62.39</v>
      </c>
      <c r="J99" s="28" t="s">
        <v>1884</v>
      </c>
      <c r="K99" s="30" t="s">
        <v>44</v>
      </c>
      <c r="L99" s="29"/>
    </row>
    <row r="100" s="1" customFormat="1" ht="14.25" spans="1:12">
      <c r="A100" s="22">
        <v>98</v>
      </c>
      <c r="B100" s="22" t="s">
        <v>1883</v>
      </c>
      <c r="C100" s="23">
        <v>1</v>
      </c>
      <c r="D100" s="23">
        <v>1</v>
      </c>
      <c r="E100" s="23">
        <v>2</v>
      </c>
      <c r="F100" s="22">
        <v>18</v>
      </c>
      <c r="G100" s="23">
        <v>4.60952380952381</v>
      </c>
      <c r="H100" s="24">
        <v>501</v>
      </c>
      <c r="I100" s="27">
        <v>62.43</v>
      </c>
      <c r="J100" s="28" t="s">
        <v>1884</v>
      </c>
      <c r="K100" s="30" t="s">
        <v>44</v>
      </c>
      <c r="L100" s="29"/>
    </row>
    <row r="101" s="1" customFormat="1" ht="14.25" spans="1:12">
      <c r="A101" s="22">
        <v>99</v>
      </c>
      <c r="B101" s="22" t="s">
        <v>1883</v>
      </c>
      <c r="C101" s="23">
        <v>1</v>
      </c>
      <c r="D101" s="23">
        <v>1</v>
      </c>
      <c r="E101" s="23">
        <v>2</v>
      </c>
      <c r="F101" s="22">
        <v>18</v>
      </c>
      <c r="G101" s="23">
        <v>4.83809523809524</v>
      </c>
      <c r="H101" s="24">
        <v>502</v>
      </c>
      <c r="I101" s="27">
        <v>60.22</v>
      </c>
      <c r="J101" s="28" t="s">
        <v>1884</v>
      </c>
      <c r="K101" s="30" t="s">
        <v>42</v>
      </c>
      <c r="L101" s="29"/>
    </row>
    <row r="102" s="1" customFormat="1" ht="14.25" spans="1:12">
      <c r="A102" s="22">
        <v>100</v>
      </c>
      <c r="B102" s="22" t="s">
        <v>1883</v>
      </c>
      <c r="C102" s="23">
        <v>1</v>
      </c>
      <c r="D102" s="23">
        <v>1</v>
      </c>
      <c r="E102" s="23">
        <v>2</v>
      </c>
      <c r="F102" s="22">
        <v>18</v>
      </c>
      <c r="G102" s="23">
        <v>5.06666666666667</v>
      </c>
      <c r="H102" s="24">
        <v>503</v>
      </c>
      <c r="I102" s="27">
        <v>60.22</v>
      </c>
      <c r="J102" s="28" t="s">
        <v>1884</v>
      </c>
      <c r="K102" s="30" t="s">
        <v>42</v>
      </c>
      <c r="L102" s="23"/>
    </row>
    <row r="103" s="1" customFormat="1" ht="14.25" spans="1:12">
      <c r="A103" s="22">
        <v>101</v>
      </c>
      <c r="B103" s="22" t="s">
        <v>1883</v>
      </c>
      <c r="C103" s="23">
        <v>1</v>
      </c>
      <c r="D103" s="23">
        <v>1</v>
      </c>
      <c r="E103" s="23">
        <v>2</v>
      </c>
      <c r="F103" s="22">
        <v>18</v>
      </c>
      <c r="G103" s="23">
        <v>5.2952380952381</v>
      </c>
      <c r="H103" s="24">
        <v>504</v>
      </c>
      <c r="I103" s="27">
        <v>62.39</v>
      </c>
      <c r="J103" s="28" t="s">
        <v>1884</v>
      </c>
      <c r="K103" s="30" t="s">
        <v>44</v>
      </c>
      <c r="L103" s="29"/>
    </row>
    <row r="104" s="1" customFormat="1" ht="14.25" spans="1:12">
      <c r="A104" s="22">
        <v>102</v>
      </c>
      <c r="B104" s="22" t="s">
        <v>1883</v>
      </c>
      <c r="C104" s="23">
        <v>1</v>
      </c>
      <c r="D104" s="23">
        <v>1</v>
      </c>
      <c r="E104" s="23">
        <v>2</v>
      </c>
      <c r="F104" s="22">
        <v>18</v>
      </c>
      <c r="G104" s="23">
        <v>5.52380952380952</v>
      </c>
      <c r="H104" s="24">
        <v>601</v>
      </c>
      <c r="I104" s="27">
        <v>62.43</v>
      </c>
      <c r="J104" s="28" t="s">
        <v>1884</v>
      </c>
      <c r="K104" s="30" t="s">
        <v>44</v>
      </c>
      <c r="L104" s="29"/>
    </row>
    <row r="105" s="1" customFormat="1" ht="14.25" spans="1:12">
      <c r="A105" s="22">
        <v>103</v>
      </c>
      <c r="B105" s="22" t="s">
        <v>1883</v>
      </c>
      <c r="C105" s="23">
        <v>1</v>
      </c>
      <c r="D105" s="23">
        <v>1</v>
      </c>
      <c r="E105" s="23">
        <v>2</v>
      </c>
      <c r="F105" s="22">
        <v>18</v>
      </c>
      <c r="G105" s="23">
        <v>5.75238095238095</v>
      </c>
      <c r="H105" s="24">
        <v>602</v>
      </c>
      <c r="I105" s="27">
        <v>60.22</v>
      </c>
      <c r="J105" s="28" t="s">
        <v>1884</v>
      </c>
      <c r="K105" s="30" t="s">
        <v>42</v>
      </c>
      <c r="L105" s="29"/>
    </row>
    <row r="106" s="1" customFormat="1" ht="14.25" spans="1:12">
      <c r="A106" s="22">
        <v>104</v>
      </c>
      <c r="B106" s="22" t="s">
        <v>1883</v>
      </c>
      <c r="C106" s="23">
        <v>1</v>
      </c>
      <c r="D106" s="23">
        <v>1</v>
      </c>
      <c r="E106" s="23">
        <v>2</v>
      </c>
      <c r="F106" s="22">
        <v>18</v>
      </c>
      <c r="G106" s="23">
        <v>5.98095238095238</v>
      </c>
      <c r="H106" s="24">
        <v>603</v>
      </c>
      <c r="I106" s="27">
        <v>60.22</v>
      </c>
      <c r="J106" s="28" t="s">
        <v>1884</v>
      </c>
      <c r="K106" s="30" t="s">
        <v>42</v>
      </c>
      <c r="L106" s="29"/>
    </row>
    <row r="107" s="1" customFormat="1" ht="14.25" spans="1:12">
      <c r="A107" s="22">
        <v>105</v>
      </c>
      <c r="B107" s="22" t="s">
        <v>1883</v>
      </c>
      <c r="C107" s="23">
        <v>1</v>
      </c>
      <c r="D107" s="23">
        <v>1</v>
      </c>
      <c r="E107" s="23">
        <v>2</v>
      </c>
      <c r="F107" s="22">
        <v>18</v>
      </c>
      <c r="G107" s="23">
        <v>6.20952380952381</v>
      </c>
      <c r="H107" s="24">
        <v>604</v>
      </c>
      <c r="I107" s="27">
        <v>62.39</v>
      </c>
      <c r="J107" s="28" t="s">
        <v>1884</v>
      </c>
      <c r="K107" s="30" t="s">
        <v>44</v>
      </c>
      <c r="L107" s="23"/>
    </row>
    <row r="108" s="1" customFormat="1" ht="14.25" spans="1:12">
      <c r="A108" s="22">
        <v>106</v>
      </c>
      <c r="B108" s="22" t="s">
        <v>1883</v>
      </c>
      <c r="C108" s="23">
        <v>1</v>
      </c>
      <c r="D108" s="23">
        <v>1</v>
      </c>
      <c r="E108" s="23">
        <v>2</v>
      </c>
      <c r="F108" s="22">
        <v>18</v>
      </c>
      <c r="G108" s="23">
        <v>6.66666666666667</v>
      </c>
      <c r="H108" s="24">
        <v>701</v>
      </c>
      <c r="I108" s="27">
        <v>62.43</v>
      </c>
      <c r="J108" s="28" t="s">
        <v>1884</v>
      </c>
      <c r="K108" s="30" t="s">
        <v>44</v>
      </c>
      <c r="L108" s="29"/>
    </row>
    <row r="109" s="1" customFormat="1" ht="14.25" spans="1:12">
      <c r="A109" s="22">
        <v>107</v>
      </c>
      <c r="B109" s="22" t="s">
        <v>1883</v>
      </c>
      <c r="C109" s="23">
        <v>1</v>
      </c>
      <c r="D109" s="23">
        <v>1</v>
      </c>
      <c r="E109" s="23">
        <v>2</v>
      </c>
      <c r="F109" s="22">
        <v>18</v>
      </c>
      <c r="G109" s="23">
        <v>6.8952380952381</v>
      </c>
      <c r="H109" s="24">
        <v>702</v>
      </c>
      <c r="I109" s="27">
        <v>60.22</v>
      </c>
      <c r="J109" s="28" t="s">
        <v>1884</v>
      </c>
      <c r="K109" s="30" t="s">
        <v>42</v>
      </c>
      <c r="L109" s="29"/>
    </row>
    <row r="110" s="1" customFormat="1" ht="14.25" spans="1:12">
      <c r="A110" s="22">
        <v>108</v>
      </c>
      <c r="B110" s="22" t="s">
        <v>1883</v>
      </c>
      <c r="C110" s="23">
        <v>1</v>
      </c>
      <c r="D110" s="23">
        <v>1</v>
      </c>
      <c r="E110" s="23">
        <v>2</v>
      </c>
      <c r="F110" s="22">
        <v>18</v>
      </c>
      <c r="G110" s="23">
        <v>7.12380952380952</v>
      </c>
      <c r="H110" s="24">
        <v>703</v>
      </c>
      <c r="I110" s="27">
        <v>60.22</v>
      </c>
      <c r="J110" s="28" t="s">
        <v>1884</v>
      </c>
      <c r="K110" s="30" t="s">
        <v>42</v>
      </c>
      <c r="L110" s="29"/>
    </row>
    <row r="111" s="1" customFormat="1" ht="14.25" spans="1:12">
      <c r="A111" s="22">
        <v>109</v>
      </c>
      <c r="B111" s="22" t="s">
        <v>1883</v>
      </c>
      <c r="C111" s="23">
        <v>1</v>
      </c>
      <c r="D111" s="23">
        <v>1</v>
      </c>
      <c r="E111" s="23">
        <v>2</v>
      </c>
      <c r="F111" s="22">
        <v>18</v>
      </c>
      <c r="G111" s="23">
        <v>7.35238095238095</v>
      </c>
      <c r="H111" s="24">
        <v>704</v>
      </c>
      <c r="I111" s="27">
        <v>62.39</v>
      </c>
      <c r="J111" s="28" t="s">
        <v>1884</v>
      </c>
      <c r="K111" s="30" t="s">
        <v>44</v>
      </c>
      <c r="L111" s="29"/>
    </row>
    <row r="112" s="1" customFormat="1" ht="14.25" spans="1:12">
      <c r="A112" s="22">
        <v>110</v>
      </c>
      <c r="B112" s="22" t="s">
        <v>1883</v>
      </c>
      <c r="C112" s="23">
        <v>1</v>
      </c>
      <c r="D112" s="23">
        <v>1</v>
      </c>
      <c r="E112" s="23">
        <v>2</v>
      </c>
      <c r="F112" s="22">
        <v>18</v>
      </c>
      <c r="G112" s="23">
        <v>7.58095238095238</v>
      </c>
      <c r="H112" s="24">
        <v>801</v>
      </c>
      <c r="I112" s="27">
        <v>62.43</v>
      </c>
      <c r="J112" s="28" t="s">
        <v>1884</v>
      </c>
      <c r="K112" s="30" t="s">
        <v>44</v>
      </c>
      <c r="L112" s="29"/>
    </row>
    <row r="113" s="1" customFormat="1" ht="14.25" spans="1:12">
      <c r="A113" s="22">
        <v>111</v>
      </c>
      <c r="B113" s="22" t="s">
        <v>1883</v>
      </c>
      <c r="C113" s="23">
        <v>1</v>
      </c>
      <c r="D113" s="23">
        <v>1</v>
      </c>
      <c r="E113" s="23">
        <v>2</v>
      </c>
      <c r="F113" s="22">
        <v>18</v>
      </c>
      <c r="G113" s="23">
        <v>7.80952380952381</v>
      </c>
      <c r="H113" s="24">
        <v>802</v>
      </c>
      <c r="I113" s="27">
        <v>60.22</v>
      </c>
      <c r="J113" s="28" t="s">
        <v>1884</v>
      </c>
      <c r="K113" s="30" t="s">
        <v>42</v>
      </c>
      <c r="L113" s="29"/>
    </row>
    <row r="114" s="1" customFormat="1" ht="14.25" spans="1:12">
      <c r="A114" s="22">
        <v>112</v>
      </c>
      <c r="B114" s="22" t="s">
        <v>1883</v>
      </c>
      <c r="C114" s="23">
        <v>1</v>
      </c>
      <c r="D114" s="23">
        <v>1</v>
      </c>
      <c r="E114" s="23">
        <v>2</v>
      </c>
      <c r="F114" s="22">
        <v>18</v>
      </c>
      <c r="G114" s="23">
        <v>8.03809523809524</v>
      </c>
      <c r="H114" s="24">
        <v>803</v>
      </c>
      <c r="I114" s="27">
        <v>60.22</v>
      </c>
      <c r="J114" s="28" t="s">
        <v>1884</v>
      </c>
      <c r="K114" s="30" t="s">
        <v>42</v>
      </c>
      <c r="L114" s="29"/>
    </row>
    <row r="115" s="1" customFormat="1" ht="14.25" spans="1:12">
      <c r="A115" s="22">
        <v>113</v>
      </c>
      <c r="B115" s="22" t="s">
        <v>1883</v>
      </c>
      <c r="C115" s="23">
        <v>1</v>
      </c>
      <c r="D115" s="23">
        <v>1</v>
      </c>
      <c r="E115" s="23">
        <v>2</v>
      </c>
      <c r="F115" s="22">
        <v>18</v>
      </c>
      <c r="G115" s="23">
        <v>8.26666666666667</v>
      </c>
      <c r="H115" s="24">
        <v>804</v>
      </c>
      <c r="I115" s="27">
        <v>62.39</v>
      </c>
      <c r="J115" s="28" t="s">
        <v>1884</v>
      </c>
      <c r="K115" s="30" t="s">
        <v>44</v>
      </c>
      <c r="L115" s="29"/>
    </row>
    <row r="116" s="1" customFormat="1" ht="14.25" spans="1:12">
      <c r="A116" s="22">
        <v>114</v>
      </c>
      <c r="B116" s="22" t="s">
        <v>1883</v>
      </c>
      <c r="C116" s="23">
        <v>1</v>
      </c>
      <c r="D116" s="23">
        <v>1</v>
      </c>
      <c r="E116" s="23">
        <v>2</v>
      </c>
      <c r="F116" s="22">
        <v>18</v>
      </c>
      <c r="G116" s="23">
        <v>8.72380952380952</v>
      </c>
      <c r="H116" s="24">
        <v>901</v>
      </c>
      <c r="I116" s="27">
        <v>62.43</v>
      </c>
      <c r="J116" s="28" t="s">
        <v>1884</v>
      </c>
      <c r="K116" s="30" t="s">
        <v>44</v>
      </c>
      <c r="L116" s="23"/>
    </row>
    <row r="117" s="1" customFormat="1" ht="14.25" spans="1:12">
      <c r="A117" s="22">
        <v>115</v>
      </c>
      <c r="B117" s="22" t="s">
        <v>1883</v>
      </c>
      <c r="C117" s="23">
        <v>1</v>
      </c>
      <c r="D117" s="23">
        <v>1</v>
      </c>
      <c r="E117" s="23">
        <v>2</v>
      </c>
      <c r="F117" s="22">
        <v>18</v>
      </c>
      <c r="G117" s="23">
        <v>8.95238095238095</v>
      </c>
      <c r="H117" s="24">
        <v>902</v>
      </c>
      <c r="I117" s="27">
        <v>60.22</v>
      </c>
      <c r="J117" s="28" t="s">
        <v>1884</v>
      </c>
      <c r="K117" s="30" t="s">
        <v>42</v>
      </c>
      <c r="L117" s="29"/>
    </row>
    <row r="118" s="1" customFormat="1" ht="14.25" spans="1:12">
      <c r="A118" s="22">
        <v>116</v>
      </c>
      <c r="B118" s="22" t="s">
        <v>1883</v>
      </c>
      <c r="C118" s="23">
        <v>1</v>
      </c>
      <c r="D118" s="23">
        <v>1</v>
      </c>
      <c r="E118" s="23">
        <v>2</v>
      </c>
      <c r="F118" s="22">
        <v>18</v>
      </c>
      <c r="G118" s="23">
        <v>9.18095238095238</v>
      </c>
      <c r="H118" s="24">
        <v>903</v>
      </c>
      <c r="I118" s="27">
        <v>60.22</v>
      </c>
      <c r="J118" s="28" t="s">
        <v>1884</v>
      </c>
      <c r="K118" s="30" t="s">
        <v>42</v>
      </c>
      <c r="L118" s="29"/>
    </row>
    <row r="119" s="1" customFormat="1" ht="14.25" spans="1:12">
      <c r="A119" s="22">
        <v>117</v>
      </c>
      <c r="B119" s="22" t="s">
        <v>1883</v>
      </c>
      <c r="C119" s="23">
        <v>1</v>
      </c>
      <c r="D119" s="23">
        <v>1</v>
      </c>
      <c r="E119" s="23">
        <v>2</v>
      </c>
      <c r="F119" s="22">
        <v>18</v>
      </c>
      <c r="G119" s="23">
        <v>9.40952380952381</v>
      </c>
      <c r="H119" s="24">
        <v>904</v>
      </c>
      <c r="I119" s="27">
        <v>62.39</v>
      </c>
      <c r="J119" s="28" t="s">
        <v>1884</v>
      </c>
      <c r="K119" s="30" t="s">
        <v>44</v>
      </c>
      <c r="L119" s="29"/>
    </row>
    <row r="120" s="1" customFormat="1" ht="14.25" spans="1:12">
      <c r="A120" s="22">
        <v>118</v>
      </c>
      <c r="B120" s="22" t="s">
        <v>1883</v>
      </c>
      <c r="C120" s="23">
        <v>1</v>
      </c>
      <c r="D120" s="23">
        <v>1</v>
      </c>
      <c r="E120" s="23">
        <v>2</v>
      </c>
      <c r="F120" s="22">
        <v>18</v>
      </c>
      <c r="G120" s="23">
        <v>9.63809523809524</v>
      </c>
      <c r="H120" s="24">
        <v>1001</v>
      </c>
      <c r="I120" s="27">
        <v>62.43</v>
      </c>
      <c r="J120" s="28" t="s">
        <v>1884</v>
      </c>
      <c r="K120" s="30" t="s">
        <v>44</v>
      </c>
      <c r="L120" s="29"/>
    </row>
    <row r="121" s="1" customFormat="1" ht="14.25" spans="1:12">
      <c r="A121" s="22">
        <v>119</v>
      </c>
      <c r="B121" s="22" t="s">
        <v>1883</v>
      </c>
      <c r="C121" s="23">
        <v>1</v>
      </c>
      <c r="D121" s="23">
        <v>1</v>
      </c>
      <c r="E121" s="23">
        <v>2</v>
      </c>
      <c r="F121" s="22">
        <v>18</v>
      </c>
      <c r="G121" s="23">
        <v>9.86666666666667</v>
      </c>
      <c r="H121" s="24">
        <v>1002</v>
      </c>
      <c r="I121" s="27">
        <v>60.22</v>
      </c>
      <c r="J121" s="28" t="s">
        <v>1884</v>
      </c>
      <c r="K121" s="30" t="s">
        <v>42</v>
      </c>
      <c r="L121" s="29"/>
    </row>
    <row r="122" s="1" customFormat="1" ht="14.25" spans="1:12">
      <c r="A122" s="22">
        <v>120</v>
      </c>
      <c r="B122" s="22" t="s">
        <v>1883</v>
      </c>
      <c r="C122" s="23">
        <v>1</v>
      </c>
      <c r="D122" s="23">
        <v>1</v>
      </c>
      <c r="E122" s="23">
        <v>2</v>
      </c>
      <c r="F122" s="22">
        <v>18</v>
      </c>
      <c r="G122" s="23">
        <v>10.0952380952381</v>
      </c>
      <c r="H122" s="24">
        <v>1003</v>
      </c>
      <c r="I122" s="27">
        <v>60.22</v>
      </c>
      <c r="J122" s="28" t="s">
        <v>1884</v>
      </c>
      <c r="K122" s="30" t="s">
        <v>42</v>
      </c>
      <c r="L122" s="29"/>
    </row>
    <row r="123" s="1" customFormat="1" ht="14.25" spans="1:12">
      <c r="A123" s="22">
        <v>121</v>
      </c>
      <c r="B123" s="22" t="s">
        <v>1883</v>
      </c>
      <c r="C123" s="23">
        <v>1</v>
      </c>
      <c r="D123" s="23">
        <v>1</v>
      </c>
      <c r="E123" s="23">
        <v>2</v>
      </c>
      <c r="F123" s="22">
        <v>18</v>
      </c>
      <c r="G123" s="23">
        <v>10.3238095238095</v>
      </c>
      <c r="H123" s="24">
        <v>1004</v>
      </c>
      <c r="I123" s="27">
        <v>62.39</v>
      </c>
      <c r="J123" s="28" t="s">
        <v>1884</v>
      </c>
      <c r="K123" s="30" t="s">
        <v>44</v>
      </c>
      <c r="L123" s="29"/>
    </row>
    <row r="124" s="1" customFormat="1" ht="14.25" spans="1:12">
      <c r="A124" s="22">
        <v>122</v>
      </c>
      <c r="B124" s="22" t="s">
        <v>1883</v>
      </c>
      <c r="C124" s="23">
        <v>1</v>
      </c>
      <c r="D124" s="23">
        <v>1</v>
      </c>
      <c r="E124" s="23">
        <v>2</v>
      </c>
      <c r="F124" s="22">
        <v>18</v>
      </c>
      <c r="G124" s="23">
        <v>10.552380952381</v>
      </c>
      <c r="H124" s="24">
        <v>1101</v>
      </c>
      <c r="I124" s="27">
        <v>62.43</v>
      </c>
      <c r="J124" s="28" t="s">
        <v>1884</v>
      </c>
      <c r="K124" s="30" t="s">
        <v>44</v>
      </c>
      <c r="L124" s="29"/>
    </row>
    <row r="125" s="1" customFormat="1" ht="14.25" spans="1:12">
      <c r="A125" s="22">
        <v>123</v>
      </c>
      <c r="B125" s="22" t="s">
        <v>1883</v>
      </c>
      <c r="C125" s="23">
        <v>1</v>
      </c>
      <c r="D125" s="23">
        <v>1</v>
      </c>
      <c r="E125" s="23">
        <v>2</v>
      </c>
      <c r="F125" s="22">
        <v>18</v>
      </c>
      <c r="G125" s="23">
        <v>10.7809523809524</v>
      </c>
      <c r="H125" s="24">
        <v>1102</v>
      </c>
      <c r="I125" s="27">
        <v>60.22</v>
      </c>
      <c r="J125" s="28" t="s">
        <v>1884</v>
      </c>
      <c r="K125" s="30" t="s">
        <v>42</v>
      </c>
      <c r="L125" s="29"/>
    </row>
    <row r="126" s="1" customFormat="1" ht="14.25" spans="1:12">
      <c r="A126" s="22">
        <v>124</v>
      </c>
      <c r="B126" s="22" t="s">
        <v>1883</v>
      </c>
      <c r="C126" s="23">
        <v>1</v>
      </c>
      <c r="D126" s="23">
        <v>1</v>
      </c>
      <c r="E126" s="23">
        <v>2</v>
      </c>
      <c r="F126" s="22">
        <v>18</v>
      </c>
      <c r="G126" s="23">
        <v>11.0095238095238</v>
      </c>
      <c r="H126" s="24">
        <v>1103</v>
      </c>
      <c r="I126" s="27">
        <v>60.22</v>
      </c>
      <c r="J126" s="28" t="s">
        <v>1884</v>
      </c>
      <c r="K126" s="30" t="s">
        <v>42</v>
      </c>
      <c r="L126" s="29"/>
    </row>
    <row r="127" s="1" customFormat="1" ht="14.25" spans="1:12">
      <c r="A127" s="22">
        <v>125</v>
      </c>
      <c r="B127" s="22" t="s">
        <v>1883</v>
      </c>
      <c r="C127" s="23">
        <v>1</v>
      </c>
      <c r="D127" s="23">
        <v>1</v>
      </c>
      <c r="E127" s="23">
        <v>2</v>
      </c>
      <c r="F127" s="22">
        <v>18</v>
      </c>
      <c r="G127" s="23">
        <v>11.2380952380952</v>
      </c>
      <c r="H127" s="24">
        <v>1104</v>
      </c>
      <c r="I127" s="27">
        <v>62.39</v>
      </c>
      <c r="J127" s="28" t="s">
        <v>1884</v>
      </c>
      <c r="K127" s="30" t="s">
        <v>44</v>
      </c>
      <c r="L127" s="29"/>
    </row>
    <row r="128" s="1" customFormat="1" ht="14.25" spans="1:12">
      <c r="A128" s="22">
        <v>126</v>
      </c>
      <c r="B128" s="22" t="s">
        <v>1883</v>
      </c>
      <c r="C128" s="23">
        <v>1</v>
      </c>
      <c r="D128" s="23">
        <v>1</v>
      </c>
      <c r="E128" s="23">
        <v>2</v>
      </c>
      <c r="F128" s="22">
        <v>18</v>
      </c>
      <c r="G128" s="23">
        <v>11.6952380952381</v>
      </c>
      <c r="H128" s="24">
        <v>1201</v>
      </c>
      <c r="I128" s="27">
        <v>62.43</v>
      </c>
      <c r="J128" s="28" t="s">
        <v>1884</v>
      </c>
      <c r="K128" s="30" t="s">
        <v>44</v>
      </c>
      <c r="L128" s="29"/>
    </row>
    <row r="129" s="1" customFormat="1" ht="14.25" spans="1:12">
      <c r="A129" s="22">
        <v>127</v>
      </c>
      <c r="B129" s="22" t="s">
        <v>1883</v>
      </c>
      <c r="C129" s="23">
        <v>1</v>
      </c>
      <c r="D129" s="23">
        <v>1</v>
      </c>
      <c r="E129" s="23">
        <v>2</v>
      </c>
      <c r="F129" s="22">
        <v>18</v>
      </c>
      <c r="G129" s="23">
        <v>11.9238095238095</v>
      </c>
      <c r="H129" s="24">
        <v>1202</v>
      </c>
      <c r="I129" s="27">
        <v>60.22</v>
      </c>
      <c r="J129" s="28" t="s">
        <v>1884</v>
      </c>
      <c r="K129" s="30" t="s">
        <v>42</v>
      </c>
      <c r="L129" s="29"/>
    </row>
    <row r="130" s="1" customFormat="1" ht="14.25" spans="1:12">
      <c r="A130" s="22">
        <v>128</v>
      </c>
      <c r="B130" s="22" t="s">
        <v>1883</v>
      </c>
      <c r="C130" s="23">
        <v>1</v>
      </c>
      <c r="D130" s="23">
        <v>1</v>
      </c>
      <c r="E130" s="23">
        <v>2</v>
      </c>
      <c r="F130" s="22">
        <v>18</v>
      </c>
      <c r="G130" s="23">
        <v>12.152380952381</v>
      </c>
      <c r="H130" s="24">
        <v>1203</v>
      </c>
      <c r="I130" s="27">
        <v>60.22</v>
      </c>
      <c r="J130" s="28" t="s">
        <v>1884</v>
      </c>
      <c r="K130" s="30" t="s">
        <v>42</v>
      </c>
      <c r="L130" s="29"/>
    </row>
    <row r="131" s="1" customFormat="1" ht="14.25" spans="1:12">
      <c r="A131" s="22">
        <v>129</v>
      </c>
      <c r="B131" s="22" t="s">
        <v>1883</v>
      </c>
      <c r="C131" s="23">
        <v>1</v>
      </c>
      <c r="D131" s="23">
        <v>1</v>
      </c>
      <c r="E131" s="23">
        <v>2</v>
      </c>
      <c r="F131" s="22">
        <v>18</v>
      </c>
      <c r="G131" s="23">
        <v>12.3809523809524</v>
      </c>
      <c r="H131" s="24">
        <v>1204</v>
      </c>
      <c r="I131" s="27">
        <v>62.39</v>
      </c>
      <c r="J131" s="28" t="s">
        <v>1884</v>
      </c>
      <c r="K131" s="30" t="s">
        <v>44</v>
      </c>
      <c r="L131" s="29"/>
    </row>
    <row r="132" s="1" customFormat="1" ht="14.25" spans="1:12">
      <c r="A132" s="22">
        <v>130</v>
      </c>
      <c r="B132" s="22" t="s">
        <v>1883</v>
      </c>
      <c r="C132" s="23">
        <v>1</v>
      </c>
      <c r="D132" s="23">
        <v>1</v>
      </c>
      <c r="E132" s="23">
        <v>2</v>
      </c>
      <c r="F132" s="22">
        <v>18</v>
      </c>
      <c r="G132" s="23">
        <v>12.6095238095238</v>
      </c>
      <c r="H132" s="24">
        <v>1301</v>
      </c>
      <c r="I132" s="27">
        <v>62.43</v>
      </c>
      <c r="J132" s="28" t="s">
        <v>1884</v>
      </c>
      <c r="K132" s="30" t="s">
        <v>44</v>
      </c>
      <c r="L132" s="29"/>
    </row>
    <row r="133" s="1" customFormat="1" ht="14.25" spans="1:12">
      <c r="A133" s="22">
        <v>131</v>
      </c>
      <c r="B133" s="22" t="s">
        <v>1883</v>
      </c>
      <c r="C133" s="23">
        <v>1</v>
      </c>
      <c r="D133" s="23">
        <v>1</v>
      </c>
      <c r="E133" s="23">
        <v>2</v>
      </c>
      <c r="F133" s="22">
        <v>18</v>
      </c>
      <c r="G133" s="23">
        <v>12.8380952380952</v>
      </c>
      <c r="H133" s="24">
        <v>1302</v>
      </c>
      <c r="I133" s="27">
        <v>60.22</v>
      </c>
      <c r="J133" s="28" t="s">
        <v>1884</v>
      </c>
      <c r="K133" s="30" t="s">
        <v>42</v>
      </c>
      <c r="L133" s="29"/>
    </row>
    <row r="134" s="1" customFormat="1" ht="14.25" spans="1:12">
      <c r="A134" s="22">
        <v>132</v>
      </c>
      <c r="B134" s="22" t="s">
        <v>1883</v>
      </c>
      <c r="C134" s="23">
        <v>1</v>
      </c>
      <c r="D134" s="23">
        <v>1</v>
      </c>
      <c r="E134" s="23">
        <v>2</v>
      </c>
      <c r="F134" s="22">
        <v>18</v>
      </c>
      <c r="G134" s="23">
        <v>13.0666666666667</v>
      </c>
      <c r="H134" s="24">
        <v>1303</v>
      </c>
      <c r="I134" s="27">
        <v>60.22</v>
      </c>
      <c r="J134" s="28" t="s">
        <v>1884</v>
      </c>
      <c r="K134" s="30" t="s">
        <v>42</v>
      </c>
      <c r="L134" s="29"/>
    </row>
    <row r="135" s="1" customFormat="1" ht="14.25" spans="1:12">
      <c r="A135" s="22">
        <v>133</v>
      </c>
      <c r="B135" s="22" t="s">
        <v>1883</v>
      </c>
      <c r="C135" s="23">
        <v>1</v>
      </c>
      <c r="D135" s="23">
        <v>1</v>
      </c>
      <c r="E135" s="23">
        <v>2</v>
      </c>
      <c r="F135" s="22">
        <v>18</v>
      </c>
      <c r="G135" s="23">
        <v>13.2952380952381</v>
      </c>
      <c r="H135" s="24">
        <v>1304</v>
      </c>
      <c r="I135" s="27">
        <v>62.39</v>
      </c>
      <c r="J135" s="28" t="s">
        <v>1884</v>
      </c>
      <c r="K135" s="30" t="s">
        <v>44</v>
      </c>
      <c r="L135" s="29"/>
    </row>
    <row r="136" s="1" customFormat="1" ht="14.25" spans="1:12">
      <c r="A136" s="22">
        <v>134</v>
      </c>
      <c r="B136" s="22" t="s">
        <v>1883</v>
      </c>
      <c r="C136" s="23">
        <v>1</v>
      </c>
      <c r="D136" s="23">
        <v>1</v>
      </c>
      <c r="E136" s="23">
        <v>2</v>
      </c>
      <c r="F136" s="22">
        <v>18</v>
      </c>
      <c r="G136" s="23">
        <v>13.5238095238095</v>
      </c>
      <c r="H136" s="24">
        <v>1401</v>
      </c>
      <c r="I136" s="27">
        <v>62.43</v>
      </c>
      <c r="J136" s="28" t="s">
        <v>1884</v>
      </c>
      <c r="K136" s="30" t="s">
        <v>44</v>
      </c>
      <c r="L136" s="29"/>
    </row>
    <row r="137" s="1" customFormat="1" ht="14.25" spans="1:12">
      <c r="A137" s="22">
        <v>135</v>
      </c>
      <c r="B137" s="22" t="s">
        <v>1883</v>
      </c>
      <c r="C137" s="23">
        <v>1</v>
      </c>
      <c r="D137" s="23">
        <v>1</v>
      </c>
      <c r="E137" s="23">
        <v>2</v>
      </c>
      <c r="F137" s="22">
        <v>18</v>
      </c>
      <c r="G137" s="23">
        <v>13.752380952381</v>
      </c>
      <c r="H137" s="24">
        <v>1402</v>
      </c>
      <c r="I137" s="27">
        <v>60.22</v>
      </c>
      <c r="J137" s="28" t="s">
        <v>1884</v>
      </c>
      <c r="K137" s="30" t="s">
        <v>42</v>
      </c>
      <c r="L137" s="29"/>
    </row>
    <row r="138" s="1" customFormat="1" ht="14.25" spans="1:12">
      <c r="A138" s="22">
        <v>136</v>
      </c>
      <c r="B138" s="22" t="s">
        <v>1883</v>
      </c>
      <c r="C138" s="23">
        <v>1</v>
      </c>
      <c r="D138" s="23">
        <v>1</v>
      </c>
      <c r="E138" s="23">
        <v>2</v>
      </c>
      <c r="F138" s="22">
        <v>18</v>
      </c>
      <c r="G138" s="23">
        <v>13.9809523809524</v>
      </c>
      <c r="H138" s="24">
        <v>1403</v>
      </c>
      <c r="I138" s="27">
        <v>60.22</v>
      </c>
      <c r="J138" s="28" t="s">
        <v>1884</v>
      </c>
      <c r="K138" s="30" t="s">
        <v>42</v>
      </c>
      <c r="L138" s="29"/>
    </row>
    <row r="139" s="1" customFormat="1" ht="14.25" spans="1:12">
      <c r="A139" s="22">
        <v>137</v>
      </c>
      <c r="B139" s="22" t="s">
        <v>1883</v>
      </c>
      <c r="C139" s="23">
        <v>1</v>
      </c>
      <c r="D139" s="23">
        <v>1</v>
      </c>
      <c r="E139" s="23">
        <v>2</v>
      </c>
      <c r="F139" s="22">
        <v>18</v>
      </c>
      <c r="G139" s="23">
        <v>14.2095238095238</v>
      </c>
      <c r="H139" s="24">
        <v>1404</v>
      </c>
      <c r="I139" s="27">
        <v>62.39</v>
      </c>
      <c r="J139" s="28" t="s">
        <v>1884</v>
      </c>
      <c r="K139" s="30" t="s">
        <v>44</v>
      </c>
      <c r="L139" s="29"/>
    </row>
    <row r="140" s="1" customFormat="1" ht="14.25" spans="1:12">
      <c r="A140" s="22">
        <v>138</v>
      </c>
      <c r="B140" s="22" t="s">
        <v>1883</v>
      </c>
      <c r="C140" s="23">
        <v>1</v>
      </c>
      <c r="D140" s="23">
        <v>1</v>
      </c>
      <c r="E140" s="23">
        <v>2</v>
      </c>
      <c r="F140" s="22">
        <v>18</v>
      </c>
      <c r="G140" s="23">
        <v>14.6666666666667</v>
      </c>
      <c r="H140" s="24">
        <v>1501</v>
      </c>
      <c r="I140" s="27">
        <v>62.43</v>
      </c>
      <c r="J140" s="28" t="s">
        <v>1884</v>
      </c>
      <c r="K140" s="30" t="s">
        <v>44</v>
      </c>
      <c r="L140" s="29"/>
    </row>
    <row r="141" s="1" customFormat="1" ht="14.25" spans="1:12">
      <c r="A141" s="22">
        <v>139</v>
      </c>
      <c r="B141" s="22" t="s">
        <v>1883</v>
      </c>
      <c r="C141" s="23">
        <v>1</v>
      </c>
      <c r="D141" s="23">
        <v>1</v>
      </c>
      <c r="E141" s="23">
        <v>2</v>
      </c>
      <c r="F141" s="22">
        <v>18</v>
      </c>
      <c r="G141" s="23">
        <v>14.8952380952381</v>
      </c>
      <c r="H141" s="24">
        <v>1502</v>
      </c>
      <c r="I141" s="27">
        <v>60.22</v>
      </c>
      <c r="J141" s="28" t="s">
        <v>1884</v>
      </c>
      <c r="K141" s="30" t="s">
        <v>42</v>
      </c>
      <c r="L141" s="29"/>
    </row>
    <row r="142" s="1" customFormat="1" ht="14.25" spans="1:12">
      <c r="A142" s="22">
        <v>140</v>
      </c>
      <c r="B142" s="22" t="s">
        <v>1883</v>
      </c>
      <c r="C142" s="23">
        <v>1</v>
      </c>
      <c r="D142" s="23">
        <v>1</v>
      </c>
      <c r="E142" s="23">
        <v>2</v>
      </c>
      <c r="F142" s="22">
        <v>18</v>
      </c>
      <c r="G142" s="23">
        <v>15.1238095238095</v>
      </c>
      <c r="H142" s="24">
        <v>1503</v>
      </c>
      <c r="I142" s="27">
        <v>60.22</v>
      </c>
      <c r="J142" s="28" t="s">
        <v>1884</v>
      </c>
      <c r="K142" s="30" t="s">
        <v>42</v>
      </c>
      <c r="L142" s="29"/>
    </row>
    <row r="143" s="1" customFormat="1" ht="14.25" spans="1:12">
      <c r="A143" s="22">
        <v>141</v>
      </c>
      <c r="B143" s="22" t="s">
        <v>1883</v>
      </c>
      <c r="C143" s="23">
        <v>1</v>
      </c>
      <c r="D143" s="23">
        <v>1</v>
      </c>
      <c r="E143" s="23">
        <v>2</v>
      </c>
      <c r="F143" s="22">
        <v>18</v>
      </c>
      <c r="G143" s="23">
        <v>15.352380952381</v>
      </c>
      <c r="H143" s="24">
        <v>1504</v>
      </c>
      <c r="I143" s="27">
        <v>62.39</v>
      </c>
      <c r="J143" s="28" t="s">
        <v>1884</v>
      </c>
      <c r="K143" s="30" t="s">
        <v>44</v>
      </c>
      <c r="L143" s="29"/>
    </row>
    <row r="144" s="1" customFormat="1" ht="14.25" spans="1:12">
      <c r="A144" s="22">
        <v>142</v>
      </c>
      <c r="B144" s="22" t="s">
        <v>1883</v>
      </c>
      <c r="C144" s="23">
        <v>1</v>
      </c>
      <c r="D144" s="23">
        <v>1</v>
      </c>
      <c r="E144" s="23">
        <v>2</v>
      </c>
      <c r="F144" s="22">
        <v>18</v>
      </c>
      <c r="G144" s="23">
        <v>15.5809523809524</v>
      </c>
      <c r="H144" s="24">
        <v>1601</v>
      </c>
      <c r="I144" s="27">
        <v>62.43</v>
      </c>
      <c r="J144" s="28" t="s">
        <v>1884</v>
      </c>
      <c r="K144" s="30" t="s">
        <v>44</v>
      </c>
      <c r="L144" s="29"/>
    </row>
    <row r="145" s="1" customFormat="1" ht="14.25" spans="1:12">
      <c r="A145" s="22">
        <v>143</v>
      </c>
      <c r="B145" s="22" t="s">
        <v>1883</v>
      </c>
      <c r="C145" s="23">
        <v>1</v>
      </c>
      <c r="D145" s="23">
        <v>1</v>
      </c>
      <c r="E145" s="23">
        <v>2</v>
      </c>
      <c r="F145" s="22">
        <v>18</v>
      </c>
      <c r="G145" s="23">
        <v>15.8095238095238</v>
      </c>
      <c r="H145" s="24">
        <v>1602</v>
      </c>
      <c r="I145" s="27">
        <v>60.22</v>
      </c>
      <c r="J145" s="28" t="s">
        <v>1884</v>
      </c>
      <c r="K145" s="30" t="s">
        <v>42</v>
      </c>
      <c r="L145" s="29"/>
    </row>
    <row r="146" s="1" customFormat="1" ht="14.25" spans="1:12">
      <c r="A146" s="22">
        <v>144</v>
      </c>
      <c r="B146" s="22" t="s">
        <v>1883</v>
      </c>
      <c r="C146" s="23">
        <v>1</v>
      </c>
      <c r="D146" s="23">
        <v>1</v>
      </c>
      <c r="E146" s="23">
        <v>2</v>
      </c>
      <c r="F146" s="22">
        <v>18</v>
      </c>
      <c r="G146" s="23">
        <v>16.0380952380952</v>
      </c>
      <c r="H146" s="24">
        <v>1603</v>
      </c>
      <c r="I146" s="27">
        <v>60.22</v>
      </c>
      <c r="J146" s="28" t="s">
        <v>1884</v>
      </c>
      <c r="K146" s="30" t="s">
        <v>42</v>
      </c>
      <c r="L146" s="29"/>
    </row>
    <row r="147" s="1" customFormat="1" ht="14.25" spans="1:12">
      <c r="A147" s="22">
        <v>145</v>
      </c>
      <c r="B147" s="22" t="s">
        <v>1883</v>
      </c>
      <c r="C147" s="23">
        <v>1</v>
      </c>
      <c r="D147" s="23">
        <v>1</v>
      </c>
      <c r="E147" s="23">
        <v>2</v>
      </c>
      <c r="F147" s="22">
        <v>18</v>
      </c>
      <c r="G147" s="23">
        <v>16.2666666666667</v>
      </c>
      <c r="H147" s="24">
        <v>1604</v>
      </c>
      <c r="I147" s="27">
        <v>62.39</v>
      </c>
      <c r="J147" s="28" t="s">
        <v>1884</v>
      </c>
      <c r="K147" s="30" t="s">
        <v>44</v>
      </c>
      <c r="L147" s="29"/>
    </row>
    <row r="148" s="1" customFormat="1" ht="14.25" spans="1:12">
      <c r="A148" s="22">
        <v>146</v>
      </c>
      <c r="B148" s="22" t="s">
        <v>1883</v>
      </c>
      <c r="C148" s="23">
        <v>1</v>
      </c>
      <c r="D148" s="23">
        <v>1</v>
      </c>
      <c r="E148" s="23">
        <v>2</v>
      </c>
      <c r="F148" s="22">
        <v>18</v>
      </c>
      <c r="G148" s="23">
        <v>16.7238095238095</v>
      </c>
      <c r="H148" s="24">
        <v>1701</v>
      </c>
      <c r="I148" s="27">
        <v>62.43</v>
      </c>
      <c r="J148" s="28" t="s">
        <v>1884</v>
      </c>
      <c r="K148" s="30" t="s">
        <v>44</v>
      </c>
      <c r="L148" s="29"/>
    </row>
    <row r="149" s="1" customFormat="1" ht="14.25" spans="1:12">
      <c r="A149" s="22">
        <v>147</v>
      </c>
      <c r="B149" s="22" t="s">
        <v>1883</v>
      </c>
      <c r="C149" s="23">
        <v>1</v>
      </c>
      <c r="D149" s="23">
        <v>1</v>
      </c>
      <c r="E149" s="23">
        <v>2</v>
      </c>
      <c r="F149" s="22">
        <v>18</v>
      </c>
      <c r="G149" s="23">
        <v>16.952380952381</v>
      </c>
      <c r="H149" s="24">
        <v>1702</v>
      </c>
      <c r="I149" s="27">
        <v>60.22</v>
      </c>
      <c r="J149" s="28" t="s">
        <v>1884</v>
      </c>
      <c r="K149" s="30" t="s">
        <v>42</v>
      </c>
      <c r="L149" s="29"/>
    </row>
    <row r="150" s="1" customFormat="1" ht="14.25" spans="1:12">
      <c r="A150" s="22">
        <v>148</v>
      </c>
      <c r="B150" s="22" t="s">
        <v>1883</v>
      </c>
      <c r="C150" s="23">
        <v>1</v>
      </c>
      <c r="D150" s="23">
        <v>1</v>
      </c>
      <c r="E150" s="23">
        <v>2</v>
      </c>
      <c r="F150" s="22">
        <v>18</v>
      </c>
      <c r="G150" s="23">
        <v>17.1809523809524</v>
      </c>
      <c r="H150" s="24">
        <v>1703</v>
      </c>
      <c r="I150" s="27">
        <v>60.22</v>
      </c>
      <c r="J150" s="28" t="s">
        <v>1884</v>
      </c>
      <c r="K150" s="30" t="s">
        <v>42</v>
      </c>
      <c r="L150" s="29"/>
    </row>
    <row r="151" s="1" customFormat="1" ht="14.25" spans="1:12">
      <c r="A151" s="22">
        <v>149</v>
      </c>
      <c r="B151" s="22" t="s">
        <v>1883</v>
      </c>
      <c r="C151" s="23">
        <v>1</v>
      </c>
      <c r="D151" s="23">
        <v>1</v>
      </c>
      <c r="E151" s="23">
        <v>2</v>
      </c>
      <c r="F151" s="22">
        <v>18</v>
      </c>
      <c r="G151" s="23">
        <v>17.4095238095238</v>
      </c>
      <c r="H151" s="24">
        <v>1704</v>
      </c>
      <c r="I151" s="27">
        <v>62.39</v>
      </c>
      <c r="J151" s="28" t="s">
        <v>1884</v>
      </c>
      <c r="K151" s="30" t="s">
        <v>44</v>
      </c>
      <c r="L151" s="29"/>
    </row>
    <row r="152" s="1" customFormat="1" ht="14.25" spans="1:12">
      <c r="A152" s="22">
        <v>150</v>
      </c>
      <c r="B152" s="22" t="s">
        <v>1883</v>
      </c>
      <c r="C152" s="23">
        <v>1</v>
      </c>
      <c r="D152" s="23">
        <v>1</v>
      </c>
      <c r="E152" s="23">
        <v>2</v>
      </c>
      <c r="F152" s="22">
        <v>18</v>
      </c>
      <c r="G152" s="23">
        <v>17.6380952380952</v>
      </c>
      <c r="H152" s="24">
        <v>1801</v>
      </c>
      <c r="I152" s="27">
        <v>62.43</v>
      </c>
      <c r="J152" s="28" t="s">
        <v>1884</v>
      </c>
      <c r="K152" s="30" t="s">
        <v>44</v>
      </c>
      <c r="L152" s="29"/>
    </row>
    <row r="153" s="1" customFormat="1" ht="14.25" spans="1:12">
      <c r="A153" s="22">
        <v>151</v>
      </c>
      <c r="B153" s="22" t="s">
        <v>1883</v>
      </c>
      <c r="C153" s="23">
        <v>1</v>
      </c>
      <c r="D153" s="23">
        <v>1</v>
      </c>
      <c r="E153" s="23">
        <v>2</v>
      </c>
      <c r="F153" s="22">
        <v>18</v>
      </c>
      <c r="G153" s="23">
        <v>17.8666666666667</v>
      </c>
      <c r="H153" s="24">
        <v>1802</v>
      </c>
      <c r="I153" s="27">
        <v>60.22</v>
      </c>
      <c r="J153" s="28" t="s">
        <v>1884</v>
      </c>
      <c r="K153" s="30" t="s">
        <v>42</v>
      </c>
      <c r="L153" s="29"/>
    </row>
    <row r="154" s="1" customFormat="1" ht="14.25" spans="1:12">
      <c r="A154" s="22">
        <v>152</v>
      </c>
      <c r="B154" s="22" t="s">
        <v>1883</v>
      </c>
      <c r="C154" s="23">
        <v>1</v>
      </c>
      <c r="D154" s="23">
        <v>1</v>
      </c>
      <c r="E154" s="23">
        <v>2</v>
      </c>
      <c r="F154" s="22">
        <v>18</v>
      </c>
      <c r="G154" s="23">
        <v>18.0952380952381</v>
      </c>
      <c r="H154" s="24">
        <v>1803</v>
      </c>
      <c r="I154" s="27">
        <v>60.22</v>
      </c>
      <c r="J154" s="28" t="s">
        <v>1884</v>
      </c>
      <c r="K154" s="30" t="s">
        <v>42</v>
      </c>
      <c r="L154" s="29"/>
    </row>
    <row r="155" s="17" customFormat="1" ht="14.25" spans="1:21">
      <c r="A155" s="22">
        <v>153</v>
      </c>
      <c r="B155" s="22" t="s">
        <v>1883</v>
      </c>
      <c r="C155" s="23">
        <v>1</v>
      </c>
      <c r="D155" s="23">
        <v>1</v>
      </c>
      <c r="E155" s="23">
        <v>2</v>
      </c>
      <c r="F155" s="22">
        <v>18</v>
      </c>
      <c r="G155" s="23">
        <v>18.3238095238095</v>
      </c>
      <c r="H155" s="24">
        <v>1804</v>
      </c>
      <c r="I155" s="27">
        <v>62.39</v>
      </c>
      <c r="J155" s="28" t="s">
        <v>1884</v>
      </c>
      <c r="K155" s="28" t="s">
        <v>44</v>
      </c>
      <c r="L155" s="29"/>
      <c r="M155" s="1"/>
      <c r="N155" s="1"/>
      <c r="O155" s="1"/>
      <c r="P155" s="1"/>
      <c r="Q155" s="1"/>
      <c r="R155" s="1"/>
      <c r="S155" s="1"/>
      <c r="T155" s="1"/>
      <c r="U155" s="1"/>
    </row>
    <row r="156" s="1" customFormat="1" ht="14.25" spans="1:12">
      <c r="A156" s="22">
        <v>154</v>
      </c>
      <c r="B156" s="22" t="s">
        <v>1883</v>
      </c>
      <c r="C156" s="23">
        <v>1</v>
      </c>
      <c r="D156" s="23">
        <v>1</v>
      </c>
      <c r="E156" s="23">
        <v>3</v>
      </c>
      <c r="F156" s="22">
        <v>18</v>
      </c>
      <c r="G156" s="23">
        <v>2</v>
      </c>
      <c r="H156" s="27">
        <v>201</v>
      </c>
      <c r="I156" s="27">
        <v>62.43</v>
      </c>
      <c r="J156" s="28" t="s">
        <v>1884</v>
      </c>
      <c r="K156" s="28" t="s">
        <v>44</v>
      </c>
      <c r="L156" s="29"/>
    </row>
    <row r="157" s="1" customFormat="1" ht="14.25" spans="1:12">
      <c r="A157" s="22">
        <v>155</v>
      </c>
      <c r="B157" s="22" t="s">
        <v>1883</v>
      </c>
      <c r="C157" s="23">
        <v>1</v>
      </c>
      <c r="D157" s="23">
        <v>1</v>
      </c>
      <c r="E157" s="23">
        <v>3</v>
      </c>
      <c r="F157" s="22">
        <v>18</v>
      </c>
      <c r="G157" s="23">
        <v>2</v>
      </c>
      <c r="H157" s="27">
        <v>202</v>
      </c>
      <c r="I157" s="27">
        <v>60.53</v>
      </c>
      <c r="J157" s="28" t="s">
        <v>1884</v>
      </c>
      <c r="K157" s="28" t="s">
        <v>42</v>
      </c>
      <c r="L157" s="29"/>
    </row>
    <row r="158" s="1" customFormat="1" ht="14.25" spans="1:12">
      <c r="A158" s="22">
        <v>156</v>
      </c>
      <c r="B158" s="22" t="s">
        <v>1883</v>
      </c>
      <c r="C158" s="23">
        <v>1</v>
      </c>
      <c r="D158" s="23">
        <v>1</v>
      </c>
      <c r="E158" s="23">
        <v>3</v>
      </c>
      <c r="F158" s="22">
        <v>18</v>
      </c>
      <c r="G158" s="23">
        <v>2</v>
      </c>
      <c r="H158" s="27">
        <v>203</v>
      </c>
      <c r="I158" s="27">
        <v>62.55</v>
      </c>
      <c r="J158" s="28" t="s">
        <v>1884</v>
      </c>
      <c r="K158" s="30" t="s">
        <v>42</v>
      </c>
      <c r="L158" s="29"/>
    </row>
    <row r="159" s="1" customFormat="1" ht="14.25" spans="1:12">
      <c r="A159" s="22">
        <v>157</v>
      </c>
      <c r="B159" s="22" t="s">
        <v>1883</v>
      </c>
      <c r="C159" s="23">
        <v>1</v>
      </c>
      <c r="D159" s="23">
        <v>1</v>
      </c>
      <c r="E159" s="23">
        <v>3</v>
      </c>
      <c r="F159" s="22">
        <v>18</v>
      </c>
      <c r="G159" s="23">
        <v>2</v>
      </c>
      <c r="H159" s="27">
        <v>204</v>
      </c>
      <c r="I159" s="27">
        <v>64.44</v>
      </c>
      <c r="J159" s="28" t="s">
        <v>1884</v>
      </c>
      <c r="K159" s="34" t="s">
        <v>42</v>
      </c>
      <c r="L159" s="29"/>
    </row>
    <row r="160" s="1" customFormat="1" ht="14.25" spans="1:12">
      <c r="A160" s="22">
        <v>158</v>
      </c>
      <c r="B160" s="22" t="s">
        <v>1883</v>
      </c>
      <c r="C160" s="23">
        <v>1</v>
      </c>
      <c r="D160" s="23">
        <v>1</v>
      </c>
      <c r="E160" s="23">
        <v>3</v>
      </c>
      <c r="F160" s="22">
        <v>18</v>
      </c>
      <c r="G160" s="23">
        <v>3</v>
      </c>
      <c r="H160" s="27">
        <v>301</v>
      </c>
      <c r="I160" s="27">
        <v>62.43</v>
      </c>
      <c r="J160" s="28" t="s">
        <v>1884</v>
      </c>
      <c r="K160" s="28" t="s">
        <v>44</v>
      </c>
      <c r="L160" s="29"/>
    </row>
    <row r="161" s="1" customFormat="1" ht="14.25" spans="1:12">
      <c r="A161" s="22">
        <v>159</v>
      </c>
      <c r="B161" s="22" t="s">
        <v>1883</v>
      </c>
      <c r="C161" s="23">
        <v>1</v>
      </c>
      <c r="D161" s="23">
        <v>1</v>
      </c>
      <c r="E161" s="23">
        <v>3</v>
      </c>
      <c r="F161" s="22">
        <v>18</v>
      </c>
      <c r="G161" s="23">
        <v>3</v>
      </c>
      <c r="H161" s="27">
        <v>302</v>
      </c>
      <c r="I161" s="27">
        <v>60.53</v>
      </c>
      <c r="J161" s="28" t="s">
        <v>1884</v>
      </c>
      <c r="K161" s="28" t="s">
        <v>42</v>
      </c>
      <c r="L161" s="29"/>
    </row>
    <row r="162" s="1" customFormat="1" ht="14.25" spans="1:12">
      <c r="A162" s="22">
        <v>160</v>
      </c>
      <c r="B162" s="22" t="s">
        <v>1883</v>
      </c>
      <c r="C162" s="23">
        <v>1</v>
      </c>
      <c r="D162" s="23">
        <v>1</v>
      </c>
      <c r="E162" s="23">
        <v>3</v>
      </c>
      <c r="F162" s="22">
        <v>18</v>
      </c>
      <c r="G162" s="23">
        <v>3</v>
      </c>
      <c r="H162" s="27">
        <v>303</v>
      </c>
      <c r="I162" s="27">
        <v>62.55</v>
      </c>
      <c r="J162" s="28" t="s">
        <v>1884</v>
      </c>
      <c r="K162" s="30" t="s">
        <v>42</v>
      </c>
      <c r="L162" s="29"/>
    </row>
    <row r="163" s="1" customFormat="1" ht="14.25" spans="1:12">
      <c r="A163" s="22">
        <v>161</v>
      </c>
      <c r="B163" s="22" t="s">
        <v>1883</v>
      </c>
      <c r="C163" s="23">
        <v>1</v>
      </c>
      <c r="D163" s="23">
        <v>1</v>
      </c>
      <c r="E163" s="23">
        <v>3</v>
      </c>
      <c r="F163" s="22">
        <v>18</v>
      </c>
      <c r="G163" s="23">
        <v>3</v>
      </c>
      <c r="H163" s="27">
        <v>304</v>
      </c>
      <c r="I163" s="27">
        <v>64.44</v>
      </c>
      <c r="J163" s="28" t="s">
        <v>1884</v>
      </c>
      <c r="K163" s="34" t="s">
        <v>42</v>
      </c>
      <c r="L163" s="29"/>
    </row>
    <row r="164" s="1" customFormat="1" ht="14.25" spans="1:12">
      <c r="A164" s="22">
        <v>162</v>
      </c>
      <c r="B164" s="22" t="s">
        <v>1883</v>
      </c>
      <c r="C164" s="23">
        <v>1</v>
      </c>
      <c r="D164" s="23">
        <v>1</v>
      </c>
      <c r="E164" s="23">
        <v>3</v>
      </c>
      <c r="F164" s="22">
        <v>18</v>
      </c>
      <c r="G164" s="23">
        <v>4</v>
      </c>
      <c r="H164" s="27">
        <v>401</v>
      </c>
      <c r="I164" s="27">
        <v>62.43</v>
      </c>
      <c r="J164" s="28" t="s">
        <v>1884</v>
      </c>
      <c r="K164" s="28" t="s">
        <v>44</v>
      </c>
      <c r="L164" s="29"/>
    </row>
    <row r="165" s="1" customFormat="1" ht="14.25" spans="1:12">
      <c r="A165" s="22">
        <v>163</v>
      </c>
      <c r="B165" s="22" t="s">
        <v>1883</v>
      </c>
      <c r="C165" s="23">
        <v>1</v>
      </c>
      <c r="D165" s="23">
        <v>1</v>
      </c>
      <c r="E165" s="23">
        <v>3</v>
      </c>
      <c r="F165" s="22">
        <v>18</v>
      </c>
      <c r="G165" s="23">
        <v>4</v>
      </c>
      <c r="H165" s="27">
        <v>402</v>
      </c>
      <c r="I165" s="27">
        <v>60.53</v>
      </c>
      <c r="J165" s="28" t="s">
        <v>1884</v>
      </c>
      <c r="K165" s="28" t="s">
        <v>42</v>
      </c>
      <c r="L165" s="29"/>
    </row>
    <row r="166" s="1" customFormat="1" ht="14.25" spans="1:12">
      <c r="A166" s="22">
        <v>164</v>
      </c>
      <c r="B166" s="22" t="s">
        <v>1883</v>
      </c>
      <c r="C166" s="23">
        <v>1</v>
      </c>
      <c r="D166" s="23">
        <v>1</v>
      </c>
      <c r="E166" s="23">
        <v>3</v>
      </c>
      <c r="F166" s="22">
        <v>18</v>
      </c>
      <c r="G166" s="23">
        <v>4</v>
      </c>
      <c r="H166" s="27">
        <v>403</v>
      </c>
      <c r="I166" s="27">
        <v>62.55</v>
      </c>
      <c r="J166" s="28" t="s">
        <v>1884</v>
      </c>
      <c r="K166" s="30" t="s">
        <v>42</v>
      </c>
      <c r="L166" s="29"/>
    </row>
    <row r="167" s="1" customFormat="1" ht="14.25" spans="1:12">
      <c r="A167" s="22">
        <v>165</v>
      </c>
      <c r="B167" s="22" t="s">
        <v>1883</v>
      </c>
      <c r="C167" s="23">
        <v>1</v>
      </c>
      <c r="D167" s="23">
        <v>1</v>
      </c>
      <c r="E167" s="23">
        <v>3</v>
      </c>
      <c r="F167" s="22">
        <v>18</v>
      </c>
      <c r="G167" s="23">
        <v>4</v>
      </c>
      <c r="H167" s="27">
        <v>404</v>
      </c>
      <c r="I167" s="27">
        <v>64.44</v>
      </c>
      <c r="J167" s="28" t="s">
        <v>1884</v>
      </c>
      <c r="K167" s="34" t="s">
        <v>42</v>
      </c>
      <c r="L167" s="29"/>
    </row>
    <row r="168" s="1" customFormat="1" ht="14.25" spans="1:12">
      <c r="A168" s="22">
        <v>166</v>
      </c>
      <c r="B168" s="22" t="s">
        <v>1883</v>
      </c>
      <c r="C168" s="23">
        <v>1</v>
      </c>
      <c r="D168" s="23">
        <v>1</v>
      </c>
      <c r="E168" s="23">
        <v>3</v>
      </c>
      <c r="F168" s="22">
        <v>18</v>
      </c>
      <c r="G168" s="23">
        <v>5</v>
      </c>
      <c r="H168" s="27">
        <v>501</v>
      </c>
      <c r="I168" s="27">
        <v>62.43</v>
      </c>
      <c r="J168" s="28" t="s">
        <v>1884</v>
      </c>
      <c r="K168" s="28" t="s">
        <v>44</v>
      </c>
      <c r="L168" s="29"/>
    </row>
    <row r="169" s="1" customFormat="1" ht="14.25" spans="1:12">
      <c r="A169" s="22">
        <v>167</v>
      </c>
      <c r="B169" s="22" t="s">
        <v>1883</v>
      </c>
      <c r="C169" s="23">
        <v>1</v>
      </c>
      <c r="D169" s="23">
        <v>1</v>
      </c>
      <c r="E169" s="23">
        <v>3</v>
      </c>
      <c r="F169" s="22">
        <v>18</v>
      </c>
      <c r="G169" s="23">
        <v>5</v>
      </c>
      <c r="H169" s="27">
        <v>502</v>
      </c>
      <c r="I169" s="27">
        <v>60.53</v>
      </c>
      <c r="J169" s="28" t="s">
        <v>1884</v>
      </c>
      <c r="K169" s="28" t="s">
        <v>42</v>
      </c>
      <c r="L169" s="29"/>
    </row>
    <row r="170" s="1" customFormat="1" ht="14.25" spans="1:12">
      <c r="A170" s="22">
        <v>168</v>
      </c>
      <c r="B170" s="22" t="s">
        <v>1883</v>
      </c>
      <c r="C170" s="23">
        <v>1</v>
      </c>
      <c r="D170" s="23">
        <v>1</v>
      </c>
      <c r="E170" s="23">
        <v>3</v>
      </c>
      <c r="F170" s="22">
        <v>18</v>
      </c>
      <c r="G170" s="23">
        <v>5</v>
      </c>
      <c r="H170" s="27">
        <v>503</v>
      </c>
      <c r="I170" s="27">
        <v>62.55</v>
      </c>
      <c r="J170" s="28" t="s">
        <v>1884</v>
      </c>
      <c r="K170" s="30" t="s">
        <v>42</v>
      </c>
      <c r="L170" s="29"/>
    </row>
    <row r="171" s="1" customFormat="1" ht="14.25" spans="1:12">
      <c r="A171" s="22">
        <v>169</v>
      </c>
      <c r="B171" s="22" t="s">
        <v>1883</v>
      </c>
      <c r="C171" s="23">
        <v>1</v>
      </c>
      <c r="D171" s="23">
        <v>1</v>
      </c>
      <c r="E171" s="23">
        <v>3</v>
      </c>
      <c r="F171" s="22">
        <v>18</v>
      </c>
      <c r="G171" s="23">
        <v>5</v>
      </c>
      <c r="H171" s="27">
        <v>504</v>
      </c>
      <c r="I171" s="27">
        <v>64.44</v>
      </c>
      <c r="J171" s="28" t="s">
        <v>1884</v>
      </c>
      <c r="K171" s="34" t="s">
        <v>42</v>
      </c>
      <c r="L171" s="29"/>
    </row>
    <row r="172" s="1" customFormat="1" ht="14.25" spans="1:12">
      <c r="A172" s="22">
        <v>170</v>
      </c>
      <c r="B172" s="22" t="s">
        <v>1883</v>
      </c>
      <c r="C172" s="23">
        <v>1</v>
      </c>
      <c r="D172" s="23">
        <v>1</v>
      </c>
      <c r="E172" s="23">
        <v>3</v>
      </c>
      <c r="F172" s="22">
        <v>18</v>
      </c>
      <c r="G172" s="23">
        <v>6</v>
      </c>
      <c r="H172" s="27">
        <v>601</v>
      </c>
      <c r="I172" s="27">
        <v>62.43</v>
      </c>
      <c r="J172" s="28" t="s">
        <v>1884</v>
      </c>
      <c r="K172" s="28" t="s">
        <v>44</v>
      </c>
      <c r="L172" s="29"/>
    </row>
    <row r="173" s="1" customFormat="1" ht="14.25" spans="1:12">
      <c r="A173" s="22">
        <v>171</v>
      </c>
      <c r="B173" s="22" t="s">
        <v>1883</v>
      </c>
      <c r="C173" s="23">
        <v>1</v>
      </c>
      <c r="D173" s="23">
        <v>1</v>
      </c>
      <c r="E173" s="23">
        <v>3</v>
      </c>
      <c r="F173" s="22">
        <v>18</v>
      </c>
      <c r="G173" s="23">
        <v>6</v>
      </c>
      <c r="H173" s="27">
        <v>602</v>
      </c>
      <c r="I173" s="27">
        <v>60.53</v>
      </c>
      <c r="J173" s="28" t="s">
        <v>1884</v>
      </c>
      <c r="K173" s="28" t="s">
        <v>42</v>
      </c>
      <c r="L173" s="29"/>
    </row>
    <row r="174" s="1" customFormat="1" ht="14.25" spans="1:12">
      <c r="A174" s="22">
        <v>172</v>
      </c>
      <c r="B174" s="22" t="s">
        <v>1883</v>
      </c>
      <c r="C174" s="23">
        <v>1</v>
      </c>
      <c r="D174" s="23">
        <v>1</v>
      </c>
      <c r="E174" s="23">
        <v>3</v>
      </c>
      <c r="F174" s="22">
        <v>18</v>
      </c>
      <c r="G174" s="23">
        <v>6</v>
      </c>
      <c r="H174" s="27">
        <v>603</v>
      </c>
      <c r="I174" s="27">
        <v>62.55</v>
      </c>
      <c r="J174" s="28" t="s">
        <v>1884</v>
      </c>
      <c r="K174" s="30" t="s">
        <v>42</v>
      </c>
      <c r="L174" s="29"/>
    </row>
    <row r="175" s="1" customFormat="1" ht="14.25" spans="1:12">
      <c r="A175" s="22">
        <v>173</v>
      </c>
      <c r="B175" s="22" t="s">
        <v>1883</v>
      </c>
      <c r="C175" s="23">
        <v>1</v>
      </c>
      <c r="D175" s="23">
        <v>1</v>
      </c>
      <c r="E175" s="23">
        <v>3</v>
      </c>
      <c r="F175" s="22">
        <v>18</v>
      </c>
      <c r="G175" s="23">
        <v>6</v>
      </c>
      <c r="H175" s="27">
        <v>604</v>
      </c>
      <c r="I175" s="27">
        <v>64.44</v>
      </c>
      <c r="J175" s="28" t="s">
        <v>1884</v>
      </c>
      <c r="K175" s="34" t="s">
        <v>42</v>
      </c>
      <c r="L175" s="29"/>
    </row>
    <row r="176" s="1" customFormat="1" ht="14.25" spans="1:12">
      <c r="A176" s="22">
        <v>174</v>
      </c>
      <c r="B176" s="22" t="s">
        <v>1883</v>
      </c>
      <c r="C176" s="23">
        <v>1</v>
      </c>
      <c r="D176" s="23">
        <v>1</v>
      </c>
      <c r="E176" s="23">
        <v>3</v>
      </c>
      <c r="F176" s="22">
        <v>18</v>
      </c>
      <c r="G176" s="23">
        <v>7</v>
      </c>
      <c r="H176" s="27">
        <v>701</v>
      </c>
      <c r="I176" s="27">
        <v>62.43</v>
      </c>
      <c r="J176" s="28" t="s">
        <v>1884</v>
      </c>
      <c r="K176" s="28" t="s">
        <v>44</v>
      </c>
      <c r="L176" s="29"/>
    </row>
    <row r="177" s="1" customFormat="1" ht="14.25" spans="1:12">
      <c r="A177" s="22">
        <v>175</v>
      </c>
      <c r="B177" s="22" t="s">
        <v>1883</v>
      </c>
      <c r="C177" s="23">
        <v>1</v>
      </c>
      <c r="D177" s="23">
        <v>1</v>
      </c>
      <c r="E177" s="23">
        <v>3</v>
      </c>
      <c r="F177" s="22">
        <v>18</v>
      </c>
      <c r="G177" s="23">
        <v>7</v>
      </c>
      <c r="H177" s="27">
        <v>702</v>
      </c>
      <c r="I177" s="27">
        <v>60.53</v>
      </c>
      <c r="J177" s="28" t="s">
        <v>1884</v>
      </c>
      <c r="K177" s="28" t="s">
        <v>42</v>
      </c>
      <c r="L177" s="29"/>
    </row>
    <row r="178" s="1" customFormat="1" ht="14.25" spans="1:12">
      <c r="A178" s="22">
        <v>176</v>
      </c>
      <c r="B178" s="22" t="s">
        <v>1883</v>
      </c>
      <c r="C178" s="23">
        <v>1</v>
      </c>
      <c r="D178" s="23">
        <v>1</v>
      </c>
      <c r="E178" s="23">
        <v>3</v>
      </c>
      <c r="F178" s="22">
        <v>18</v>
      </c>
      <c r="G178" s="23">
        <v>7</v>
      </c>
      <c r="H178" s="27">
        <v>703</v>
      </c>
      <c r="I178" s="27">
        <v>62.55</v>
      </c>
      <c r="J178" s="28" t="s">
        <v>1884</v>
      </c>
      <c r="K178" s="30" t="s">
        <v>42</v>
      </c>
      <c r="L178" s="29"/>
    </row>
    <row r="179" s="1" customFormat="1" ht="14.25" spans="1:12">
      <c r="A179" s="22">
        <v>177</v>
      </c>
      <c r="B179" s="22" t="s">
        <v>1883</v>
      </c>
      <c r="C179" s="23">
        <v>1</v>
      </c>
      <c r="D179" s="23">
        <v>1</v>
      </c>
      <c r="E179" s="23">
        <v>3</v>
      </c>
      <c r="F179" s="22">
        <v>18</v>
      </c>
      <c r="G179" s="23">
        <v>7</v>
      </c>
      <c r="H179" s="27">
        <v>704</v>
      </c>
      <c r="I179" s="27">
        <v>64.44</v>
      </c>
      <c r="J179" s="28" t="s">
        <v>1884</v>
      </c>
      <c r="K179" s="34" t="s">
        <v>42</v>
      </c>
      <c r="L179" s="29"/>
    </row>
    <row r="180" s="1" customFormat="1" ht="14.25" spans="1:12">
      <c r="A180" s="22">
        <v>178</v>
      </c>
      <c r="B180" s="22" t="s">
        <v>1883</v>
      </c>
      <c r="C180" s="23">
        <v>1</v>
      </c>
      <c r="D180" s="23">
        <v>1</v>
      </c>
      <c r="E180" s="23">
        <v>3</v>
      </c>
      <c r="F180" s="22">
        <v>18</v>
      </c>
      <c r="G180" s="23">
        <v>7</v>
      </c>
      <c r="H180" s="27">
        <v>705</v>
      </c>
      <c r="I180" s="27">
        <v>58.51</v>
      </c>
      <c r="J180" s="28" t="s">
        <v>1884</v>
      </c>
      <c r="K180" s="30" t="s">
        <v>255</v>
      </c>
      <c r="L180" s="29"/>
    </row>
    <row r="181" s="1" customFormat="1" ht="14.25" spans="1:12">
      <c r="A181" s="22">
        <v>179</v>
      </c>
      <c r="B181" s="22" t="s">
        <v>1883</v>
      </c>
      <c r="C181" s="23">
        <v>1</v>
      </c>
      <c r="D181" s="23">
        <v>1</v>
      </c>
      <c r="E181" s="23">
        <v>3</v>
      </c>
      <c r="F181" s="22">
        <v>18</v>
      </c>
      <c r="G181" s="23">
        <v>8</v>
      </c>
      <c r="H181" s="27">
        <v>801</v>
      </c>
      <c r="I181" s="27">
        <v>62.43</v>
      </c>
      <c r="J181" s="28" t="s">
        <v>1884</v>
      </c>
      <c r="K181" s="28" t="s">
        <v>44</v>
      </c>
      <c r="L181" s="29"/>
    </row>
    <row r="182" s="1" customFormat="1" ht="14.25" spans="1:12">
      <c r="A182" s="22">
        <v>180</v>
      </c>
      <c r="B182" s="22" t="s">
        <v>1883</v>
      </c>
      <c r="C182" s="23">
        <v>1</v>
      </c>
      <c r="D182" s="23">
        <v>1</v>
      </c>
      <c r="E182" s="23">
        <v>3</v>
      </c>
      <c r="F182" s="22">
        <v>18</v>
      </c>
      <c r="G182" s="23">
        <v>8</v>
      </c>
      <c r="H182" s="27">
        <v>802</v>
      </c>
      <c r="I182" s="27">
        <v>60.53</v>
      </c>
      <c r="J182" s="28" t="s">
        <v>1884</v>
      </c>
      <c r="K182" s="28" t="s">
        <v>42</v>
      </c>
      <c r="L182" s="29"/>
    </row>
    <row r="183" s="1" customFormat="1" ht="14.25" spans="1:12">
      <c r="A183" s="22">
        <v>181</v>
      </c>
      <c r="B183" s="22" t="s">
        <v>1883</v>
      </c>
      <c r="C183" s="23">
        <v>1</v>
      </c>
      <c r="D183" s="23">
        <v>1</v>
      </c>
      <c r="E183" s="23">
        <v>3</v>
      </c>
      <c r="F183" s="22">
        <v>18</v>
      </c>
      <c r="G183" s="23">
        <v>7.63636363636364</v>
      </c>
      <c r="H183" s="27">
        <v>803</v>
      </c>
      <c r="I183" s="27">
        <v>62.55</v>
      </c>
      <c r="J183" s="28" t="s">
        <v>1884</v>
      </c>
      <c r="K183" s="30" t="s">
        <v>42</v>
      </c>
      <c r="L183" s="29"/>
    </row>
    <row r="184" s="1" customFormat="1" ht="14.25" spans="1:12">
      <c r="A184" s="22">
        <v>182</v>
      </c>
      <c r="B184" s="22" t="s">
        <v>1883</v>
      </c>
      <c r="C184" s="23">
        <v>1</v>
      </c>
      <c r="D184" s="23">
        <v>1</v>
      </c>
      <c r="E184" s="23">
        <v>3</v>
      </c>
      <c r="F184" s="22">
        <v>18</v>
      </c>
      <c r="G184" s="23">
        <v>7.78787878787879</v>
      </c>
      <c r="H184" s="27">
        <v>804</v>
      </c>
      <c r="I184" s="27">
        <v>64.44</v>
      </c>
      <c r="J184" s="28" t="s">
        <v>1884</v>
      </c>
      <c r="K184" s="34" t="s">
        <v>42</v>
      </c>
      <c r="L184" s="29"/>
    </row>
    <row r="185" s="1" customFormat="1" ht="14.25" spans="1:12">
      <c r="A185" s="22">
        <v>183</v>
      </c>
      <c r="B185" s="22" t="s">
        <v>1883</v>
      </c>
      <c r="C185" s="23">
        <v>1</v>
      </c>
      <c r="D185" s="23">
        <v>1</v>
      </c>
      <c r="E185" s="23">
        <v>3</v>
      </c>
      <c r="F185" s="22">
        <v>18</v>
      </c>
      <c r="G185" s="23">
        <v>8</v>
      </c>
      <c r="H185" s="27">
        <v>805</v>
      </c>
      <c r="I185" s="27">
        <v>58.51</v>
      </c>
      <c r="J185" s="28" t="s">
        <v>1884</v>
      </c>
      <c r="K185" s="30" t="s">
        <v>255</v>
      </c>
      <c r="L185" s="29"/>
    </row>
    <row r="186" s="1" customFormat="1" ht="14.25" spans="1:12">
      <c r="A186" s="22">
        <v>184</v>
      </c>
      <c r="B186" s="22" t="s">
        <v>1883</v>
      </c>
      <c r="C186" s="23">
        <v>1</v>
      </c>
      <c r="D186" s="23">
        <v>1</v>
      </c>
      <c r="E186" s="23">
        <v>3</v>
      </c>
      <c r="F186" s="22">
        <v>18</v>
      </c>
      <c r="G186" s="23">
        <v>9</v>
      </c>
      <c r="H186" s="27">
        <v>901</v>
      </c>
      <c r="I186" s="27">
        <v>62.43</v>
      </c>
      <c r="J186" s="28" t="s">
        <v>1884</v>
      </c>
      <c r="K186" s="28" t="s">
        <v>44</v>
      </c>
      <c r="L186" s="29"/>
    </row>
    <row r="187" s="1" customFormat="1" ht="14.25" spans="1:12">
      <c r="A187" s="22">
        <v>185</v>
      </c>
      <c r="B187" s="22" t="s">
        <v>1883</v>
      </c>
      <c r="C187" s="23">
        <v>1</v>
      </c>
      <c r="D187" s="23">
        <v>1</v>
      </c>
      <c r="E187" s="23">
        <v>3</v>
      </c>
      <c r="F187" s="22">
        <v>18</v>
      </c>
      <c r="G187" s="23">
        <v>9</v>
      </c>
      <c r="H187" s="27">
        <v>902</v>
      </c>
      <c r="I187" s="27">
        <v>60.53</v>
      </c>
      <c r="J187" s="28" t="s">
        <v>1884</v>
      </c>
      <c r="K187" s="28" t="s">
        <v>42</v>
      </c>
      <c r="L187" s="29"/>
    </row>
    <row r="188" s="1" customFormat="1" ht="14.25" spans="1:12">
      <c r="A188" s="22">
        <v>186</v>
      </c>
      <c r="B188" s="22" t="s">
        <v>1883</v>
      </c>
      <c r="C188" s="23">
        <v>1</v>
      </c>
      <c r="D188" s="23">
        <v>1</v>
      </c>
      <c r="E188" s="23">
        <v>3</v>
      </c>
      <c r="F188" s="22">
        <v>18</v>
      </c>
      <c r="G188" s="23">
        <v>9</v>
      </c>
      <c r="H188" s="27">
        <v>903</v>
      </c>
      <c r="I188" s="27">
        <v>62.55</v>
      </c>
      <c r="J188" s="28" t="s">
        <v>1884</v>
      </c>
      <c r="K188" s="30" t="s">
        <v>42</v>
      </c>
      <c r="L188" s="29"/>
    </row>
    <row r="189" s="1" customFormat="1" ht="14.25" spans="1:12">
      <c r="A189" s="22">
        <v>187</v>
      </c>
      <c r="B189" s="22" t="s">
        <v>1883</v>
      </c>
      <c r="C189" s="23">
        <v>1</v>
      </c>
      <c r="D189" s="23">
        <v>1</v>
      </c>
      <c r="E189" s="23">
        <v>3</v>
      </c>
      <c r="F189" s="22">
        <v>18</v>
      </c>
      <c r="G189" s="23">
        <v>9</v>
      </c>
      <c r="H189" s="27">
        <v>904</v>
      </c>
      <c r="I189" s="27">
        <v>64.44</v>
      </c>
      <c r="J189" s="28" t="s">
        <v>1884</v>
      </c>
      <c r="K189" s="34" t="s">
        <v>42</v>
      </c>
      <c r="L189" s="29"/>
    </row>
    <row r="190" s="1" customFormat="1" ht="14.25" spans="1:12">
      <c r="A190" s="22">
        <v>188</v>
      </c>
      <c r="B190" s="22" t="s">
        <v>1883</v>
      </c>
      <c r="C190" s="23">
        <v>1</v>
      </c>
      <c r="D190" s="23">
        <v>1</v>
      </c>
      <c r="E190" s="23">
        <v>3</v>
      </c>
      <c r="F190" s="22">
        <v>18</v>
      </c>
      <c r="G190" s="23">
        <v>9</v>
      </c>
      <c r="H190" s="27">
        <v>905</v>
      </c>
      <c r="I190" s="27">
        <v>58.51</v>
      </c>
      <c r="J190" s="28" t="s">
        <v>1884</v>
      </c>
      <c r="K190" s="30" t="s">
        <v>255</v>
      </c>
      <c r="L190" s="29"/>
    </row>
    <row r="191" s="1" customFormat="1" ht="14.25" spans="1:12">
      <c r="A191" s="22">
        <v>189</v>
      </c>
      <c r="B191" s="22" t="s">
        <v>1883</v>
      </c>
      <c r="C191" s="23">
        <v>1</v>
      </c>
      <c r="D191" s="23">
        <v>1</v>
      </c>
      <c r="E191" s="23">
        <v>3</v>
      </c>
      <c r="F191" s="22">
        <v>18</v>
      </c>
      <c r="G191" s="23">
        <v>10</v>
      </c>
      <c r="H191" s="27">
        <v>1001</v>
      </c>
      <c r="I191" s="27">
        <v>62.43</v>
      </c>
      <c r="J191" s="28" t="s">
        <v>1884</v>
      </c>
      <c r="K191" s="28" t="s">
        <v>44</v>
      </c>
      <c r="L191" s="29"/>
    </row>
    <row r="192" s="1" customFormat="1" ht="14.25" spans="1:12">
      <c r="A192" s="22">
        <v>190</v>
      </c>
      <c r="B192" s="22" t="s">
        <v>1883</v>
      </c>
      <c r="C192" s="23">
        <v>1</v>
      </c>
      <c r="D192" s="23">
        <v>1</v>
      </c>
      <c r="E192" s="23">
        <v>3</v>
      </c>
      <c r="F192" s="22">
        <v>18</v>
      </c>
      <c r="G192" s="23">
        <v>10</v>
      </c>
      <c r="H192" s="27">
        <v>1002</v>
      </c>
      <c r="I192" s="27">
        <v>60.53</v>
      </c>
      <c r="J192" s="28" t="s">
        <v>1884</v>
      </c>
      <c r="K192" s="28" t="s">
        <v>42</v>
      </c>
      <c r="L192" s="29"/>
    </row>
    <row r="193" s="1" customFormat="1" ht="14.25" spans="1:12">
      <c r="A193" s="22">
        <v>191</v>
      </c>
      <c r="B193" s="22" t="s">
        <v>1883</v>
      </c>
      <c r="C193" s="23">
        <v>1</v>
      </c>
      <c r="D193" s="23">
        <v>1</v>
      </c>
      <c r="E193" s="23">
        <v>3</v>
      </c>
      <c r="F193" s="22">
        <v>18</v>
      </c>
      <c r="G193" s="23">
        <v>10</v>
      </c>
      <c r="H193" s="27">
        <v>1003</v>
      </c>
      <c r="I193" s="27">
        <v>62.55</v>
      </c>
      <c r="J193" s="28" t="s">
        <v>1884</v>
      </c>
      <c r="K193" s="30" t="s">
        <v>42</v>
      </c>
      <c r="L193" s="29"/>
    </row>
    <row r="194" s="1" customFormat="1" ht="14.25" spans="1:12">
      <c r="A194" s="22">
        <v>192</v>
      </c>
      <c r="B194" s="22" t="s">
        <v>1883</v>
      </c>
      <c r="C194" s="23">
        <v>1</v>
      </c>
      <c r="D194" s="23">
        <v>1</v>
      </c>
      <c r="E194" s="23">
        <v>3</v>
      </c>
      <c r="F194" s="22">
        <v>18</v>
      </c>
      <c r="G194" s="23">
        <v>10</v>
      </c>
      <c r="H194" s="27">
        <v>1004</v>
      </c>
      <c r="I194" s="27">
        <v>64.44</v>
      </c>
      <c r="J194" s="28" t="s">
        <v>1884</v>
      </c>
      <c r="K194" s="34" t="s">
        <v>42</v>
      </c>
      <c r="L194" s="29"/>
    </row>
    <row r="195" s="1" customFormat="1" ht="14.25" spans="1:12">
      <c r="A195" s="22">
        <v>193</v>
      </c>
      <c r="B195" s="22" t="s">
        <v>1883</v>
      </c>
      <c r="C195" s="23">
        <v>1</v>
      </c>
      <c r="D195" s="23">
        <v>1</v>
      </c>
      <c r="E195" s="23">
        <v>3</v>
      </c>
      <c r="F195" s="22">
        <v>18</v>
      </c>
      <c r="G195" s="23">
        <v>10</v>
      </c>
      <c r="H195" s="27">
        <v>1005</v>
      </c>
      <c r="I195" s="27">
        <v>58.51</v>
      </c>
      <c r="J195" s="28" t="s">
        <v>1884</v>
      </c>
      <c r="K195" s="30" t="s">
        <v>255</v>
      </c>
      <c r="L195" s="29"/>
    </row>
    <row r="196" s="1" customFormat="1" ht="14.25" spans="1:12">
      <c r="A196" s="22">
        <v>194</v>
      </c>
      <c r="B196" s="22" t="s">
        <v>1883</v>
      </c>
      <c r="C196" s="23">
        <v>1</v>
      </c>
      <c r="D196" s="23">
        <v>1</v>
      </c>
      <c r="E196" s="23">
        <v>3</v>
      </c>
      <c r="F196" s="22">
        <v>18</v>
      </c>
      <c r="G196" s="23">
        <v>11</v>
      </c>
      <c r="H196" s="27">
        <v>1101</v>
      </c>
      <c r="I196" s="27">
        <v>62.43</v>
      </c>
      <c r="J196" s="28" t="s">
        <v>1884</v>
      </c>
      <c r="K196" s="28" t="s">
        <v>44</v>
      </c>
      <c r="L196" s="29"/>
    </row>
    <row r="197" s="1" customFormat="1" ht="14.25" spans="1:12">
      <c r="A197" s="22">
        <v>195</v>
      </c>
      <c r="B197" s="22" t="s">
        <v>1883</v>
      </c>
      <c r="C197" s="23">
        <v>1</v>
      </c>
      <c r="D197" s="23">
        <v>1</v>
      </c>
      <c r="E197" s="23">
        <v>3</v>
      </c>
      <c r="F197" s="22">
        <v>18</v>
      </c>
      <c r="G197" s="23">
        <v>11</v>
      </c>
      <c r="H197" s="27">
        <v>1102</v>
      </c>
      <c r="I197" s="27">
        <v>60.53</v>
      </c>
      <c r="J197" s="28" t="s">
        <v>1884</v>
      </c>
      <c r="K197" s="28" t="s">
        <v>42</v>
      </c>
      <c r="L197" s="29"/>
    </row>
    <row r="198" s="1" customFormat="1" ht="14.25" spans="1:12">
      <c r="A198" s="22">
        <v>196</v>
      </c>
      <c r="B198" s="22" t="s">
        <v>1883</v>
      </c>
      <c r="C198" s="23">
        <v>1</v>
      </c>
      <c r="D198" s="23">
        <v>1</v>
      </c>
      <c r="E198" s="23">
        <v>3</v>
      </c>
      <c r="F198" s="22">
        <v>18</v>
      </c>
      <c r="G198" s="23">
        <v>11</v>
      </c>
      <c r="H198" s="27">
        <v>1103</v>
      </c>
      <c r="I198" s="27">
        <v>62.55</v>
      </c>
      <c r="J198" s="28" t="s">
        <v>1884</v>
      </c>
      <c r="K198" s="30" t="s">
        <v>42</v>
      </c>
      <c r="L198" s="29"/>
    </row>
    <row r="199" s="1" customFormat="1" ht="14.25" spans="1:12">
      <c r="A199" s="22">
        <v>197</v>
      </c>
      <c r="B199" s="22" t="s">
        <v>1883</v>
      </c>
      <c r="C199" s="23">
        <v>1</v>
      </c>
      <c r="D199" s="23">
        <v>1</v>
      </c>
      <c r="E199" s="23">
        <v>3</v>
      </c>
      <c r="F199" s="22">
        <v>18</v>
      </c>
      <c r="G199" s="23">
        <v>11</v>
      </c>
      <c r="H199" s="27">
        <v>1104</v>
      </c>
      <c r="I199" s="27">
        <v>64.44</v>
      </c>
      <c r="J199" s="28" t="s">
        <v>1884</v>
      </c>
      <c r="K199" s="34" t="s">
        <v>42</v>
      </c>
      <c r="L199" s="29"/>
    </row>
    <row r="200" s="1" customFormat="1" ht="14.25" spans="1:12">
      <c r="A200" s="22">
        <v>198</v>
      </c>
      <c r="B200" s="22" t="s">
        <v>1883</v>
      </c>
      <c r="C200" s="23">
        <v>1</v>
      </c>
      <c r="D200" s="23">
        <v>1</v>
      </c>
      <c r="E200" s="23">
        <v>3</v>
      </c>
      <c r="F200" s="22">
        <v>18</v>
      </c>
      <c r="G200" s="23">
        <v>11</v>
      </c>
      <c r="H200" s="27">
        <v>1105</v>
      </c>
      <c r="I200" s="27">
        <v>58.51</v>
      </c>
      <c r="J200" s="28" t="s">
        <v>1884</v>
      </c>
      <c r="K200" s="30" t="s">
        <v>255</v>
      </c>
      <c r="L200" s="29"/>
    </row>
    <row r="201" s="1" customFormat="1" ht="14.25" spans="1:12">
      <c r="A201" s="22">
        <v>199</v>
      </c>
      <c r="B201" s="22" t="s">
        <v>1883</v>
      </c>
      <c r="C201" s="23">
        <v>1</v>
      </c>
      <c r="D201" s="23">
        <v>1</v>
      </c>
      <c r="E201" s="23">
        <v>3</v>
      </c>
      <c r="F201" s="22">
        <v>18</v>
      </c>
      <c r="G201" s="23">
        <v>12</v>
      </c>
      <c r="H201" s="27">
        <v>1201</v>
      </c>
      <c r="I201" s="27">
        <v>62.43</v>
      </c>
      <c r="J201" s="28" t="s">
        <v>1884</v>
      </c>
      <c r="K201" s="28" t="s">
        <v>44</v>
      </c>
      <c r="L201" s="29"/>
    </row>
    <row r="202" s="1" customFormat="1" ht="14.25" spans="1:12">
      <c r="A202" s="22">
        <v>200</v>
      </c>
      <c r="B202" s="22" t="s">
        <v>1883</v>
      </c>
      <c r="C202" s="23">
        <v>1</v>
      </c>
      <c r="D202" s="23">
        <v>1</v>
      </c>
      <c r="E202" s="23">
        <v>3</v>
      </c>
      <c r="F202" s="22">
        <v>18</v>
      </c>
      <c r="G202" s="23">
        <v>12</v>
      </c>
      <c r="H202" s="27">
        <v>1202</v>
      </c>
      <c r="I202" s="27">
        <v>60.53</v>
      </c>
      <c r="J202" s="28" t="s">
        <v>1884</v>
      </c>
      <c r="K202" s="28" t="s">
        <v>42</v>
      </c>
      <c r="L202" s="29"/>
    </row>
    <row r="203" s="1" customFormat="1" ht="14.25" spans="1:12">
      <c r="A203" s="22">
        <v>201</v>
      </c>
      <c r="B203" s="22" t="s">
        <v>1883</v>
      </c>
      <c r="C203" s="23">
        <v>1</v>
      </c>
      <c r="D203" s="23">
        <v>1</v>
      </c>
      <c r="E203" s="23">
        <v>3</v>
      </c>
      <c r="F203" s="22">
        <v>18</v>
      </c>
      <c r="G203" s="23">
        <v>12</v>
      </c>
      <c r="H203" s="27">
        <v>1203</v>
      </c>
      <c r="I203" s="27">
        <v>62.55</v>
      </c>
      <c r="J203" s="28" t="s">
        <v>1884</v>
      </c>
      <c r="K203" s="30" t="s">
        <v>42</v>
      </c>
      <c r="L203" s="29"/>
    </row>
    <row r="204" s="1" customFormat="1" ht="14.25" spans="1:12">
      <c r="A204" s="22">
        <v>202</v>
      </c>
      <c r="B204" s="22" t="s">
        <v>1883</v>
      </c>
      <c r="C204" s="23">
        <v>1</v>
      </c>
      <c r="D204" s="23">
        <v>1</v>
      </c>
      <c r="E204" s="23">
        <v>3</v>
      </c>
      <c r="F204" s="22">
        <v>18</v>
      </c>
      <c r="G204" s="23">
        <v>12</v>
      </c>
      <c r="H204" s="27">
        <v>1204</v>
      </c>
      <c r="I204" s="27">
        <v>64.44</v>
      </c>
      <c r="J204" s="28" t="s">
        <v>1884</v>
      </c>
      <c r="K204" s="34" t="s">
        <v>42</v>
      </c>
      <c r="L204" s="29"/>
    </row>
    <row r="205" s="1" customFormat="1" ht="14.25" spans="1:12">
      <c r="A205" s="22">
        <v>203</v>
      </c>
      <c r="B205" s="22" t="s">
        <v>1883</v>
      </c>
      <c r="C205" s="23">
        <v>1</v>
      </c>
      <c r="D205" s="23">
        <v>1</v>
      </c>
      <c r="E205" s="23">
        <v>3</v>
      </c>
      <c r="F205" s="22">
        <v>18</v>
      </c>
      <c r="G205" s="23">
        <v>12</v>
      </c>
      <c r="H205" s="27">
        <v>1205</v>
      </c>
      <c r="I205" s="27">
        <v>58.51</v>
      </c>
      <c r="J205" s="28" t="s">
        <v>1884</v>
      </c>
      <c r="K205" s="30" t="s">
        <v>255</v>
      </c>
      <c r="L205" s="29"/>
    </row>
    <row r="206" s="1" customFormat="1" ht="14.25" spans="1:12">
      <c r="A206" s="22">
        <v>204</v>
      </c>
      <c r="B206" s="22" t="s">
        <v>1883</v>
      </c>
      <c r="C206" s="23">
        <v>1</v>
      </c>
      <c r="D206" s="23">
        <v>1</v>
      </c>
      <c r="E206" s="23">
        <v>3</v>
      </c>
      <c r="F206" s="22">
        <v>18</v>
      </c>
      <c r="G206" s="23">
        <v>13</v>
      </c>
      <c r="H206" s="27">
        <v>1301</v>
      </c>
      <c r="I206" s="27">
        <v>62.43</v>
      </c>
      <c r="J206" s="28" t="s">
        <v>1884</v>
      </c>
      <c r="K206" s="28" t="s">
        <v>44</v>
      </c>
      <c r="L206" s="29"/>
    </row>
    <row r="207" s="1" customFormat="1" ht="14.25" spans="1:12">
      <c r="A207" s="22">
        <v>205</v>
      </c>
      <c r="B207" s="22" t="s">
        <v>1883</v>
      </c>
      <c r="C207" s="23">
        <v>1</v>
      </c>
      <c r="D207" s="23">
        <v>1</v>
      </c>
      <c r="E207" s="23">
        <v>3</v>
      </c>
      <c r="F207" s="22">
        <v>18</v>
      </c>
      <c r="G207" s="23">
        <v>13</v>
      </c>
      <c r="H207" s="27">
        <v>1302</v>
      </c>
      <c r="I207" s="27">
        <v>60.53</v>
      </c>
      <c r="J207" s="28" t="s">
        <v>1884</v>
      </c>
      <c r="K207" s="28" t="s">
        <v>42</v>
      </c>
      <c r="L207" s="29"/>
    </row>
    <row r="208" s="1" customFormat="1" ht="14.25" spans="1:12">
      <c r="A208" s="22">
        <v>206</v>
      </c>
      <c r="B208" s="22" t="s">
        <v>1883</v>
      </c>
      <c r="C208" s="23">
        <v>1</v>
      </c>
      <c r="D208" s="23">
        <v>1</v>
      </c>
      <c r="E208" s="23">
        <v>3</v>
      </c>
      <c r="F208" s="22">
        <v>18</v>
      </c>
      <c r="G208" s="23">
        <v>13</v>
      </c>
      <c r="H208" s="27">
        <v>1303</v>
      </c>
      <c r="I208" s="27">
        <v>62.55</v>
      </c>
      <c r="J208" s="28" t="s">
        <v>1884</v>
      </c>
      <c r="K208" s="30" t="s">
        <v>42</v>
      </c>
      <c r="L208" s="29"/>
    </row>
    <row r="209" s="1" customFormat="1" ht="14.25" spans="1:12">
      <c r="A209" s="22">
        <v>207</v>
      </c>
      <c r="B209" s="22" t="s">
        <v>1883</v>
      </c>
      <c r="C209" s="23">
        <v>1</v>
      </c>
      <c r="D209" s="23">
        <v>1</v>
      </c>
      <c r="E209" s="23">
        <v>3</v>
      </c>
      <c r="F209" s="22">
        <v>18</v>
      </c>
      <c r="G209" s="23">
        <v>13</v>
      </c>
      <c r="H209" s="27">
        <v>1304</v>
      </c>
      <c r="I209" s="27">
        <v>64.44</v>
      </c>
      <c r="J209" s="28" t="s">
        <v>1884</v>
      </c>
      <c r="K209" s="34" t="s">
        <v>42</v>
      </c>
      <c r="L209" s="29"/>
    </row>
    <row r="210" s="1" customFormat="1" ht="14.25" spans="1:12">
      <c r="A210" s="22">
        <v>208</v>
      </c>
      <c r="B210" s="22" t="s">
        <v>1883</v>
      </c>
      <c r="C210" s="23">
        <v>1</v>
      </c>
      <c r="D210" s="23">
        <v>1</v>
      </c>
      <c r="E210" s="23">
        <v>3</v>
      </c>
      <c r="F210" s="22">
        <v>18</v>
      </c>
      <c r="G210" s="23">
        <v>13</v>
      </c>
      <c r="H210" s="27">
        <v>1305</v>
      </c>
      <c r="I210" s="27">
        <v>58.51</v>
      </c>
      <c r="J210" s="28" t="s">
        <v>1884</v>
      </c>
      <c r="K210" s="30" t="s">
        <v>255</v>
      </c>
      <c r="L210" s="29"/>
    </row>
    <row r="211" s="1" customFormat="1" ht="14.25" spans="1:12">
      <c r="A211" s="22">
        <v>209</v>
      </c>
      <c r="B211" s="22" t="s">
        <v>1883</v>
      </c>
      <c r="C211" s="23">
        <v>1</v>
      </c>
      <c r="D211" s="23">
        <v>1</v>
      </c>
      <c r="E211" s="23">
        <v>3</v>
      </c>
      <c r="F211" s="22">
        <v>18</v>
      </c>
      <c r="G211" s="23">
        <v>14</v>
      </c>
      <c r="H211" s="27">
        <v>1401</v>
      </c>
      <c r="I211" s="27">
        <v>62.43</v>
      </c>
      <c r="J211" s="28" t="s">
        <v>1884</v>
      </c>
      <c r="K211" s="28" t="s">
        <v>44</v>
      </c>
      <c r="L211" s="29"/>
    </row>
    <row r="212" s="1" customFormat="1" ht="14.25" spans="1:12">
      <c r="A212" s="22">
        <v>210</v>
      </c>
      <c r="B212" s="22" t="s">
        <v>1883</v>
      </c>
      <c r="C212" s="23">
        <v>1</v>
      </c>
      <c r="D212" s="23">
        <v>1</v>
      </c>
      <c r="E212" s="23">
        <v>3</v>
      </c>
      <c r="F212" s="22">
        <v>18</v>
      </c>
      <c r="G212" s="23">
        <v>14</v>
      </c>
      <c r="H212" s="27">
        <v>1402</v>
      </c>
      <c r="I212" s="27">
        <v>60.53</v>
      </c>
      <c r="J212" s="28" t="s">
        <v>1884</v>
      </c>
      <c r="K212" s="28" t="s">
        <v>42</v>
      </c>
      <c r="L212" s="29"/>
    </row>
    <row r="213" s="1" customFormat="1" ht="14.25" spans="1:12">
      <c r="A213" s="22">
        <v>211</v>
      </c>
      <c r="B213" s="22" t="s">
        <v>1883</v>
      </c>
      <c r="C213" s="23">
        <v>1</v>
      </c>
      <c r="D213" s="23">
        <v>1</v>
      </c>
      <c r="E213" s="23">
        <v>3</v>
      </c>
      <c r="F213" s="22">
        <v>18</v>
      </c>
      <c r="G213" s="23">
        <v>14</v>
      </c>
      <c r="H213" s="27">
        <v>1403</v>
      </c>
      <c r="I213" s="27">
        <v>62.55</v>
      </c>
      <c r="J213" s="28" t="s">
        <v>1884</v>
      </c>
      <c r="K213" s="30" t="s">
        <v>42</v>
      </c>
      <c r="L213" s="29"/>
    </row>
    <row r="214" s="1" customFormat="1" ht="14.25" spans="1:12">
      <c r="A214" s="22">
        <v>212</v>
      </c>
      <c r="B214" s="22" t="s">
        <v>1883</v>
      </c>
      <c r="C214" s="23">
        <v>1</v>
      </c>
      <c r="D214" s="23">
        <v>1</v>
      </c>
      <c r="E214" s="23">
        <v>3</v>
      </c>
      <c r="F214" s="22">
        <v>18</v>
      </c>
      <c r="G214" s="23">
        <v>14</v>
      </c>
      <c r="H214" s="27">
        <v>1404</v>
      </c>
      <c r="I214" s="27">
        <v>64.44</v>
      </c>
      <c r="J214" s="28" t="s">
        <v>1884</v>
      </c>
      <c r="K214" s="34" t="s">
        <v>42</v>
      </c>
      <c r="L214" s="29"/>
    </row>
    <row r="215" s="1" customFormat="1" ht="14.25" spans="1:12">
      <c r="A215" s="22">
        <v>213</v>
      </c>
      <c r="B215" s="22" t="s">
        <v>1883</v>
      </c>
      <c r="C215" s="23">
        <v>1</v>
      </c>
      <c r="D215" s="23">
        <v>1</v>
      </c>
      <c r="E215" s="23">
        <v>3</v>
      </c>
      <c r="F215" s="22">
        <v>18</v>
      </c>
      <c r="G215" s="23">
        <v>14</v>
      </c>
      <c r="H215" s="27">
        <v>1405</v>
      </c>
      <c r="I215" s="27">
        <v>58.51</v>
      </c>
      <c r="J215" s="28" t="s">
        <v>1884</v>
      </c>
      <c r="K215" s="30" t="s">
        <v>255</v>
      </c>
      <c r="L215" s="29"/>
    </row>
    <row r="216" s="1" customFormat="1" ht="14.25" spans="1:12">
      <c r="A216" s="22">
        <v>214</v>
      </c>
      <c r="B216" s="22" t="s">
        <v>1883</v>
      </c>
      <c r="C216" s="23">
        <v>1</v>
      </c>
      <c r="D216" s="23">
        <v>1</v>
      </c>
      <c r="E216" s="23">
        <v>3</v>
      </c>
      <c r="F216" s="22">
        <v>18</v>
      </c>
      <c r="G216" s="23">
        <v>15</v>
      </c>
      <c r="H216" s="27">
        <v>1501</v>
      </c>
      <c r="I216" s="27">
        <v>62.43</v>
      </c>
      <c r="J216" s="28" t="s">
        <v>1884</v>
      </c>
      <c r="K216" s="28" t="s">
        <v>44</v>
      </c>
      <c r="L216" s="29"/>
    </row>
    <row r="217" s="1" customFormat="1" ht="14.25" spans="1:12">
      <c r="A217" s="22">
        <v>215</v>
      </c>
      <c r="B217" s="22" t="s">
        <v>1883</v>
      </c>
      <c r="C217" s="23">
        <v>1</v>
      </c>
      <c r="D217" s="23">
        <v>1</v>
      </c>
      <c r="E217" s="23">
        <v>3</v>
      </c>
      <c r="F217" s="22">
        <v>18</v>
      </c>
      <c r="G217" s="23">
        <v>15</v>
      </c>
      <c r="H217" s="27">
        <v>1502</v>
      </c>
      <c r="I217" s="27">
        <v>60.53</v>
      </c>
      <c r="J217" s="28" t="s">
        <v>1884</v>
      </c>
      <c r="K217" s="28" t="s">
        <v>42</v>
      </c>
      <c r="L217" s="29"/>
    </row>
    <row r="218" s="1" customFormat="1" ht="14.25" spans="1:12">
      <c r="A218" s="22">
        <v>216</v>
      </c>
      <c r="B218" s="22" t="s">
        <v>1883</v>
      </c>
      <c r="C218" s="23">
        <v>1</v>
      </c>
      <c r="D218" s="23">
        <v>1</v>
      </c>
      <c r="E218" s="23">
        <v>3</v>
      </c>
      <c r="F218" s="22">
        <v>18</v>
      </c>
      <c r="G218" s="23">
        <v>15</v>
      </c>
      <c r="H218" s="27">
        <v>1503</v>
      </c>
      <c r="I218" s="27">
        <v>62.55</v>
      </c>
      <c r="J218" s="28" t="s">
        <v>1884</v>
      </c>
      <c r="K218" s="30" t="s">
        <v>42</v>
      </c>
      <c r="L218" s="29"/>
    </row>
    <row r="219" s="1" customFormat="1" ht="14.25" spans="1:12">
      <c r="A219" s="22">
        <v>217</v>
      </c>
      <c r="B219" s="22" t="s">
        <v>1883</v>
      </c>
      <c r="C219" s="23">
        <v>1</v>
      </c>
      <c r="D219" s="23">
        <v>1</v>
      </c>
      <c r="E219" s="23">
        <v>3</v>
      </c>
      <c r="F219" s="22">
        <v>18</v>
      </c>
      <c r="G219" s="23">
        <v>15</v>
      </c>
      <c r="H219" s="27">
        <v>1504</v>
      </c>
      <c r="I219" s="27">
        <v>64.44</v>
      </c>
      <c r="J219" s="28" t="s">
        <v>1884</v>
      </c>
      <c r="K219" s="34" t="s">
        <v>42</v>
      </c>
      <c r="L219" s="29"/>
    </row>
    <row r="220" s="1" customFormat="1" ht="14.25" spans="1:12">
      <c r="A220" s="22">
        <v>218</v>
      </c>
      <c r="B220" s="22" t="s">
        <v>1883</v>
      </c>
      <c r="C220" s="23">
        <v>1</v>
      </c>
      <c r="D220" s="23">
        <v>1</v>
      </c>
      <c r="E220" s="23">
        <v>3</v>
      </c>
      <c r="F220" s="22">
        <v>18</v>
      </c>
      <c r="G220" s="23">
        <v>15</v>
      </c>
      <c r="H220" s="27">
        <v>1505</v>
      </c>
      <c r="I220" s="27">
        <v>58.51</v>
      </c>
      <c r="J220" s="28" t="s">
        <v>1884</v>
      </c>
      <c r="K220" s="30" t="s">
        <v>255</v>
      </c>
      <c r="L220" s="29"/>
    </row>
    <row r="221" s="1" customFormat="1" ht="14.25" spans="1:12">
      <c r="A221" s="22">
        <v>219</v>
      </c>
      <c r="B221" s="22" t="s">
        <v>1883</v>
      </c>
      <c r="C221" s="23">
        <v>1</v>
      </c>
      <c r="D221" s="23">
        <v>1</v>
      </c>
      <c r="E221" s="23">
        <v>3</v>
      </c>
      <c r="F221" s="22">
        <v>18</v>
      </c>
      <c r="G221" s="23">
        <v>16</v>
      </c>
      <c r="H221" s="27">
        <v>1601</v>
      </c>
      <c r="I221" s="27">
        <v>62.43</v>
      </c>
      <c r="J221" s="28" t="s">
        <v>1884</v>
      </c>
      <c r="K221" s="28" t="s">
        <v>44</v>
      </c>
      <c r="L221" s="29"/>
    </row>
    <row r="222" s="1" customFormat="1" ht="14.25" spans="1:12">
      <c r="A222" s="22">
        <v>220</v>
      </c>
      <c r="B222" s="22" t="s">
        <v>1883</v>
      </c>
      <c r="C222" s="23">
        <v>1</v>
      </c>
      <c r="D222" s="23">
        <v>1</v>
      </c>
      <c r="E222" s="23">
        <v>3</v>
      </c>
      <c r="F222" s="22">
        <v>18</v>
      </c>
      <c r="G222" s="23">
        <v>16</v>
      </c>
      <c r="H222" s="27">
        <v>1602</v>
      </c>
      <c r="I222" s="27">
        <v>60.53</v>
      </c>
      <c r="J222" s="28" t="s">
        <v>1884</v>
      </c>
      <c r="K222" s="28" t="s">
        <v>42</v>
      </c>
      <c r="L222" s="29"/>
    </row>
    <row r="223" s="1" customFormat="1" ht="14.25" spans="1:12">
      <c r="A223" s="22">
        <v>221</v>
      </c>
      <c r="B223" s="22" t="s">
        <v>1883</v>
      </c>
      <c r="C223" s="23">
        <v>1</v>
      </c>
      <c r="D223" s="23">
        <v>1</v>
      </c>
      <c r="E223" s="23">
        <v>3</v>
      </c>
      <c r="F223" s="22">
        <v>18</v>
      </c>
      <c r="G223" s="23">
        <v>16</v>
      </c>
      <c r="H223" s="27">
        <v>1603</v>
      </c>
      <c r="I223" s="27">
        <v>62.55</v>
      </c>
      <c r="J223" s="28" t="s">
        <v>1884</v>
      </c>
      <c r="K223" s="30" t="s">
        <v>42</v>
      </c>
      <c r="L223" s="29"/>
    </row>
    <row r="224" s="1" customFormat="1" ht="14.25" spans="1:12">
      <c r="A224" s="22">
        <v>222</v>
      </c>
      <c r="B224" s="22" t="s">
        <v>1883</v>
      </c>
      <c r="C224" s="23">
        <v>1</v>
      </c>
      <c r="D224" s="23">
        <v>1</v>
      </c>
      <c r="E224" s="23">
        <v>3</v>
      </c>
      <c r="F224" s="22">
        <v>18</v>
      </c>
      <c r="G224" s="23">
        <v>16</v>
      </c>
      <c r="H224" s="27">
        <v>1604</v>
      </c>
      <c r="I224" s="27">
        <v>64.44</v>
      </c>
      <c r="J224" s="28" t="s">
        <v>1884</v>
      </c>
      <c r="K224" s="34" t="s">
        <v>42</v>
      </c>
      <c r="L224" s="29"/>
    </row>
    <row r="225" s="1" customFormat="1" ht="14.25" spans="1:12">
      <c r="A225" s="22">
        <v>223</v>
      </c>
      <c r="B225" s="22" t="s">
        <v>1883</v>
      </c>
      <c r="C225" s="23">
        <v>1</v>
      </c>
      <c r="D225" s="23">
        <v>1</v>
      </c>
      <c r="E225" s="23">
        <v>3</v>
      </c>
      <c r="F225" s="22">
        <v>18</v>
      </c>
      <c r="G225" s="23">
        <v>16</v>
      </c>
      <c r="H225" s="27">
        <v>1605</v>
      </c>
      <c r="I225" s="27">
        <v>58.51</v>
      </c>
      <c r="J225" s="28" t="s">
        <v>1884</v>
      </c>
      <c r="K225" s="30" t="s">
        <v>255</v>
      </c>
      <c r="L225" s="29"/>
    </row>
    <row r="226" s="1" customFormat="1" ht="14.25" spans="1:12">
      <c r="A226" s="22">
        <v>224</v>
      </c>
      <c r="B226" s="22" t="s">
        <v>1883</v>
      </c>
      <c r="C226" s="23">
        <v>1</v>
      </c>
      <c r="D226" s="23">
        <v>1</v>
      </c>
      <c r="E226" s="23">
        <v>3</v>
      </c>
      <c r="F226" s="22">
        <v>18</v>
      </c>
      <c r="G226" s="23">
        <v>17</v>
      </c>
      <c r="H226" s="27">
        <v>1701</v>
      </c>
      <c r="I226" s="27">
        <v>62.43</v>
      </c>
      <c r="J226" s="28" t="s">
        <v>1884</v>
      </c>
      <c r="K226" s="28" t="s">
        <v>44</v>
      </c>
      <c r="L226" s="29"/>
    </row>
    <row r="227" s="1" customFormat="1" ht="14.25" spans="1:12">
      <c r="A227" s="22">
        <v>225</v>
      </c>
      <c r="B227" s="22" t="s">
        <v>1883</v>
      </c>
      <c r="C227" s="23">
        <v>1</v>
      </c>
      <c r="D227" s="23">
        <v>1</v>
      </c>
      <c r="E227" s="23">
        <v>3</v>
      </c>
      <c r="F227" s="22">
        <v>18</v>
      </c>
      <c r="G227" s="23">
        <v>17</v>
      </c>
      <c r="H227" s="27">
        <v>1702</v>
      </c>
      <c r="I227" s="27">
        <v>60.53</v>
      </c>
      <c r="J227" s="28" t="s">
        <v>1884</v>
      </c>
      <c r="K227" s="28" t="s">
        <v>42</v>
      </c>
      <c r="L227" s="29"/>
    </row>
    <row r="228" s="1" customFormat="1" ht="14.25" spans="1:12">
      <c r="A228" s="22">
        <v>226</v>
      </c>
      <c r="B228" s="22" t="s">
        <v>1883</v>
      </c>
      <c r="C228" s="23">
        <v>1</v>
      </c>
      <c r="D228" s="23">
        <v>1</v>
      </c>
      <c r="E228" s="23">
        <v>3</v>
      </c>
      <c r="F228" s="22">
        <v>18</v>
      </c>
      <c r="G228" s="23">
        <v>17</v>
      </c>
      <c r="H228" s="27">
        <v>1703</v>
      </c>
      <c r="I228" s="27">
        <v>62.55</v>
      </c>
      <c r="J228" s="28" t="s">
        <v>1884</v>
      </c>
      <c r="K228" s="30" t="s">
        <v>42</v>
      </c>
      <c r="L228" s="29"/>
    </row>
    <row r="229" s="1" customFormat="1" ht="14.25" spans="1:12">
      <c r="A229" s="22">
        <v>227</v>
      </c>
      <c r="B229" s="22" t="s">
        <v>1883</v>
      </c>
      <c r="C229" s="23">
        <v>1</v>
      </c>
      <c r="D229" s="23">
        <v>1</v>
      </c>
      <c r="E229" s="23">
        <v>3</v>
      </c>
      <c r="F229" s="22">
        <v>18</v>
      </c>
      <c r="G229" s="23">
        <v>17</v>
      </c>
      <c r="H229" s="27">
        <v>1704</v>
      </c>
      <c r="I229" s="27">
        <v>64.44</v>
      </c>
      <c r="J229" s="28" t="s">
        <v>1884</v>
      </c>
      <c r="K229" s="34" t="s">
        <v>42</v>
      </c>
      <c r="L229" s="29"/>
    </row>
    <row r="230" s="1" customFormat="1" ht="14.25" spans="1:12">
      <c r="A230" s="22">
        <v>228</v>
      </c>
      <c r="B230" s="22" t="s">
        <v>1883</v>
      </c>
      <c r="C230" s="23">
        <v>1</v>
      </c>
      <c r="D230" s="23">
        <v>1</v>
      </c>
      <c r="E230" s="23">
        <v>3</v>
      </c>
      <c r="F230" s="22">
        <v>18</v>
      </c>
      <c r="G230" s="23">
        <v>17</v>
      </c>
      <c r="H230" s="27">
        <v>1705</v>
      </c>
      <c r="I230" s="27">
        <v>58.51</v>
      </c>
      <c r="J230" s="28" t="s">
        <v>1884</v>
      </c>
      <c r="K230" s="30" t="s">
        <v>255</v>
      </c>
      <c r="L230" s="29"/>
    </row>
    <row r="231" s="1" customFormat="1" ht="14.25" spans="1:12">
      <c r="A231" s="22">
        <v>229</v>
      </c>
      <c r="B231" s="22" t="s">
        <v>1883</v>
      </c>
      <c r="C231" s="23">
        <v>1</v>
      </c>
      <c r="D231" s="23">
        <v>1</v>
      </c>
      <c r="E231" s="23">
        <v>3</v>
      </c>
      <c r="F231" s="22">
        <v>18</v>
      </c>
      <c r="G231" s="23">
        <v>18</v>
      </c>
      <c r="H231" s="27">
        <v>1801</v>
      </c>
      <c r="I231" s="27">
        <v>62.43</v>
      </c>
      <c r="J231" s="28" t="s">
        <v>1884</v>
      </c>
      <c r="K231" s="28" t="s">
        <v>44</v>
      </c>
      <c r="L231" s="29"/>
    </row>
    <row r="232" s="1" customFormat="1" ht="14.25" spans="1:12">
      <c r="A232" s="22">
        <v>230</v>
      </c>
      <c r="B232" s="22" t="s">
        <v>1883</v>
      </c>
      <c r="C232" s="23">
        <v>1</v>
      </c>
      <c r="D232" s="23">
        <v>1</v>
      </c>
      <c r="E232" s="23">
        <v>3</v>
      </c>
      <c r="F232" s="22">
        <v>18</v>
      </c>
      <c r="G232" s="23">
        <v>18</v>
      </c>
      <c r="H232" s="27">
        <v>1802</v>
      </c>
      <c r="I232" s="27">
        <v>60.53</v>
      </c>
      <c r="J232" s="28" t="s">
        <v>1884</v>
      </c>
      <c r="K232" s="28" t="s">
        <v>42</v>
      </c>
      <c r="L232" s="29"/>
    </row>
    <row r="233" s="1" customFormat="1" ht="14.25" spans="1:12">
      <c r="A233" s="22">
        <v>231</v>
      </c>
      <c r="B233" s="22" t="s">
        <v>1883</v>
      </c>
      <c r="C233" s="23">
        <v>1</v>
      </c>
      <c r="D233" s="23">
        <v>1</v>
      </c>
      <c r="E233" s="23">
        <v>3</v>
      </c>
      <c r="F233" s="22">
        <v>18</v>
      </c>
      <c r="G233" s="23">
        <v>18</v>
      </c>
      <c r="H233" s="27">
        <v>1803</v>
      </c>
      <c r="I233" s="27">
        <v>62.55</v>
      </c>
      <c r="J233" s="28" t="s">
        <v>1884</v>
      </c>
      <c r="K233" s="30" t="s">
        <v>42</v>
      </c>
      <c r="L233" s="29"/>
    </row>
    <row r="234" s="1" customFormat="1" ht="14.25" spans="1:12">
      <c r="A234" s="22">
        <v>232</v>
      </c>
      <c r="B234" s="22" t="s">
        <v>1883</v>
      </c>
      <c r="C234" s="23">
        <v>1</v>
      </c>
      <c r="D234" s="23">
        <v>1</v>
      </c>
      <c r="E234" s="23">
        <v>3</v>
      </c>
      <c r="F234" s="22">
        <v>18</v>
      </c>
      <c r="G234" s="23">
        <v>18</v>
      </c>
      <c r="H234" s="27">
        <v>1804</v>
      </c>
      <c r="I234" s="27">
        <v>64.44</v>
      </c>
      <c r="J234" s="28" t="s">
        <v>1884</v>
      </c>
      <c r="K234" s="34" t="s">
        <v>42</v>
      </c>
      <c r="L234" s="29"/>
    </row>
    <row r="235" s="1" customFormat="1" ht="14.25" spans="1:12">
      <c r="A235" s="22">
        <v>233</v>
      </c>
      <c r="B235" s="22" t="s">
        <v>1883</v>
      </c>
      <c r="C235" s="23">
        <v>1</v>
      </c>
      <c r="D235" s="23">
        <v>1</v>
      </c>
      <c r="E235" s="23">
        <v>3</v>
      </c>
      <c r="F235" s="22">
        <v>18</v>
      </c>
      <c r="G235" s="23">
        <v>18</v>
      </c>
      <c r="H235" s="27">
        <v>1805</v>
      </c>
      <c r="I235" s="27">
        <v>58.51</v>
      </c>
      <c r="J235" s="28" t="s">
        <v>1884</v>
      </c>
      <c r="K235" s="28" t="s">
        <v>255</v>
      </c>
      <c r="L235" s="29"/>
    </row>
    <row r="236" s="1" customFormat="1" ht="14.25" spans="1:12">
      <c r="A236" s="22">
        <v>234</v>
      </c>
      <c r="B236" s="22" t="s">
        <v>1883</v>
      </c>
      <c r="C236" s="23">
        <v>8</v>
      </c>
      <c r="D236" s="23">
        <v>13</v>
      </c>
      <c r="E236" s="23">
        <v>1</v>
      </c>
      <c r="F236" s="22">
        <v>11</v>
      </c>
      <c r="G236" s="23">
        <v>1</v>
      </c>
      <c r="H236" s="27">
        <v>101</v>
      </c>
      <c r="I236" s="27">
        <v>56.5</v>
      </c>
      <c r="J236" s="23" t="s">
        <v>1888</v>
      </c>
      <c r="K236" s="30" t="s">
        <v>231</v>
      </c>
      <c r="L236" s="29"/>
    </row>
    <row r="237" s="1" customFormat="1" ht="14.25" spans="1:12">
      <c r="A237" s="22">
        <v>235</v>
      </c>
      <c r="B237" s="22" t="s">
        <v>1883</v>
      </c>
      <c r="C237" s="23">
        <v>8</v>
      </c>
      <c r="D237" s="23">
        <v>13</v>
      </c>
      <c r="E237" s="23">
        <v>1</v>
      </c>
      <c r="F237" s="22">
        <v>11</v>
      </c>
      <c r="G237" s="23">
        <v>1</v>
      </c>
      <c r="H237" s="27">
        <v>102</v>
      </c>
      <c r="I237" s="27">
        <v>58.31</v>
      </c>
      <c r="J237" s="23" t="s">
        <v>1888</v>
      </c>
      <c r="K237" s="30" t="s">
        <v>245</v>
      </c>
      <c r="L237" s="29"/>
    </row>
    <row r="238" s="1" customFormat="1" ht="14.25" spans="1:12">
      <c r="A238" s="22">
        <v>236</v>
      </c>
      <c r="B238" s="22" t="s">
        <v>1883</v>
      </c>
      <c r="C238" s="23">
        <v>8</v>
      </c>
      <c r="D238" s="23">
        <v>13</v>
      </c>
      <c r="E238" s="23">
        <v>1</v>
      </c>
      <c r="F238" s="22">
        <v>11</v>
      </c>
      <c r="G238" s="23">
        <v>1</v>
      </c>
      <c r="H238" s="27">
        <v>103</v>
      </c>
      <c r="I238" s="27">
        <v>55.91</v>
      </c>
      <c r="J238" s="23" t="s">
        <v>1888</v>
      </c>
      <c r="K238" s="30" t="s">
        <v>231</v>
      </c>
      <c r="L238" s="29"/>
    </row>
    <row r="239" s="1" customFormat="1" ht="14.25" spans="1:12">
      <c r="A239" s="22">
        <v>237</v>
      </c>
      <c r="B239" s="22" t="s">
        <v>1883</v>
      </c>
      <c r="C239" s="23">
        <v>8</v>
      </c>
      <c r="D239" s="23">
        <v>13</v>
      </c>
      <c r="E239" s="23">
        <v>1</v>
      </c>
      <c r="F239" s="22">
        <v>11</v>
      </c>
      <c r="G239" s="23">
        <v>2</v>
      </c>
      <c r="H239" s="27">
        <v>201</v>
      </c>
      <c r="I239" s="27">
        <v>56.65</v>
      </c>
      <c r="J239" s="23" t="s">
        <v>1888</v>
      </c>
      <c r="K239" s="30" t="s">
        <v>231</v>
      </c>
      <c r="L239" s="29"/>
    </row>
    <row r="240" s="1" customFormat="1" ht="14.25" spans="1:12">
      <c r="A240" s="22">
        <v>238</v>
      </c>
      <c r="B240" s="22" t="s">
        <v>1883</v>
      </c>
      <c r="C240" s="23">
        <v>8</v>
      </c>
      <c r="D240" s="23">
        <v>13</v>
      </c>
      <c r="E240" s="23">
        <v>1</v>
      </c>
      <c r="F240" s="22">
        <v>11</v>
      </c>
      <c r="G240" s="23">
        <v>2</v>
      </c>
      <c r="H240" s="27">
        <v>202</v>
      </c>
      <c r="I240" s="27">
        <v>58.31</v>
      </c>
      <c r="J240" s="23" t="s">
        <v>1888</v>
      </c>
      <c r="K240" s="30" t="s">
        <v>245</v>
      </c>
      <c r="L240" s="29"/>
    </row>
    <row r="241" s="1" customFormat="1" ht="14.25" spans="1:12">
      <c r="A241" s="22">
        <v>239</v>
      </c>
      <c r="B241" s="22" t="s">
        <v>1883</v>
      </c>
      <c r="C241" s="23">
        <v>8</v>
      </c>
      <c r="D241" s="23">
        <v>13</v>
      </c>
      <c r="E241" s="23">
        <v>1</v>
      </c>
      <c r="F241" s="22">
        <v>11</v>
      </c>
      <c r="G241" s="23">
        <v>2</v>
      </c>
      <c r="H241" s="27">
        <v>203</v>
      </c>
      <c r="I241" s="27">
        <v>55.91</v>
      </c>
      <c r="J241" s="23" t="s">
        <v>1888</v>
      </c>
      <c r="K241" s="30" t="s">
        <v>231</v>
      </c>
      <c r="L241" s="29"/>
    </row>
    <row r="242" s="1" customFormat="1" ht="14.25" spans="1:12">
      <c r="A242" s="22">
        <v>240</v>
      </c>
      <c r="B242" s="22" t="s">
        <v>1883</v>
      </c>
      <c r="C242" s="23">
        <v>8</v>
      </c>
      <c r="D242" s="23">
        <v>13</v>
      </c>
      <c r="E242" s="23">
        <v>1</v>
      </c>
      <c r="F242" s="22">
        <v>11</v>
      </c>
      <c r="G242" s="23">
        <v>2.5</v>
      </c>
      <c r="H242" s="27">
        <v>301</v>
      </c>
      <c r="I242" s="27">
        <v>56.65</v>
      </c>
      <c r="J242" s="23" t="s">
        <v>1888</v>
      </c>
      <c r="K242" s="30" t="s">
        <v>231</v>
      </c>
      <c r="L242" s="29"/>
    </row>
    <row r="243" s="1" customFormat="1" ht="14.25" spans="1:12">
      <c r="A243" s="22">
        <v>241</v>
      </c>
      <c r="B243" s="22" t="s">
        <v>1883</v>
      </c>
      <c r="C243" s="23">
        <v>8</v>
      </c>
      <c r="D243" s="23">
        <v>13</v>
      </c>
      <c r="E243" s="23">
        <v>1</v>
      </c>
      <c r="F243" s="22">
        <v>11</v>
      </c>
      <c r="G243" s="23">
        <v>2.8</v>
      </c>
      <c r="H243" s="27">
        <v>302</v>
      </c>
      <c r="I243" s="27">
        <v>58.31</v>
      </c>
      <c r="J243" s="23" t="s">
        <v>1888</v>
      </c>
      <c r="K243" s="30" t="s">
        <v>245</v>
      </c>
      <c r="L243" s="29"/>
    </row>
    <row r="244" s="1" customFormat="1" ht="14.25" spans="1:12">
      <c r="A244" s="22">
        <v>242</v>
      </c>
      <c r="B244" s="22" t="s">
        <v>1883</v>
      </c>
      <c r="C244" s="23">
        <v>8</v>
      </c>
      <c r="D244" s="23">
        <v>13</v>
      </c>
      <c r="E244" s="23">
        <v>1</v>
      </c>
      <c r="F244" s="22">
        <v>11</v>
      </c>
      <c r="G244" s="23">
        <v>3.1</v>
      </c>
      <c r="H244" s="27">
        <v>303</v>
      </c>
      <c r="I244" s="27">
        <v>55.91</v>
      </c>
      <c r="J244" s="23" t="s">
        <v>1888</v>
      </c>
      <c r="K244" s="30" t="s">
        <v>231</v>
      </c>
      <c r="L244" s="29"/>
    </row>
    <row r="245" s="1" customFormat="1" ht="14.25" spans="1:12">
      <c r="A245" s="22">
        <v>243</v>
      </c>
      <c r="B245" s="22" t="s">
        <v>1883</v>
      </c>
      <c r="C245" s="23">
        <v>8</v>
      </c>
      <c r="D245" s="23">
        <v>13</v>
      </c>
      <c r="E245" s="23">
        <v>1</v>
      </c>
      <c r="F245" s="22">
        <v>11</v>
      </c>
      <c r="G245" s="23">
        <v>3.7</v>
      </c>
      <c r="H245" s="27">
        <v>401</v>
      </c>
      <c r="I245" s="27">
        <v>56.65</v>
      </c>
      <c r="J245" s="23" t="s">
        <v>1888</v>
      </c>
      <c r="K245" s="30" t="s">
        <v>231</v>
      </c>
      <c r="L245" s="29"/>
    </row>
    <row r="246" s="1" customFormat="1" ht="14.25" spans="1:12">
      <c r="A246" s="22">
        <v>244</v>
      </c>
      <c r="B246" s="22" t="s">
        <v>1883</v>
      </c>
      <c r="C246" s="23">
        <v>8</v>
      </c>
      <c r="D246" s="23">
        <v>13</v>
      </c>
      <c r="E246" s="23">
        <v>1</v>
      </c>
      <c r="F246" s="22">
        <v>11</v>
      </c>
      <c r="G246" s="23">
        <v>4</v>
      </c>
      <c r="H246" s="27">
        <v>402</v>
      </c>
      <c r="I246" s="27">
        <v>58.31</v>
      </c>
      <c r="J246" s="23" t="s">
        <v>1888</v>
      </c>
      <c r="K246" s="30" t="s">
        <v>245</v>
      </c>
      <c r="L246" s="29"/>
    </row>
    <row r="247" s="1" customFormat="1" ht="14.25" spans="1:12">
      <c r="A247" s="22">
        <v>245</v>
      </c>
      <c r="B247" s="22" t="s">
        <v>1883</v>
      </c>
      <c r="C247" s="23">
        <v>8</v>
      </c>
      <c r="D247" s="23">
        <v>13</v>
      </c>
      <c r="E247" s="23">
        <v>1</v>
      </c>
      <c r="F247" s="22">
        <v>11</v>
      </c>
      <c r="G247" s="23">
        <v>4.3</v>
      </c>
      <c r="H247" s="27">
        <v>403</v>
      </c>
      <c r="I247" s="27">
        <v>55.91</v>
      </c>
      <c r="J247" s="23" t="s">
        <v>1888</v>
      </c>
      <c r="K247" s="30" t="s">
        <v>231</v>
      </c>
      <c r="L247" s="29"/>
    </row>
    <row r="248" s="1" customFormat="1" ht="14.25" spans="1:12">
      <c r="A248" s="22">
        <v>246</v>
      </c>
      <c r="B248" s="22" t="s">
        <v>1883</v>
      </c>
      <c r="C248" s="23">
        <v>8</v>
      </c>
      <c r="D248" s="23">
        <v>13</v>
      </c>
      <c r="E248" s="23">
        <v>1</v>
      </c>
      <c r="F248" s="22">
        <v>11</v>
      </c>
      <c r="G248" s="23">
        <v>4.6</v>
      </c>
      <c r="H248" s="27">
        <v>501</v>
      </c>
      <c r="I248" s="27">
        <v>56.65</v>
      </c>
      <c r="J248" s="23" t="s">
        <v>1888</v>
      </c>
      <c r="K248" s="30" t="s">
        <v>231</v>
      </c>
      <c r="L248" s="29"/>
    </row>
    <row r="249" s="1" customFormat="1" ht="14.25" spans="1:12">
      <c r="A249" s="22">
        <v>247</v>
      </c>
      <c r="B249" s="22" t="s">
        <v>1883</v>
      </c>
      <c r="C249" s="23">
        <v>8</v>
      </c>
      <c r="D249" s="23">
        <v>13</v>
      </c>
      <c r="E249" s="23">
        <v>1</v>
      </c>
      <c r="F249" s="22">
        <v>11</v>
      </c>
      <c r="G249" s="23">
        <v>4.9</v>
      </c>
      <c r="H249" s="27">
        <v>502</v>
      </c>
      <c r="I249" s="27">
        <v>58.31</v>
      </c>
      <c r="J249" s="23" t="s">
        <v>1888</v>
      </c>
      <c r="K249" s="30" t="s">
        <v>245</v>
      </c>
      <c r="L249" s="29"/>
    </row>
    <row r="250" s="1" customFormat="1" ht="14.25" spans="1:12">
      <c r="A250" s="22">
        <v>248</v>
      </c>
      <c r="B250" s="22" t="s">
        <v>1883</v>
      </c>
      <c r="C250" s="23">
        <v>8</v>
      </c>
      <c r="D250" s="23">
        <v>13</v>
      </c>
      <c r="E250" s="23">
        <v>1</v>
      </c>
      <c r="F250" s="22">
        <v>11</v>
      </c>
      <c r="G250" s="23">
        <v>5.2</v>
      </c>
      <c r="H250" s="27">
        <v>503</v>
      </c>
      <c r="I250" s="27">
        <v>55.91</v>
      </c>
      <c r="J250" s="23" t="s">
        <v>1888</v>
      </c>
      <c r="K250" s="30" t="s">
        <v>231</v>
      </c>
      <c r="L250" s="29"/>
    </row>
    <row r="251" s="1" customFormat="1" ht="14.25" spans="1:12">
      <c r="A251" s="22">
        <v>249</v>
      </c>
      <c r="B251" s="22" t="s">
        <v>1883</v>
      </c>
      <c r="C251" s="23">
        <v>8</v>
      </c>
      <c r="D251" s="23">
        <v>13</v>
      </c>
      <c r="E251" s="23">
        <v>1</v>
      </c>
      <c r="F251" s="22">
        <v>11</v>
      </c>
      <c r="G251" s="23">
        <v>5.5</v>
      </c>
      <c r="H251" s="27">
        <v>601</v>
      </c>
      <c r="I251" s="27">
        <v>56.65</v>
      </c>
      <c r="J251" s="23" t="s">
        <v>1888</v>
      </c>
      <c r="K251" s="30" t="s">
        <v>231</v>
      </c>
      <c r="L251" s="29"/>
    </row>
    <row r="252" s="1" customFormat="1" ht="14.25" spans="1:12">
      <c r="A252" s="22">
        <v>250</v>
      </c>
      <c r="B252" s="22" t="s">
        <v>1883</v>
      </c>
      <c r="C252" s="23">
        <v>8</v>
      </c>
      <c r="D252" s="23">
        <v>13</v>
      </c>
      <c r="E252" s="23">
        <v>1</v>
      </c>
      <c r="F252" s="22">
        <v>11</v>
      </c>
      <c r="G252" s="23">
        <v>5.8</v>
      </c>
      <c r="H252" s="27">
        <v>602</v>
      </c>
      <c r="I252" s="27">
        <v>58.31</v>
      </c>
      <c r="J252" s="23" t="s">
        <v>1888</v>
      </c>
      <c r="K252" s="30" t="s">
        <v>245</v>
      </c>
      <c r="L252" s="29"/>
    </row>
    <row r="253" s="1" customFormat="1" ht="14.25" spans="1:12">
      <c r="A253" s="22">
        <v>251</v>
      </c>
      <c r="B253" s="22" t="s">
        <v>1883</v>
      </c>
      <c r="C253" s="23">
        <v>8</v>
      </c>
      <c r="D253" s="23">
        <v>13</v>
      </c>
      <c r="E253" s="23">
        <v>1</v>
      </c>
      <c r="F253" s="22">
        <v>11</v>
      </c>
      <c r="G253" s="23">
        <v>6.1</v>
      </c>
      <c r="H253" s="27">
        <v>603</v>
      </c>
      <c r="I253" s="27">
        <v>55.91</v>
      </c>
      <c r="J253" s="23" t="s">
        <v>1888</v>
      </c>
      <c r="K253" s="30" t="s">
        <v>231</v>
      </c>
      <c r="L253" s="29"/>
    </row>
    <row r="254" s="1" customFormat="1" ht="14.25" spans="1:12">
      <c r="A254" s="22">
        <v>252</v>
      </c>
      <c r="B254" s="22" t="s">
        <v>1883</v>
      </c>
      <c r="C254" s="23">
        <v>8</v>
      </c>
      <c r="D254" s="23">
        <v>13</v>
      </c>
      <c r="E254" s="23">
        <v>1</v>
      </c>
      <c r="F254" s="22">
        <v>11</v>
      </c>
      <c r="G254" s="23">
        <v>6.7</v>
      </c>
      <c r="H254" s="27">
        <v>701</v>
      </c>
      <c r="I254" s="27">
        <v>56.65</v>
      </c>
      <c r="J254" s="23" t="s">
        <v>1888</v>
      </c>
      <c r="K254" s="30" t="s">
        <v>231</v>
      </c>
      <c r="L254" s="29"/>
    </row>
    <row r="255" s="1" customFormat="1" ht="14.25" spans="1:12">
      <c r="A255" s="22">
        <v>253</v>
      </c>
      <c r="B255" s="22" t="s">
        <v>1883</v>
      </c>
      <c r="C255" s="23">
        <v>8</v>
      </c>
      <c r="D255" s="23">
        <v>13</v>
      </c>
      <c r="E255" s="23">
        <v>1</v>
      </c>
      <c r="F255" s="22">
        <v>11</v>
      </c>
      <c r="G255" s="23">
        <v>7</v>
      </c>
      <c r="H255" s="27">
        <v>702</v>
      </c>
      <c r="I255" s="27">
        <v>58.31</v>
      </c>
      <c r="J255" s="23" t="s">
        <v>1888</v>
      </c>
      <c r="K255" s="30" t="s">
        <v>245</v>
      </c>
      <c r="L255" s="29"/>
    </row>
    <row r="256" s="1" customFormat="1" ht="14.25" spans="1:12">
      <c r="A256" s="22">
        <v>254</v>
      </c>
      <c r="B256" s="22" t="s">
        <v>1883</v>
      </c>
      <c r="C256" s="23">
        <v>8</v>
      </c>
      <c r="D256" s="23">
        <v>13</v>
      </c>
      <c r="E256" s="23">
        <v>1</v>
      </c>
      <c r="F256" s="22">
        <v>11</v>
      </c>
      <c r="G256" s="23">
        <v>7.3</v>
      </c>
      <c r="H256" s="27">
        <v>703</v>
      </c>
      <c r="I256" s="27">
        <v>55.91</v>
      </c>
      <c r="J256" s="23" t="s">
        <v>1888</v>
      </c>
      <c r="K256" s="30" t="s">
        <v>231</v>
      </c>
      <c r="L256" s="29"/>
    </row>
    <row r="257" s="1" customFormat="1" ht="14.25" spans="1:12">
      <c r="A257" s="22">
        <v>255</v>
      </c>
      <c r="B257" s="22" t="s">
        <v>1883</v>
      </c>
      <c r="C257" s="23">
        <v>8</v>
      </c>
      <c r="D257" s="23">
        <v>13</v>
      </c>
      <c r="E257" s="23">
        <v>1</v>
      </c>
      <c r="F257" s="22">
        <v>11</v>
      </c>
      <c r="G257" s="23">
        <v>7.6</v>
      </c>
      <c r="H257" s="27">
        <v>801</v>
      </c>
      <c r="I257" s="27">
        <v>56.65</v>
      </c>
      <c r="J257" s="23" t="s">
        <v>1888</v>
      </c>
      <c r="K257" s="30" t="s">
        <v>231</v>
      </c>
      <c r="L257" s="29"/>
    </row>
    <row r="258" s="1" customFormat="1" ht="14.25" spans="1:12">
      <c r="A258" s="22">
        <v>256</v>
      </c>
      <c r="B258" s="22" t="s">
        <v>1883</v>
      </c>
      <c r="C258" s="23">
        <v>8</v>
      </c>
      <c r="D258" s="23">
        <v>13</v>
      </c>
      <c r="E258" s="23">
        <v>1</v>
      </c>
      <c r="F258" s="22">
        <v>11</v>
      </c>
      <c r="G258" s="23">
        <v>7.9</v>
      </c>
      <c r="H258" s="27">
        <v>802</v>
      </c>
      <c r="I258" s="27">
        <v>58.31</v>
      </c>
      <c r="J258" s="23" t="s">
        <v>1888</v>
      </c>
      <c r="K258" s="30" t="s">
        <v>245</v>
      </c>
      <c r="L258" s="29"/>
    </row>
    <row r="259" s="1" customFormat="1" ht="14.25" spans="1:12">
      <c r="A259" s="22">
        <v>257</v>
      </c>
      <c r="B259" s="22" t="s">
        <v>1883</v>
      </c>
      <c r="C259" s="23">
        <v>8</v>
      </c>
      <c r="D259" s="23">
        <v>13</v>
      </c>
      <c r="E259" s="23">
        <v>1</v>
      </c>
      <c r="F259" s="22">
        <v>11</v>
      </c>
      <c r="G259" s="23">
        <v>8.2</v>
      </c>
      <c r="H259" s="27">
        <v>803</v>
      </c>
      <c r="I259" s="27">
        <v>55.91</v>
      </c>
      <c r="J259" s="23" t="s">
        <v>1888</v>
      </c>
      <c r="K259" s="30" t="s">
        <v>231</v>
      </c>
      <c r="L259" s="29"/>
    </row>
    <row r="260" s="1" customFormat="1" ht="14.25" spans="1:12">
      <c r="A260" s="22">
        <v>258</v>
      </c>
      <c r="B260" s="22" t="s">
        <v>1883</v>
      </c>
      <c r="C260" s="23">
        <v>8</v>
      </c>
      <c r="D260" s="23">
        <v>13</v>
      </c>
      <c r="E260" s="23">
        <v>1</v>
      </c>
      <c r="F260" s="22">
        <v>11</v>
      </c>
      <c r="G260" s="23">
        <v>8.5</v>
      </c>
      <c r="H260" s="27">
        <v>901</v>
      </c>
      <c r="I260" s="27">
        <v>56.65</v>
      </c>
      <c r="J260" s="23" t="s">
        <v>1888</v>
      </c>
      <c r="K260" s="30" t="s">
        <v>231</v>
      </c>
      <c r="L260" s="29"/>
    </row>
    <row r="261" s="1" customFormat="1" ht="14.25" spans="1:12">
      <c r="A261" s="22">
        <v>259</v>
      </c>
      <c r="B261" s="22" t="s">
        <v>1883</v>
      </c>
      <c r="C261" s="23">
        <v>8</v>
      </c>
      <c r="D261" s="23">
        <v>13</v>
      </c>
      <c r="E261" s="23">
        <v>1</v>
      </c>
      <c r="F261" s="22">
        <v>11</v>
      </c>
      <c r="G261" s="23">
        <v>8.8</v>
      </c>
      <c r="H261" s="27">
        <v>902</v>
      </c>
      <c r="I261" s="27">
        <v>58.31</v>
      </c>
      <c r="J261" s="23" t="s">
        <v>1888</v>
      </c>
      <c r="K261" s="30" t="s">
        <v>245</v>
      </c>
      <c r="L261" s="29"/>
    </row>
    <row r="262" s="1" customFormat="1" ht="14.25" spans="1:12">
      <c r="A262" s="22">
        <v>260</v>
      </c>
      <c r="B262" s="22" t="s">
        <v>1883</v>
      </c>
      <c r="C262" s="23">
        <v>8</v>
      </c>
      <c r="D262" s="23">
        <v>13</v>
      </c>
      <c r="E262" s="23">
        <v>1</v>
      </c>
      <c r="F262" s="22">
        <v>11</v>
      </c>
      <c r="G262" s="23">
        <v>9.1</v>
      </c>
      <c r="H262" s="27">
        <v>903</v>
      </c>
      <c r="I262" s="27">
        <v>55.91</v>
      </c>
      <c r="J262" s="23" t="s">
        <v>1888</v>
      </c>
      <c r="K262" s="30" t="s">
        <v>231</v>
      </c>
      <c r="L262" s="29"/>
    </row>
    <row r="263" s="1" customFormat="1" ht="14.25" spans="1:12">
      <c r="A263" s="22">
        <v>261</v>
      </c>
      <c r="B263" s="22" t="s">
        <v>1883</v>
      </c>
      <c r="C263" s="23">
        <v>8</v>
      </c>
      <c r="D263" s="23">
        <v>13</v>
      </c>
      <c r="E263" s="23">
        <v>1</v>
      </c>
      <c r="F263" s="22">
        <v>11</v>
      </c>
      <c r="G263" s="23">
        <v>9.7</v>
      </c>
      <c r="H263" s="27">
        <v>1001</v>
      </c>
      <c r="I263" s="27">
        <v>56.65</v>
      </c>
      <c r="J263" s="23" t="s">
        <v>1888</v>
      </c>
      <c r="K263" s="30" t="s">
        <v>231</v>
      </c>
      <c r="L263" s="29"/>
    </row>
    <row r="264" s="1" customFormat="1" ht="14.25" spans="1:12">
      <c r="A264" s="22">
        <v>262</v>
      </c>
      <c r="B264" s="22" t="s">
        <v>1883</v>
      </c>
      <c r="C264" s="23">
        <v>8</v>
      </c>
      <c r="D264" s="23">
        <v>13</v>
      </c>
      <c r="E264" s="23">
        <v>1</v>
      </c>
      <c r="F264" s="22">
        <v>11</v>
      </c>
      <c r="G264" s="23">
        <v>10</v>
      </c>
      <c r="H264" s="27">
        <v>1002</v>
      </c>
      <c r="I264" s="27">
        <v>58.31</v>
      </c>
      <c r="J264" s="23" t="s">
        <v>1888</v>
      </c>
      <c r="K264" s="30" t="s">
        <v>245</v>
      </c>
      <c r="L264" s="29"/>
    </row>
    <row r="265" s="1" customFormat="1" ht="14.25" spans="1:12">
      <c r="A265" s="22">
        <v>263</v>
      </c>
      <c r="B265" s="22" t="s">
        <v>1883</v>
      </c>
      <c r="C265" s="23">
        <v>8</v>
      </c>
      <c r="D265" s="23">
        <v>13</v>
      </c>
      <c r="E265" s="23">
        <v>1</v>
      </c>
      <c r="F265" s="22">
        <v>11</v>
      </c>
      <c r="G265" s="23">
        <v>10.3</v>
      </c>
      <c r="H265" s="27">
        <v>1003</v>
      </c>
      <c r="I265" s="27">
        <v>55.91</v>
      </c>
      <c r="J265" s="23" t="s">
        <v>1888</v>
      </c>
      <c r="K265" s="30" t="s">
        <v>231</v>
      </c>
      <c r="L265" s="29"/>
    </row>
    <row r="266" s="1" customFormat="1" ht="14.25" spans="1:12">
      <c r="A266" s="22">
        <v>264</v>
      </c>
      <c r="B266" s="22" t="s">
        <v>1883</v>
      </c>
      <c r="C266" s="23">
        <v>8</v>
      </c>
      <c r="D266" s="23">
        <v>13</v>
      </c>
      <c r="E266" s="23">
        <v>1</v>
      </c>
      <c r="F266" s="22">
        <v>11</v>
      </c>
      <c r="G266" s="23">
        <v>10.6</v>
      </c>
      <c r="H266" s="27">
        <v>1101</v>
      </c>
      <c r="I266" s="27">
        <v>56.65</v>
      </c>
      <c r="J266" s="23" t="s">
        <v>1888</v>
      </c>
      <c r="K266" s="30" t="s">
        <v>231</v>
      </c>
      <c r="L266" s="29"/>
    </row>
    <row r="267" s="1" customFormat="1" ht="14.25" spans="1:12">
      <c r="A267" s="22">
        <v>265</v>
      </c>
      <c r="B267" s="22" t="s">
        <v>1883</v>
      </c>
      <c r="C267" s="23">
        <v>8</v>
      </c>
      <c r="D267" s="23">
        <v>13</v>
      </c>
      <c r="E267" s="23">
        <v>1</v>
      </c>
      <c r="F267" s="22">
        <v>11</v>
      </c>
      <c r="G267" s="23">
        <v>10.9</v>
      </c>
      <c r="H267" s="27">
        <v>1102</v>
      </c>
      <c r="I267" s="27">
        <v>58.31</v>
      </c>
      <c r="J267" s="23" t="s">
        <v>1888</v>
      </c>
      <c r="K267" s="30" t="s">
        <v>245</v>
      </c>
      <c r="L267" s="29"/>
    </row>
    <row r="268" s="1" customFormat="1" ht="14.25" spans="1:12">
      <c r="A268" s="22">
        <v>266</v>
      </c>
      <c r="B268" s="22" t="s">
        <v>1883</v>
      </c>
      <c r="C268" s="23">
        <v>8</v>
      </c>
      <c r="D268" s="23">
        <v>13</v>
      </c>
      <c r="E268" s="23">
        <v>1</v>
      </c>
      <c r="F268" s="22">
        <v>11</v>
      </c>
      <c r="G268" s="23">
        <v>11.2</v>
      </c>
      <c r="H268" s="27">
        <v>1103</v>
      </c>
      <c r="I268" s="27">
        <v>55.91</v>
      </c>
      <c r="J268" s="23" t="s">
        <v>1888</v>
      </c>
      <c r="K268" s="28" t="s">
        <v>231</v>
      </c>
      <c r="L268" s="29"/>
    </row>
    <row r="269" s="1" customFormat="1" ht="14.25" spans="1:12">
      <c r="A269" s="22">
        <v>267</v>
      </c>
      <c r="B269" s="22" t="s">
        <v>1883</v>
      </c>
      <c r="C269" s="23">
        <v>8</v>
      </c>
      <c r="D269" s="23">
        <v>13</v>
      </c>
      <c r="E269" s="23">
        <v>2</v>
      </c>
      <c r="F269" s="22">
        <v>11</v>
      </c>
      <c r="G269" s="23">
        <v>1</v>
      </c>
      <c r="H269" s="27">
        <v>101</v>
      </c>
      <c r="I269" s="27">
        <v>55.91</v>
      </c>
      <c r="J269" s="23" t="s">
        <v>1888</v>
      </c>
      <c r="K269" s="30" t="s">
        <v>231</v>
      </c>
      <c r="L269" s="29"/>
    </row>
    <row r="270" s="1" customFormat="1" ht="14.25" spans="1:12">
      <c r="A270" s="22">
        <v>268</v>
      </c>
      <c r="B270" s="22" t="s">
        <v>1883</v>
      </c>
      <c r="C270" s="23">
        <v>8</v>
      </c>
      <c r="D270" s="23">
        <v>13</v>
      </c>
      <c r="E270" s="23">
        <v>2</v>
      </c>
      <c r="F270" s="22">
        <v>11</v>
      </c>
      <c r="G270" s="23">
        <v>1</v>
      </c>
      <c r="H270" s="27">
        <v>102</v>
      </c>
      <c r="I270" s="27">
        <v>58.31</v>
      </c>
      <c r="J270" s="23" t="s">
        <v>1888</v>
      </c>
      <c r="K270" s="30" t="s">
        <v>245</v>
      </c>
      <c r="L270" s="29"/>
    </row>
    <row r="271" s="1" customFormat="1" ht="14.25" spans="1:12">
      <c r="A271" s="22">
        <v>269</v>
      </c>
      <c r="B271" s="22" t="s">
        <v>1883</v>
      </c>
      <c r="C271" s="23">
        <v>8</v>
      </c>
      <c r="D271" s="23">
        <v>13</v>
      </c>
      <c r="E271" s="23">
        <v>2</v>
      </c>
      <c r="F271" s="22">
        <v>11</v>
      </c>
      <c r="G271" s="23">
        <v>1</v>
      </c>
      <c r="H271" s="27">
        <v>103</v>
      </c>
      <c r="I271" s="27">
        <v>56.35</v>
      </c>
      <c r="J271" s="23" t="s">
        <v>1888</v>
      </c>
      <c r="K271" s="30" t="s">
        <v>231</v>
      </c>
      <c r="L271" s="29"/>
    </row>
    <row r="272" s="1" customFormat="1" ht="14.25" spans="1:12">
      <c r="A272" s="22">
        <v>270</v>
      </c>
      <c r="B272" s="22" t="s">
        <v>1883</v>
      </c>
      <c r="C272" s="23">
        <v>8</v>
      </c>
      <c r="D272" s="23">
        <v>13</v>
      </c>
      <c r="E272" s="23">
        <v>2</v>
      </c>
      <c r="F272" s="22">
        <v>11</v>
      </c>
      <c r="G272" s="23">
        <v>2</v>
      </c>
      <c r="H272" s="27">
        <v>201</v>
      </c>
      <c r="I272" s="27">
        <v>55.91</v>
      </c>
      <c r="J272" s="23" t="s">
        <v>1888</v>
      </c>
      <c r="K272" s="30" t="s">
        <v>231</v>
      </c>
      <c r="L272" s="29"/>
    </row>
    <row r="273" s="1" customFormat="1" ht="14.25" spans="1:12">
      <c r="A273" s="22">
        <v>271</v>
      </c>
      <c r="B273" s="22" t="s">
        <v>1883</v>
      </c>
      <c r="C273" s="23">
        <v>8</v>
      </c>
      <c r="D273" s="23">
        <v>13</v>
      </c>
      <c r="E273" s="23">
        <v>2</v>
      </c>
      <c r="F273" s="22">
        <v>11</v>
      </c>
      <c r="G273" s="23">
        <v>2</v>
      </c>
      <c r="H273" s="27">
        <v>202</v>
      </c>
      <c r="I273" s="27">
        <v>58.31</v>
      </c>
      <c r="J273" s="23" t="s">
        <v>1888</v>
      </c>
      <c r="K273" s="30" t="s">
        <v>245</v>
      </c>
      <c r="L273" s="29"/>
    </row>
    <row r="274" s="1" customFormat="1" ht="14.25" spans="1:12">
      <c r="A274" s="22">
        <v>272</v>
      </c>
      <c r="B274" s="22" t="s">
        <v>1883</v>
      </c>
      <c r="C274" s="23">
        <v>8</v>
      </c>
      <c r="D274" s="23">
        <v>13</v>
      </c>
      <c r="E274" s="23">
        <v>2</v>
      </c>
      <c r="F274" s="22">
        <v>11</v>
      </c>
      <c r="G274" s="23">
        <v>2</v>
      </c>
      <c r="H274" s="27">
        <v>203</v>
      </c>
      <c r="I274" s="27">
        <v>56.65</v>
      </c>
      <c r="J274" s="23" t="s">
        <v>1888</v>
      </c>
      <c r="K274" s="30" t="s">
        <v>231</v>
      </c>
      <c r="L274" s="29"/>
    </row>
    <row r="275" s="1" customFormat="1" ht="14.25" spans="1:12">
      <c r="A275" s="22">
        <v>273</v>
      </c>
      <c r="B275" s="22" t="s">
        <v>1883</v>
      </c>
      <c r="C275" s="23">
        <v>8</v>
      </c>
      <c r="D275" s="23">
        <v>13</v>
      </c>
      <c r="E275" s="23">
        <v>2</v>
      </c>
      <c r="F275" s="22">
        <v>11</v>
      </c>
      <c r="G275" s="23">
        <v>2.5</v>
      </c>
      <c r="H275" s="27">
        <v>301</v>
      </c>
      <c r="I275" s="27">
        <v>55.91</v>
      </c>
      <c r="J275" s="23" t="s">
        <v>1888</v>
      </c>
      <c r="K275" s="30" t="s">
        <v>231</v>
      </c>
      <c r="L275" s="29"/>
    </row>
    <row r="276" s="1" customFormat="1" ht="14.25" spans="1:12">
      <c r="A276" s="22">
        <v>274</v>
      </c>
      <c r="B276" s="22" t="s">
        <v>1883</v>
      </c>
      <c r="C276" s="23">
        <v>8</v>
      </c>
      <c r="D276" s="23">
        <v>13</v>
      </c>
      <c r="E276" s="23">
        <v>2</v>
      </c>
      <c r="F276" s="22">
        <v>11</v>
      </c>
      <c r="G276" s="23">
        <v>2.8</v>
      </c>
      <c r="H276" s="27">
        <v>302</v>
      </c>
      <c r="I276" s="27">
        <v>58.31</v>
      </c>
      <c r="J276" s="23" t="s">
        <v>1888</v>
      </c>
      <c r="K276" s="30" t="s">
        <v>245</v>
      </c>
      <c r="L276" s="29"/>
    </row>
    <row r="277" s="1" customFormat="1" ht="14.25" spans="1:12">
      <c r="A277" s="22">
        <v>275</v>
      </c>
      <c r="B277" s="22" t="s">
        <v>1883</v>
      </c>
      <c r="C277" s="23">
        <v>8</v>
      </c>
      <c r="D277" s="23">
        <v>13</v>
      </c>
      <c r="E277" s="23">
        <v>2</v>
      </c>
      <c r="F277" s="22">
        <v>11</v>
      </c>
      <c r="G277" s="23">
        <v>3.1</v>
      </c>
      <c r="H277" s="27">
        <v>303</v>
      </c>
      <c r="I277" s="27">
        <v>56.65</v>
      </c>
      <c r="J277" s="23" t="s">
        <v>1888</v>
      </c>
      <c r="K277" s="30" t="s">
        <v>231</v>
      </c>
      <c r="L277" s="29"/>
    </row>
    <row r="278" s="1" customFormat="1" ht="14.25" spans="1:12">
      <c r="A278" s="22">
        <v>276</v>
      </c>
      <c r="B278" s="22" t="s">
        <v>1883</v>
      </c>
      <c r="C278" s="23">
        <v>8</v>
      </c>
      <c r="D278" s="23">
        <v>13</v>
      </c>
      <c r="E278" s="23">
        <v>2</v>
      </c>
      <c r="F278" s="22">
        <v>11</v>
      </c>
      <c r="G278" s="23">
        <v>3.7</v>
      </c>
      <c r="H278" s="27">
        <v>401</v>
      </c>
      <c r="I278" s="27">
        <v>55.91</v>
      </c>
      <c r="J278" s="23" t="s">
        <v>1888</v>
      </c>
      <c r="K278" s="30" t="s">
        <v>231</v>
      </c>
      <c r="L278" s="29"/>
    </row>
    <row r="279" s="1" customFormat="1" ht="14.25" spans="1:12">
      <c r="A279" s="22">
        <v>277</v>
      </c>
      <c r="B279" s="22" t="s">
        <v>1883</v>
      </c>
      <c r="C279" s="23">
        <v>8</v>
      </c>
      <c r="D279" s="23">
        <v>13</v>
      </c>
      <c r="E279" s="23">
        <v>2</v>
      </c>
      <c r="F279" s="22">
        <v>11</v>
      </c>
      <c r="G279" s="23">
        <v>4</v>
      </c>
      <c r="H279" s="27">
        <v>402</v>
      </c>
      <c r="I279" s="27">
        <v>58.31</v>
      </c>
      <c r="J279" s="23" t="s">
        <v>1888</v>
      </c>
      <c r="K279" s="30" t="s">
        <v>245</v>
      </c>
      <c r="L279" s="29"/>
    </row>
    <row r="280" s="1" customFormat="1" ht="14.25" spans="1:12">
      <c r="A280" s="22">
        <v>278</v>
      </c>
      <c r="B280" s="22" t="s">
        <v>1883</v>
      </c>
      <c r="C280" s="23">
        <v>8</v>
      </c>
      <c r="D280" s="23">
        <v>13</v>
      </c>
      <c r="E280" s="23">
        <v>2</v>
      </c>
      <c r="F280" s="22">
        <v>11</v>
      </c>
      <c r="G280" s="23">
        <v>4.3</v>
      </c>
      <c r="H280" s="27">
        <v>403</v>
      </c>
      <c r="I280" s="27">
        <v>56.65</v>
      </c>
      <c r="J280" s="23" t="s">
        <v>1888</v>
      </c>
      <c r="K280" s="30" t="s">
        <v>231</v>
      </c>
      <c r="L280" s="29"/>
    </row>
    <row r="281" s="1" customFormat="1" ht="14.25" spans="1:12">
      <c r="A281" s="22">
        <v>279</v>
      </c>
      <c r="B281" s="22" t="s">
        <v>1883</v>
      </c>
      <c r="C281" s="23">
        <v>8</v>
      </c>
      <c r="D281" s="23">
        <v>13</v>
      </c>
      <c r="E281" s="23">
        <v>2</v>
      </c>
      <c r="F281" s="22">
        <v>11</v>
      </c>
      <c r="G281" s="23">
        <v>4.6</v>
      </c>
      <c r="H281" s="27">
        <v>501</v>
      </c>
      <c r="I281" s="27">
        <v>55.91</v>
      </c>
      <c r="J281" s="23" t="s">
        <v>1888</v>
      </c>
      <c r="K281" s="30" t="s">
        <v>231</v>
      </c>
      <c r="L281" s="29"/>
    </row>
    <row r="282" s="1" customFormat="1" ht="14.25" spans="1:12">
      <c r="A282" s="22">
        <v>280</v>
      </c>
      <c r="B282" s="22" t="s">
        <v>1883</v>
      </c>
      <c r="C282" s="23">
        <v>8</v>
      </c>
      <c r="D282" s="23">
        <v>13</v>
      </c>
      <c r="E282" s="23">
        <v>2</v>
      </c>
      <c r="F282" s="22">
        <v>11</v>
      </c>
      <c r="G282" s="23">
        <v>4.9</v>
      </c>
      <c r="H282" s="27">
        <v>502</v>
      </c>
      <c r="I282" s="27">
        <v>58.31</v>
      </c>
      <c r="J282" s="23" t="s">
        <v>1888</v>
      </c>
      <c r="K282" s="30" t="s">
        <v>245</v>
      </c>
      <c r="L282" s="29"/>
    </row>
    <row r="283" s="1" customFormat="1" ht="14.25" spans="1:12">
      <c r="A283" s="22">
        <v>281</v>
      </c>
      <c r="B283" s="22" t="s">
        <v>1883</v>
      </c>
      <c r="C283" s="23">
        <v>8</v>
      </c>
      <c r="D283" s="23">
        <v>13</v>
      </c>
      <c r="E283" s="23">
        <v>2</v>
      </c>
      <c r="F283" s="22">
        <v>11</v>
      </c>
      <c r="G283" s="23">
        <v>5.2</v>
      </c>
      <c r="H283" s="27">
        <v>503</v>
      </c>
      <c r="I283" s="27">
        <v>56.65</v>
      </c>
      <c r="J283" s="23" t="s">
        <v>1888</v>
      </c>
      <c r="K283" s="30" t="s">
        <v>231</v>
      </c>
      <c r="L283" s="29"/>
    </row>
    <row r="284" s="1" customFormat="1" ht="14.25" spans="1:12">
      <c r="A284" s="22">
        <v>282</v>
      </c>
      <c r="B284" s="22" t="s">
        <v>1883</v>
      </c>
      <c r="C284" s="23">
        <v>8</v>
      </c>
      <c r="D284" s="23">
        <v>13</v>
      </c>
      <c r="E284" s="23">
        <v>2</v>
      </c>
      <c r="F284" s="22">
        <v>11</v>
      </c>
      <c r="G284" s="23">
        <v>5.5</v>
      </c>
      <c r="H284" s="27">
        <v>601</v>
      </c>
      <c r="I284" s="27">
        <v>55.91</v>
      </c>
      <c r="J284" s="23" t="s">
        <v>1888</v>
      </c>
      <c r="K284" s="30" t="s">
        <v>231</v>
      </c>
      <c r="L284" s="29"/>
    </row>
    <row r="285" s="1" customFormat="1" ht="14.25" spans="1:12">
      <c r="A285" s="22">
        <v>283</v>
      </c>
      <c r="B285" s="22" t="s">
        <v>1883</v>
      </c>
      <c r="C285" s="23">
        <v>8</v>
      </c>
      <c r="D285" s="23">
        <v>13</v>
      </c>
      <c r="E285" s="23">
        <v>2</v>
      </c>
      <c r="F285" s="22">
        <v>11</v>
      </c>
      <c r="G285" s="23">
        <v>5.8</v>
      </c>
      <c r="H285" s="27">
        <v>602</v>
      </c>
      <c r="I285" s="27">
        <v>58.31</v>
      </c>
      <c r="J285" s="23" t="s">
        <v>1888</v>
      </c>
      <c r="K285" s="30" t="s">
        <v>245</v>
      </c>
      <c r="L285" s="29"/>
    </row>
    <row r="286" s="1" customFormat="1" ht="14.25" spans="1:12">
      <c r="A286" s="22">
        <v>284</v>
      </c>
      <c r="B286" s="22" t="s">
        <v>1883</v>
      </c>
      <c r="C286" s="23">
        <v>8</v>
      </c>
      <c r="D286" s="23">
        <v>13</v>
      </c>
      <c r="E286" s="23">
        <v>2</v>
      </c>
      <c r="F286" s="22">
        <v>11</v>
      </c>
      <c r="G286" s="23">
        <v>6.1</v>
      </c>
      <c r="H286" s="27">
        <v>603</v>
      </c>
      <c r="I286" s="27">
        <v>56.65</v>
      </c>
      <c r="J286" s="23" t="s">
        <v>1888</v>
      </c>
      <c r="K286" s="30" t="s">
        <v>231</v>
      </c>
      <c r="L286" s="29"/>
    </row>
    <row r="287" s="1" customFormat="1" ht="14.25" spans="1:12">
      <c r="A287" s="22">
        <v>285</v>
      </c>
      <c r="B287" s="22" t="s">
        <v>1883</v>
      </c>
      <c r="C287" s="23">
        <v>8</v>
      </c>
      <c r="D287" s="23">
        <v>13</v>
      </c>
      <c r="E287" s="23">
        <v>2</v>
      </c>
      <c r="F287" s="22">
        <v>11</v>
      </c>
      <c r="G287" s="23">
        <v>6.7</v>
      </c>
      <c r="H287" s="27">
        <v>701</v>
      </c>
      <c r="I287" s="27">
        <v>55.91</v>
      </c>
      <c r="J287" s="23" t="s">
        <v>1888</v>
      </c>
      <c r="K287" s="30" t="s">
        <v>231</v>
      </c>
      <c r="L287" s="29"/>
    </row>
    <row r="288" s="1" customFormat="1" ht="14.25" spans="1:12">
      <c r="A288" s="22">
        <v>286</v>
      </c>
      <c r="B288" s="22" t="s">
        <v>1883</v>
      </c>
      <c r="C288" s="23">
        <v>8</v>
      </c>
      <c r="D288" s="23">
        <v>13</v>
      </c>
      <c r="E288" s="23">
        <v>2</v>
      </c>
      <c r="F288" s="22">
        <v>11</v>
      </c>
      <c r="G288" s="23">
        <v>7</v>
      </c>
      <c r="H288" s="27">
        <v>702</v>
      </c>
      <c r="I288" s="27">
        <v>58.31</v>
      </c>
      <c r="J288" s="23" t="s">
        <v>1888</v>
      </c>
      <c r="K288" s="30" t="s">
        <v>245</v>
      </c>
      <c r="L288" s="29"/>
    </row>
    <row r="289" s="1" customFormat="1" ht="14.25" spans="1:12">
      <c r="A289" s="22">
        <v>287</v>
      </c>
      <c r="B289" s="22" t="s">
        <v>1883</v>
      </c>
      <c r="C289" s="23">
        <v>8</v>
      </c>
      <c r="D289" s="23">
        <v>13</v>
      </c>
      <c r="E289" s="23">
        <v>2</v>
      </c>
      <c r="F289" s="22">
        <v>11</v>
      </c>
      <c r="G289" s="23">
        <v>7.3</v>
      </c>
      <c r="H289" s="27">
        <v>703</v>
      </c>
      <c r="I289" s="27">
        <v>56.65</v>
      </c>
      <c r="J289" s="23" t="s">
        <v>1888</v>
      </c>
      <c r="K289" s="30" t="s">
        <v>231</v>
      </c>
      <c r="L289" s="29"/>
    </row>
    <row r="290" s="1" customFormat="1" ht="14.25" spans="1:12">
      <c r="A290" s="22">
        <v>288</v>
      </c>
      <c r="B290" s="22" t="s">
        <v>1883</v>
      </c>
      <c r="C290" s="23">
        <v>8</v>
      </c>
      <c r="D290" s="23">
        <v>13</v>
      </c>
      <c r="E290" s="23">
        <v>2</v>
      </c>
      <c r="F290" s="22">
        <v>11</v>
      </c>
      <c r="G290" s="23">
        <v>7.6</v>
      </c>
      <c r="H290" s="27">
        <v>801</v>
      </c>
      <c r="I290" s="27">
        <v>55.91</v>
      </c>
      <c r="J290" s="23" t="s">
        <v>1888</v>
      </c>
      <c r="K290" s="30" t="s">
        <v>231</v>
      </c>
      <c r="L290" s="29"/>
    </row>
    <row r="291" s="1" customFormat="1" ht="14.25" spans="1:12">
      <c r="A291" s="22">
        <v>289</v>
      </c>
      <c r="B291" s="22" t="s">
        <v>1883</v>
      </c>
      <c r="C291" s="23">
        <v>8</v>
      </c>
      <c r="D291" s="23">
        <v>13</v>
      </c>
      <c r="E291" s="23">
        <v>2</v>
      </c>
      <c r="F291" s="22">
        <v>11</v>
      </c>
      <c r="G291" s="23">
        <v>7.9</v>
      </c>
      <c r="H291" s="27">
        <v>802</v>
      </c>
      <c r="I291" s="27">
        <v>58.31</v>
      </c>
      <c r="J291" s="23" t="s">
        <v>1888</v>
      </c>
      <c r="K291" s="30" t="s">
        <v>245</v>
      </c>
      <c r="L291" s="29"/>
    </row>
    <row r="292" s="1" customFormat="1" ht="14.25" spans="1:12">
      <c r="A292" s="22">
        <v>290</v>
      </c>
      <c r="B292" s="22" t="s">
        <v>1883</v>
      </c>
      <c r="C292" s="23">
        <v>8</v>
      </c>
      <c r="D292" s="23">
        <v>13</v>
      </c>
      <c r="E292" s="23">
        <v>2</v>
      </c>
      <c r="F292" s="22">
        <v>11</v>
      </c>
      <c r="G292" s="23">
        <v>8.2</v>
      </c>
      <c r="H292" s="27">
        <v>803</v>
      </c>
      <c r="I292" s="27">
        <v>56.65</v>
      </c>
      <c r="J292" s="23" t="s">
        <v>1888</v>
      </c>
      <c r="K292" s="30" t="s">
        <v>231</v>
      </c>
      <c r="L292" s="29"/>
    </row>
    <row r="293" s="1" customFormat="1" ht="14.25" spans="1:12">
      <c r="A293" s="22">
        <v>291</v>
      </c>
      <c r="B293" s="22" t="s">
        <v>1883</v>
      </c>
      <c r="C293" s="23">
        <v>8</v>
      </c>
      <c r="D293" s="23">
        <v>13</v>
      </c>
      <c r="E293" s="23">
        <v>2</v>
      </c>
      <c r="F293" s="22">
        <v>11</v>
      </c>
      <c r="G293" s="23">
        <v>8.5</v>
      </c>
      <c r="H293" s="27">
        <v>901</v>
      </c>
      <c r="I293" s="27">
        <v>55.91</v>
      </c>
      <c r="J293" s="23" t="s">
        <v>1888</v>
      </c>
      <c r="K293" s="30" t="s">
        <v>231</v>
      </c>
      <c r="L293" s="29"/>
    </row>
    <row r="294" s="1" customFormat="1" ht="14.25" spans="1:12">
      <c r="A294" s="22">
        <v>292</v>
      </c>
      <c r="B294" s="22" t="s">
        <v>1883</v>
      </c>
      <c r="C294" s="23">
        <v>8</v>
      </c>
      <c r="D294" s="23">
        <v>13</v>
      </c>
      <c r="E294" s="23">
        <v>2</v>
      </c>
      <c r="F294" s="22">
        <v>11</v>
      </c>
      <c r="G294" s="23">
        <v>8.8</v>
      </c>
      <c r="H294" s="27">
        <v>902</v>
      </c>
      <c r="I294" s="27">
        <v>58.31</v>
      </c>
      <c r="J294" s="23" t="s">
        <v>1888</v>
      </c>
      <c r="K294" s="30" t="s">
        <v>245</v>
      </c>
      <c r="L294" s="29"/>
    </row>
    <row r="295" s="1" customFormat="1" ht="14.25" spans="1:12">
      <c r="A295" s="22">
        <v>293</v>
      </c>
      <c r="B295" s="22" t="s">
        <v>1883</v>
      </c>
      <c r="C295" s="23">
        <v>8</v>
      </c>
      <c r="D295" s="23">
        <v>13</v>
      </c>
      <c r="E295" s="23">
        <v>2</v>
      </c>
      <c r="F295" s="22">
        <v>11</v>
      </c>
      <c r="G295" s="23">
        <v>9.1</v>
      </c>
      <c r="H295" s="27">
        <v>903</v>
      </c>
      <c r="I295" s="27">
        <v>56.65</v>
      </c>
      <c r="J295" s="23" t="s">
        <v>1888</v>
      </c>
      <c r="K295" s="30" t="s">
        <v>231</v>
      </c>
      <c r="L295" s="29"/>
    </row>
    <row r="296" s="1" customFormat="1" ht="14.25" spans="1:12">
      <c r="A296" s="22">
        <v>294</v>
      </c>
      <c r="B296" s="22" t="s">
        <v>1883</v>
      </c>
      <c r="C296" s="23">
        <v>8</v>
      </c>
      <c r="D296" s="23">
        <v>13</v>
      </c>
      <c r="E296" s="23">
        <v>2</v>
      </c>
      <c r="F296" s="22">
        <v>11</v>
      </c>
      <c r="G296" s="23">
        <v>9.7</v>
      </c>
      <c r="H296" s="27">
        <v>1001</v>
      </c>
      <c r="I296" s="27">
        <v>55.91</v>
      </c>
      <c r="J296" s="23" t="s">
        <v>1888</v>
      </c>
      <c r="K296" s="30" t="s">
        <v>231</v>
      </c>
      <c r="L296" s="29"/>
    </row>
    <row r="297" s="1" customFormat="1" ht="14.25" spans="1:12">
      <c r="A297" s="22">
        <v>295</v>
      </c>
      <c r="B297" s="22" t="s">
        <v>1883</v>
      </c>
      <c r="C297" s="23">
        <v>8</v>
      </c>
      <c r="D297" s="23">
        <v>13</v>
      </c>
      <c r="E297" s="23">
        <v>2</v>
      </c>
      <c r="F297" s="22">
        <v>11</v>
      </c>
      <c r="G297" s="23">
        <v>10</v>
      </c>
      <c r="H297" s="27">
        <v>1002</v>
      </c>
      <c r="I297" s="27">
        <v>58.31</v>
      </c>
      <c r="J297" s="23" t="s">
        <v>1888</v>
      </c>
      <c r="K297" s="30" t="s">
        <v>245</v>
      </c>
      <c r="L297" s="29"/>
    </row>
    <row r="298" s="1" customFormat="1" ht="14.25" spans="1:12">
      <c r="A298" s="22">
        <v>296</v>
      </c>
      <c r="B298" s="22" t="s">
        <v>1883</v>
      </c>
      <c r="C298" s="23">
        <v>8</v>
      </c>
      <c r="D298" s="23">
        <v>13</v>
      </c>
      <c r="E298" s="23">
        <v>2</v>
      </c>
      <c r="F298" s="22">
        <v>11</v>
      </c>
      <c r="G298" s="23">
        <v>10.3</v>
      </c>
      <c r="H298" s="27">
        <v>1003</v>
      </c>
      <c r="I298" s="27">
        <v>56.65</v>
      </c>
      <c r="J298" s="23" t="s">
        <v>1888</v>
      </c>
      <c r="K298" s="30" t="s">
        <v>231</v>
      </c>
      <c r="L298" s="29"/>
    </row>
    <row r="299" s="1" customFormat="1" ht="14.25" spans="1:12">
      <c r="A299" s="22">
        <v>297</v>
      </c>
      <c r="B299" s="22" t="s">
        <v>1883</v>
      </c>
      <c r="C299" s="23">
        <v>8</v>
      </c>
      <c r="D299" s="23">
        <v>13</v>
      </c>
      <c r="E299" s="23">
        <v>2</v>
      </c>
      <c r="F299" s="22">
        <v>11</v>
      </c>
      <c r="G299" s="23">
        <v>10.6</v>
      </c>
      <c r="H299" s="27">
        <v>1101</v>
      </c>
      <c r="I299" s="27">
        <v>55.91</v>
      </c>
      <c r="J299" s="23" t="s">
        <v>1888</v>
      </c>
      <c r="K299" s="30" t="s">
        <v>231</v>
      </c>
      <c r="L299" s="29"/>
    </row>
    <row r="300" s="1" customFormat="1" ht="14.25" spans="1:12">
      <c r="A300" s="22">
        <v>298</v>
      </c>
      <c r="B300" s="22" t="s">
        <v>1883</v>
      </c>
      <c r="C300" s="23">
        <v>8</v>
      </c>
      <c r="D300" s="23">
        <v>13</v>
      </c>
      <c r="E300" s="23">
        <v>2</v>
      </c>
      <c r="F300" s="22">
        <v>11</v>
      </c>
      <c r="G300" s="23">
        <v>10.9</v>
      </c>
      <c r="H300" s="27">
        <v>1102</v>
      </c>
      <c r="I300" s="27">
        <v>58.31</v>
      </c>
      <c r="J300" s="23" t="s">
        <v>1888</v>
      </c>
      <c r="K300" s="30" t="s">
        <v>245</v>
      </c>
      <c r="L300" s="29"/>
    </row>
    <row r="301" s="1" customFormat="1" ht="14.25" spans="1:12">
      <c r="A301" s="22">
        <v>299</v>
      </c>
      <c r="B301" s="22" t="s">
        <v>1883</v>
      </c>
      <c r="C301" s="23">
        <v>8</v>
      </c>
      <c r="D301" s="23">
        <v>13</v>
      </c>
      <c r="E301" s="23">
        <v>2</v>
      </c>
      <c r="F301" s="22">
        <v>11</v>
      </c>
      <c r="G301" s="23">
        <v>11.2</v>
      </c>
      <c r="H301" s="27">
        <v>1103</v>
      </c>
      <c r="I301" s="27">
        <v>56.65</v>
      </c>
      <c r="J301" s="23" t="s">
        <v>1888</v>
      </c>
      <c r="K301" s="28" t="s">
        <v>231</v>
      </c>
      <c r="L301" s="29"/>
    </row>
    <row r="302" s="1" customFormat="1" ht="14.25" spans="1:12">
      <c r="A302" s="22">
        <v>300</v>
      </c>
      <c r="B302" s="22" t="s">
        <v>1883</v>
      </c>
      <c r="C302" s="23">
        <v>9</v>
      </c>
      <c r="D302" s="23">
        <v>2</v>
      </c>
      <c r="E302" s="23">
        <v>1</v>
      </c>
      <c r="F302" s="22">
        <v>18</v>
      </c>
      <c r="G302" s="23">
        <v>1</v>
      </c>
      <c r="H302" s="27">
        <v>101</v>
      </c>
      <c r="I302" s="27">
        <v>63.04</v>
      </c>
      <c r="J302" s="30" t="s">
        <v>1884</v>
      </c>
      <c r="K302" s="30" t="s">
        <v>209</v>
      </c>
      <c r="L302" s="29"/>
    </row>
    <row r="303" s="1" customFormat="1" ht="14.25" spans="1:12">
      <c r="A303" s="22">
        <v>301</v>
      </c>
      <c r="B303" s="22" t="s">
        <v>1883</v>
      </c>
      <c r="C303" s="23">
        <v>9</v>
      </c>
      <c r="D303" s="23">
        <v>2</v>
      </c>
      <c r="E303" s="23">
        <v>1</v>
      </c>
      <c r="F303" s="22">
        <v>18</v>
      </c>
      <c r="G303" s="23">
        <v>1</v>
      </c>
      <c r="H303" s="27">
        <v>102</v>
      </c>
      <c r="I303" s="27">
        <v>48.54</v>
      </c>
      <c r="J303" s="30" t="s">
        <v>1884</v>
      </c>
      <c r="K303" s="30" t="s">
        <v>42</v>
      </c>
      <c r="L303" s="29"/>
    </row>
    <row r="304" s="1" customFormat="1" ht="14.25" spans="1:12">
      <c r="A304" s="22">
        <v>302</v>
      </c>
      <c r="B304" s="22" t="s">
        <v>1883</v>
      </c>
      <c r="C304" s="23">
        <v>9</v>
      </c>
      <c r="D304" s="23">
        <v>2</v>
      </c>
      <c r="E304" s="23">
        <v>1</v>
      </c>
      <c r="F304" s="22">
        <v>18</v>
      </c>
      <c r="G304" s="23">
        <v>1</v>
      </c>
      <c r="H304" s="27">
        <v>103</v>
      </c>
      <c r="I304" s="27">
        <v>49.78</v>
      </c>
      <c r="J304" s="41" t="s">
        <v>1888</v>
      </c>
      <c r="K304" s="30" t="s">
        <v>42</v>
      </c>
      <c r="L304" s="29"/>
    </row>
    <row r="305" s="1" customFormat="1" ht="14.25" spans="1:12">
      <c r="A305" s="22">
        <v>303</v>
      </c>
      <c r="B305" s="22" t="s">
        <v>1883</v>
      </c>
      <c r="C305" s="23">
        <v>9</v>
      </c>
      <c r="D305" s="23">
        <v>2</v>
      </c>
      <c r="E305" s="23">
        <v>1</v>
      </c>
      <c r="F305" s="22">
        <v>18</v>
      </c>
      <c r="G305" s="23">
        <v>1</v>
      </c>
      <c r="H305" s="27">
        <v>104</v>
      </c>
      <c r="I305" s="27">
        <v>60.15</v>
      </c>
      <c r="J305" s="30" t="s">
        <v>1888</v>
      </c>
      <c r="K305" s="30" t="s">
        <v>42</v>
      </c>
      <c r="L305" s="29"/>
    </row>
    <row r="306" s="1" customFormat="1" ht="14.25" spans="1:12">
      <c r="A306" s="22">
        <v>304</v>
      </c>
      <c r="B306" s="22" t="s">
        <v>1883</v>
      </c>
      <c r="C306" s="23">
        <v>9</v>
      </c>
      <c r="D306" s="23">
        <v>2</v>
      </c>
      <c r="E306" s="23">
        <v>1</v>
      </c>
      <c r="F306" s="22">
        <v>18</v>
      </c>
      <c r="G306" s="23">
        <v>1</v>
      </c>
      <c r="H306" s="27">
        <v>105</v>
      </c>
      <c r="I306" s="27">
        <v>60.54</v>
      </c>
      <c r="J306" s="30" t="s">
        <v>1888</v>
      </c>
      <c r="K306" s="30" t="s">
        <v>42</v>
      </c>
      <c r="L306" s="29"/>
    </row>
    <row r="307" s="1" customFormat="1" ht="14.25" spans="1:12">
      <c r="A307" s="22">
        <v>305</v>
      </c>
      <c r="B307" s="22" t="s">
        <v>1883</v>
      </c>
      <c r="C307" s="23">
        <v>9</v>
      </c>
      <c r="D307" s="23">
        <v>2</v>
      </c>
      <c r="E307" s="23">
        <v>1</v>
      </c>
      <c r="F307" s="22">
        <v>18</v>
      </c>
      <c r="G307" s="23">
        <v>1</v>
      </c>
      <c r="H307" s="27">
        <v>106</v>
      </c>
      <c r="I307" s="27">
        <v>60.69</v>
      </c>
      <c r="J307" s="30" t="s">
        <v>1884</v>
      </c>
      <c r="K307" s="30" t="s">
        <v>231</v>
      </c>
      <c r="L307" s="29"/>
    </row>
    <row r="308" s="1" customFormat="1" ht="14.25" spans="1:12">
      <c r="A308" s="22">
        <v>306</v>
      </c>
      <c r="B308" s="22" t="s">
        <v>1883</v>
      </c>
      <c r="C308" s="23">
        <v>9</v>
      </c>
      <c r="D308" s="23">
        <v>2</v>
      </c>
      <c r="E308" s="23">
        <v>1</v>
      </c>
      <c r="F308" s="22">
        <v>18</v>
      </c>
      <c r="G308" s="23">
        <v>2</v>
      </c>
      <c r="H308" s="27">
        <v>201</v>
      </c>
      <c r="I308" s="27">
        <v>59.17</v>
      </c>
      <c r="J308" s="30" t="s">
        <v>1888</v>
      </c>
      <c r="K308" s="30" t="s">
        <v>44</v>
      </c>
      <c r="L308" s="29"/>
    </row>
    <row r="309" s="1" customFormat="1" ht="14.25" spans="1:12">
      <c r="A309" s="22">
        <v>307</v>
      </c>
      <c r="B309" s="22" t="s">
        <v>1883</v>
      </c>
      <c r="C309" s="23">
        <v>9</v>
      </c>
      <c r="D309" s="23">
        <v>2</v>
      </c>
      <c r="E309" s="23">
        <v>1</v>
      </c>
      <c r="F309" s="22">
        <v>18</v>
      </c>
      <c r="G309" s="23">
        <v>2</v>
      </c>
      <c r="H309" s="27">
        <v>202</v>
      </c>
      <c r="I309" s="27">
        <v>49.78</v>
      </c>
      <c r="J309" s="30" t="s">
        <v>1884</v>
      </c>
      <c r="K309" s="30" t="s">
        <v>42</v>
      </c>
      <c r="L309" s="29"/>
    </row>
    <row r="310" s="1" customFormat="1" ht="14.25" spans="1:12">
      <c r="A310" s="22">
        <v>308</v>
      </c>
      <c r="B310" s="22" t="s">
        <v>1883</v>
      </c>
      <c r="C310" s="23">
        <v>9</v>
      </c>
      <c r="D310" s="23">
        <v>2</v>
      </c>
      <c r="E310" s="23">
        <v>1</v>
      </c>
      <c r="F310" s="22">
        <v>18</v>
      </c>
      <c r="G310" s="23">
        <v>2</v>
      </c>
      <c r="H310" s="27">
        <v>203</v>
      </c>
      <c r="I310" s="27">
        <v>60.15</v>
      </c>
      <c r="J310" s="30" t="s">
        <v>1888</v>
      </c>
      <c r="K310" s="30" t="s">
        <v>42</v>
      </c>
      <c r="L310" s="29"/>
    </row>
    <row r="311" s="1" customFormat="1" ht="14.25" spans="1:12">
      <c r="A311" s="22">
        <v>309</v>
      </c>
      <c r="B311" s="22" t="s">
        <v>1883</v>
      </c>
      <c r="C311" s="23">
        <v>9</v>
      </c>
      <c r="D311" s="23">
        <v>2</v>
      </c>
      <c r="E311" s="23">
        <v>1</v>
      </c>
      <c r="F311" s="22">
        <v>18</v>
      </c>
      <c r="G311" s="23">
        <v>2</v>
      </c>
      <c r="H311" s="27">
        <v>204</v>
      </c>
      <c r="I311" s="27">
        <v>60.54</v>
      </c>
      <c r="J311" s="30" t="s">
        <v>1888</v>
      </c>
      <c r="K311" s="30" t="s">
        <v>42</v>
      </c>
      <c r="L311" s="29"/>
    </row>
    <row r="312" s="1" customFormat="1" ht="14.25" spans="1:12">
      <c r="A312" s="22">
        <v>310</v>
      </c>
      <c r="B312" s="22" t="s">
        <v>1883</v>
      </c>
      <c r="C312" s="23">
        <v>9</v>
      </c>
      <c r="D312" s="23">
        <v>2</v>
      </c>
      <c r="E312" s="23">
        <v>1</v>
      </c>
      <c r="F312" s="22">
        <v>18</v>
      </c>
      <c r="G312" s="23">
        <v>2</v>
      </c>
      <c r="H312" s="27">
        <v>205</v>
      </c>
      <c r="I312" s="27">
        <v>60.69</v>
      </c>
      <c r="J312" s="30" t="s">
        <v>1884</v>
      </c>
      <c r="K312" s="30" t="s">
        <v>44</v>
      </c>
      <c r="L312" s="29"/>
    </row>
    <row r="313" s="1" customFormat="1" ht="14.25" spans="1:12">
      <c r="A313" s="22">
        <v>311</v>
      </c>
      <c r="B313" s="22" t="s">
        <v>1883</v>
      </c>
      <c r="C313" s="23">
        <v>9</v>
      </c>
      <c r="D313" s="23">
        <v>2</v>
      </c>
      <c r="E313" s="23">
        <v>1</v>
      </c>
      <c r="F313" s="22">
        <v>18</v>
      </c>
      <c r="G313" s="23">
        <v>3</v>
      </c>
      <c r="H313" s="27">
        <v>301</v>
      </c>
      <c r="I313" s="27">
        <v>59.41</v>
      </c>
      <c r="J313" s="30" t="s">
        <v>1888</v>
      </c>
      <c r="K313" s="30" t="s">
        <v>44</v>
      </c>
      <c r="L313" s="29"/>
    </row>
    <row r="314" s="1" customFormat="1" ht="14.25" spans="1:12">
      <c r="A314" s="22">
        <v>312</v>
      </c>
      <c r="B314" s="22" t="s">
        <v>1883</v>
      </c>
      <c r="C314" s="23">
        <v>9</v>
      </c>
      <c r="D314" s="23">
        <v>2</v>
      </c>
      <c r="E314" s="23">
        <v>1</v>
      </c>
      <c r="F314" s="22">
        <v>18</v>
      </c>
      <c r="G314" s="23">
        <v>3</v>
      </c>
      <c r="H314" s="27">
        <v>302</v>
      </c>
      <c r="I314" s="27">
        <v>49.88</v>
      </c>
      <c r="J314" s="30" t="s">
        <v>1884</v>
      </c>
      <c r="K314" s="30" t="s">
        <v>42</v>
      </c>
      <c r="L314" s="29"/>
    </row>
    <row r="315" s="1" customFormat="1" ht="14.25" spans="1:12">
      <c r="A315" s="22">
        <v>313</v>
      </c>
      <c r="B315" s="22" t="s">
        <v>1883</v>
      </c>
      <c r="C315" s="23">
        <v>9</v>
      </c>
      <c r="D315" s="23">
        <v>2</v>
      </c>
      <c r="E315" s="23">
        <v>1</v>
      </c>
      <c r="F315" s="22">
        <v>18</v>
      </c>
      <c r="G315" s="23">
        <v>3</v>
      </c>
      <c r="H315" s="27">
        <v>303</v>
      </c>
      <c r="I315" s="27">
        <v>60.57</v>
      </c>
      <c r="J315" s="30" t="s">
        <v>1888</v>
      </c>
      <c r="K315" s="30" t="s">
        <v>42</v>
      </c>
      <c r="L315" s="29"/>
    </row>
    <row r="316" s="1" customFormat="1" ht="14.25" spans="1:12">
      <c r="A316" s="22">
        <v>314</v>
      </c>
      <c r="B316" s="22" t="s">
        <v>1883</v>
      </c>
      <c r="C316" s="23">
        <v>9</v>
      </c>
      <c r="D316" s="23">
        <v>2</v>
      </c>
      <c r="E316" s="23">
        <v>1</v>
      </c>
      <c r="F316" s="22">
        <v>18</v>
      </c>
      <c r="G316" s="23">
        <v>3</v>
      </c>
      <c r="H316" s="27">
        <v>304</v>
      </c>
      <c r="I316" s="27">
        <v>60.73</v>
      </c>
      <c r="J316" s="30" t="s">
        <v>1888</v>
      </c>
      <c r="K316" s="30" t="s">
        <v>42</v>
      </c>
      <c r="L316" s="29"/>
    </row>
    <row r="317" s="1" customFormat="1" ht="14.25" spans="1:12">
      <c r="A317" s="22">
        <v>315</v>
      </c>
      <c r="B317" s="22" t="s">
        <v>1883</v>
      </c>
      <c r="C317" s="23">
        <v>9</v>
      </c>
      <c r="D317" s="23">
        <v>2</v>
      </c>
      <c r="E317" s="23">
        <v>1</v>
      </c>
      <c r="F317" s="22">
        <v>18</v>
      </c>
      <c r="G317" s="23">
        <v>3</v>
      </c>
      <c r="H317" s="27">
        <v>305</v>
      </c>
      <c r="I317" s="27">
        <v>60.92</v>
      </c>
      <c r="J317" s="30" t="s">
        <v>1884</v>
      </c>
      <c r="K317" s="30" t="s">
        <v>44</v>
      </c>
      <c r="L317" s="29"/>
    </row>
    <row r="318" s="1" customFormat="1" ht="14.25" spans="1:12">
      <c r="A318" s="22">
        <v>316</v>
      </c>
      <c r="B318" s="22" t="s">
        <v>1883</v>
      </c>
      <c r="C318" s="23">
        <v>9</v>
      </c>
      <c r="D318" s="23">
        <v>2</v>
      </c>
      <c r="E318" s="23">
        <v>1</v>
      </c>
      <c r="F318" s="22">
        <v>18</v>
      </c>
      <c r="G318" s="23">
        <v>3.61904761904762</v>
      </c>
      <c r="H318" s="27">
        <v>401</v>
      </c>
      <c r="I318" s="27">
        <v>59.41</v>
      </c>
      <c r="J318" s="30" t="s">
        <v>1888</v>
      </c>
      <c r="K318" s="30" t="s">
        <v>44</v>
      </c>
      <c r="L318" s="29"/>
    </row>
    <row r="319" s="1" customFormat="1" ht="14.25" spans="1:12">
      <c r="A319" s="22">
        <v>317</v>
      </c>
      <c r="B319" s="22" t="s">
        <v>1883</v>
      </c>
      <c r="C319" s="23">
        <v>9</v>
      </c>
      <c r="D319" s="23">
        <v>2</v>
      </c>
      <c r="E319" s="23">
        <v>1</v>
      </c>
      <c r="F319" s="22">
        <v>18</v>
      </c>
      <c r="G319" s="23">
        <v>3.76190476190476</v>
      </c>
      <c r="H319" s="27">
        <v>402</v>
      </c>
      <c r="I319" s="27">
        <v>49.88</v>
      </c>
      <c r="J319" s="30" t="s">
        <v>1884</v>
      </c>
      <c r="K319" s="30" t="s">
        <v>42</v>
      </c>
      <c r="L319" s="29"/>
    </row>
    <row r="320" s="1" customFormat="1" ht="14.25" spans="1:12">
      <c r="A320" s="22">
        <v>318</v>
      </c>
      <c r="B320" s="22" t="s">
        <v>1883</v>
      </c>
      <c r="C320" s="23">
        <v>9</v>
      </c>
      <c r="D320" s="23">
        <v>2</v>
      </c>
      <c r="E320" s="23">
        <v>1</v>
      </c>
      <c r="F320" s="22">
        <v>18</v>
      </c>
      <c r="G320" s="23">
        <v>3.9047619047619</v>
      </c>
      <c r="H320" s="27">
        <v>403</v>
      </c>
      <c r="I320" s="27">
        <v>60.57</v>
      </c>
      <c r="J320" s="30" t="s">
        <v>1888</v>
      </c>
      <c r="K320" s="30" t="s">
        <v>42</v>
      </c>
      <c r="L320" s="29"/>
    </row>
    <row r="321" s="1" customFormat="1" ht="14.25" spans="1:12">
      <c r="A321" s="22">
        <v>319</v>
      </c>
      <c r="B321" s="22" t="s">
        <v>1883</v>
      </c>
      <c r="C321" s="23">
        <v>9</v>
      </c>
      <c r="D321" s="23">
        <v>2</v>
      </c>
      <c r="E321" s="23">
        <v>1</v>
      </c>
      <c r="F321" s="22">
        <v>18</v>
      </c>
      <c r="G321" s="23">
        <v>4.04761904761905</v>
      </c>
      <c r="H321" s="27">
        <v>404</v>
      </c>
      <c r="I321" s="27">
        <v>60.73</v>
      </c>
      <c r="J321" s="30" t="s">
        <v>1888</v>
      </c>
      <c r="K321" s="30" t="s">
        <v>42</v>
      </c>
      <c r="L321" s="29"/>
    </row>
    <row r="322" s="1" customFormat="1" ht="14.25" spans="1:12">
      <c r="A322" s="22">
        <v>320</v>
      </c>
      <c r="B322" s="22" t="s">
        <v>1883</v>
      </c>
      <c r="C322" s="23">
        <v>9</v>
      </c>
      <c r="D322" s="23">
        <v>2</v>
      </c>
      <c r="E322" s="23">
        <v>1</v>
      </c>
      <c r="F322" s="22">
        <v>18</v>
      </c>
      <c r="G322" s="23">
        <v>4.19047619047619</v>
      </c>
      <c r="H322" s="27">
        <v>405</v>
      </c>
      <c r="I322" s="27">
        <v>60.92</v>
      </c>
      <c r="J322" s="30" t="s">
        <v>1884</v>
      </c>
      <c r="K322" s="30" t="s">
        <v>44</v>
      </c>
      <c r="L322" s="29"/>
    </row>
    <row r="323" s="1" customFormat="1" ht="14.25" spans="1:12">
      <c r="A323" s="22">
        <v>321</v>
      </c>
      <c r="B323" s="22" t="s">
        <v>1883</v>
      </c>
      <c r="C323" s="23">
        <v>9</v>
      </c>
      <c r="D323" s="23">
        <v>2</v>
      </c>
      <c r="E323" s="23">
        <v>1</v>
      </c>
      <c r="F323" s="22">
        <v>18</v>
      </c>
      <c r="G323" s="23">
        <v>4.61904761904762</v>
      </c>
      <c r="H323" s="27">
        <v>501</v>
      </c>
      <c r="I323" s="27">
        <v>59.41</v>
      </c>
      <c r="J323" s="30" t="s">
        <v>1888</v>
      </c>
      <c r="K323" s="30" t="s">
        <v>44</v>
      </c>
      <c r="L323" s="29"/>
    </row>
    <row r="324" s="1" customFormat="1" ht="14.25" spans="1:12">
      <c r="A324" s="22">
        <v>322</v>
      </c>
      <c r="B324" s="22" t="s">
        <v>1883</v>
      </c>
      <c r="C324" s="23">
        <v>9</v>
      </c>
      <c r="D324" s="23">
        <v>2</v>
      </c>
      <c r="E324" s="23">
        <v>1</v>
      </c>
      <c r="F324" s="22">
        <v>18</v>
      </c>
      <c r="G324" s="23">
        <v>4.76190476190476</v>
      </c>
      <c r="H324" s="27">
        <v>502</v>
      </c>
      <c r="I324" s="27">
        <v>49.88</v>
      </c>
      <c r="J324" s="30" t="s">
        <v>1884</v>
      </c>
      <c r="K324" s="30" t="s">
        <v>42</v>
      </c>
      <c r="L324" s="29"/>
    </row>
    <row r="325" s="1" customFormat="1" ht="14.25" spans="1:12">
      <c r="A325" s="22">
        <v>323</v>
      </c>
      <c r="B325" s="22" t="s">
        <v>1883</v>
      </c>
      <c r="C325" s="23">
        <v>9</v>
      </c>
      <c r="D325" s="23">
        <v>2</v>
      </c>
      <c r="E325" s="23">
        <v>1</v>
      </c>
      <c r="F325" s="22">
        <v>18</v>
      </c>
      <c r="G325" s="23">
        <v>4.90476190476191</v>
      </c>
      <c r="H325" s="27">
        <v>503</v>
      </c>
      <c r="I325" s="27">
        <v>60.57</v>
      </c>
      <c r="J325" s="30" t="s">
        <v>1888</v>
      </c>
      <c r="K325" s="30" t="s">
        <v>42</v>
      </c>
      <c r="L325" s="29"/>
    </row>
    <row r="326" s="1" customFormat="1" ht="14.25" spans="1:12">
      <c r="A326" s="22">
        <v>324</v>
      </c>
      <c r="B326" s="22" t="s">
        <v>1883</v>
      </c>
      <c r="C326" s="23">
        <v>9</v>
      </c>
      <c r="D326" s="23">
        <v>2</v>
      </c>
      <c r="E326" s="23">
        <v>1</v>
      </c>
      <c r="F326" s="22">
        <v>18</v>
      </c>
      <c r="G326" s="23">
        <v>5.04761904761905</v>
      </c>
      <c r="H326" s="27">
        <v>504</v>
      </c>
      <c r="I326" s="27">
        <v>60.73</v>
      </c>
      <c r="J326" s="30" t="s">
        <v>1888</v>
      </c>
      <c r="K326" s="30" t="s">
        <v>42</v>
      </c>
      <c r="L326" s="29"/>
    </row>
    <row r="327" s="1" customFormat="1" ht="14.25" spans="1:12">
      <c r="A327" s="22">
        <v>325</v>
      </c>
      <c r="B327" s="22" t="s">
        <v>1883</v>
      </c>
      <c r="C327" s="23">
        <v>9</v>
      </c>
      <c r="D327" s="23">
        <v>2</v>
      </c>
      <c r="E327" s="23">
        <v>1</v>
      </c>
      <c r="F327" s="22">
        <v>18</v>
      </c>
      <c r="G327" s="23">
        <v>5.19047619047619</v>
      </c>
      <c r="H327" s="27">
        <v>505</v>
      </c>
      <c r="I327" s="27">
        <v>60.92</v>
      </c>
      <c r="J327" s="30" t="s">
        <v>1884</v>
      </c>
      <c r="K327" s="30" t="s">
        <v>44</v>
      </c>
      <c r="L327" s="29"/>
    </row>
    <row r="328" s="1" customFormat="1" ht="14.25" spans="1:12">
      <c r="A328" s="22">
        <v>326</v>
      </c>
      <c r="B328" s="22" t="s">
        <v>1883</v>
      </c>
      <c r="C328" s="23">
        <v>9</v>
      </c>
      <c r="D328" s="23">
        <v>2</v>
      </c>
      <c r="E328" s="23">
        <v>1</v>
      </c>
      <c r="F328" s="22">
        <v>18</v>
      </c>
      <c r="G328" s="23">
        <v>5.61904761904762</v>
      </c>
      <c r="H328" s="27">
        <v>601</v>
      </c>
      <c r="I328" s="27">
        <v>59.41</v>
      </c>
      <c r="J328" s="30" t="s">
        <v>1888</v>
      </c>
      <c r="K328" s="30" t="s">
        <v>44</v>
      </c>
      <c r="L328" s="29"/>
    </row>
    <row r="329" s="1" customFormat="1" ht="14.25" spans="1:12">
      <c r="A329" s="22">
        <v>327</v>
      </c>
      <c r="B329" s="22" t="s">
        <v>1883</v>
      </c>
      <c r="C329" s="23">
        <v>9</v>
      </c>
      <c r="D329" s="23">
        <v>2</v>
      </c>
      <c r="E329" s="23">
        <v>1</v>
      </c>
      <c r="F329" s="22">
        <v>18</v>
      </c>
      <c r="G329" s="23">
        <v>5.76190476190476</v>
      </c>
      <c r="H329" s="27">
        <v>602</v>
      </c>
      <c r="I329" s="27">
        <v>49.88</v>
      </c>
      <c r="J329" s="30" t="s">
        <v>1884</v>
      </c>
      <c r="K329" s="30" t="s">
        <v>42</v>
      </c>
      <c r="L329" s="29"/>
    </row>
    <row r="330" s="1" customFormat="1" ht="14.25" spans="1:12">
      <c r="A330" s="22">
        <v>328</v>
      </c>
      <c r="B330" s="22" t="s">
        <v>1883</v>
      </c>
      <c r="C330" s="23">
        <v>9</v>
      </c>
      <c r="D330" s="23">
        <v>2</v>
      </c>
      <c r="E330" s="23">
        <v>1</v>
      </c>
      <c r="F330" s="22">
        <v>18</v>
      </c>
      <c r="G330" s="23">
        <v>5.90476190476191</v>
      </c>
      <c r="H330" s="27">
        <v>603</v>
      </c>
      <c r="I330" s="27">
        <v>60.57</v>
      </c>
      <c r="J330" s="30" t="s">
        <v>1888</v>
      </c>
      <c r="K330" s="30" t="s">
        <v>42</v>
      </c>
      <c r="L330" s="29"/>
    </row>
    <row r="331" s="1" customFormat="1" ht="14.25" spans="1:12">
      <c r="A331" s="22">
        <v>329</v>
      </c>
      <c r="B331" s="22" t="s">
        <v>1883</v>
      </c>
      <c r="C331" s="23">
        <v>9</v>
      </c>
      <c r="D331" s="23">
        <v>2</v>
      </c>
      <c r="E331" s="23">
        <v>1</v>
      </c>
      <c r="F331" s="22">
        <v>18</v>
      </c>
      <c r="G331" s="23">
        <v>6.04761904761905</v>
      </c>
      <c r="H331" s="27">
        <v>604</v>
      </c>
      <c r="I331" s="27">
        <v>60.73</v>
      </c>
      <c r="J331" s="30" t="s">
        <v>1888</v>
      </c>
      <c r="K331" s="30" t="s">
        <v>42</v>
      </c>
      <c r="L331" s="29"/>
    </row>
    <row r="332" s="1" customFormat="1" ht="14.25" spans="1:12">
      <c r="A332" s="22">
        <v>330</v>
      </c>
      <c r="B332" s="22" t="s">
        <v>1883</v>
      </c>
      <c r="C332" s="23">
        <v>9</v>
      </c>
      <c r="D332" s="23">
        <v>2</v>
      </c>
      <c r="E332" s="23">
        <v>1</v>
      </c>
      <c r="F332" s="22">
        <v>18</v>
      </c>
      <c r="G332" s="23">
        <v>6.19047619047619</v>
      </c>
      <c r="H332" s="27">
        <v>605</v>
      </c>
      <c r="I332" s="27">
        <v>60.92</v>
      </c>
      <c r="J332" s="30" t="s">
        <v>1884</v>
      </c>
      <c r="K332" s="30" t="s">
        <v>44</v>
      </c>
      <c r="L332" s="29"/>
    </row>
    <row r="333" s="1" customFormat="1" ht="14.25" spans="1:12">
      <c r="A333" s="22">
        <v>331</v>
      </c>
      <c r="B333" s="22" t="s">
        <v>1883</v>
      </c>
      <c r="C333" s="23">
        <v>9</v>
      </c>
      <c r="D333" s="23">
        <v>2</v>
      </c>
      <c r="E333" s="23">
        <v>1</v>
      </c>
      <c r="F333" s="22">
        <v>18</v>
      </c>
      <c r="G333" s="23">
        <v>6.61904761904762</v>
      </c>
      <c r="H333" s="27">
        <v>701</v>
      </c>
      <c r="I333" s="27">
        <v>59.41</v>
      </c>
      <c r="J333" s="30" t="s">
        <v>1888</v>
      </c>
      <c r="K333" s="30" t="s">
        <v>44</v>
      </c>
      <c r="L333" s="29"/>
    </row>
    <row r="334" s="1" customFormat="1" ht="14.25" spans="1:12">
      <c r="A334" s="22">
        <v>332</v>
      </c>
      <c r="B334" s="22" t="s">
        <v>1883</v>
      </c>
      <c r="C334" s="23">
        <v>9</v>
      </c>
      <c r="D334" s="23">
        <v>2</v>
      </c>
      <c r="E334" s="23">
        <v>1</v>
      </c>
      <c r="F334" s="22">
        <v>18</v>
      </c>
      <c r="G334" s="23">
        <v>6.76190476190476</v>
      </c>
      <c r="H334" s="27">
        <v>702</v>
      </c>
      <c r="I334" s="27">
        <v>49.88</v>
      </c>
      <c r="J334" s="30" t="s">
        <v>1884</v>
      </c>
      <c r="K334" s="30" t="s">
        <v>42</v>
      </c>
      <c r="L334" s="29"/>
    </row>
    <row r="335" s="1" customFormat="1" ht="14.25" spans="1:12">
      <c r="A335" s="22">
        <v>333</v>
      </c>
      <c r="B335" s="22" t="s">
        <v>1883</v>
      </c>
      <c r="C335" s="23">
        <v>9</v>
      </c>
      <c r="D335" s="23">
        <v>2</v>
      </c>
      <c r="E335" s="23">
        <v>1</v>
      </c>
      <c r="F335" s="22">
        <v>18</v>
      </c>
      <c r="G335" s="23">
        <v>6.9047619047619</v>
      </c>
      <c r="H335" s="27">
        <v>703</v>
      </c>
      <c r="I335" s="27">
        <v>60.57</v>
      </c>
      <c r="J335" s="30" t="s">
        <v>1888</v>
      </c>
      <c r="K335" s="30" t="s">
        <v>42</v>
      </c>
      <c r="L335" s="29"/>
    </row>
    <row r="336" s="1" customFormat="1" ht="14.25" spans="1:12">
      <c r="A336" s="22">
        <v>334</v>
      </c>
      <c r="B336" s="22" t="s">
        <v>1883</v>
      </c>
      <c r="C336" s="23">
        <v>9</v>
      </c>
      <c r="D336" s="23">
        <v>2</v>
      </c>
      <c r="E336" s="23">
        <v>1</v>
      </c>
      <c r="F336" s="22">
        <v>18</v>
      </c>
      <c r="G336" s="23">
        <v>7.04761904761905</v>
      </c>
      <c r="H336" s="27">
        <v>704</v>
      </c>
      <c r="I336" s="27">
        <v>60.73</v>
      </c>
      <c r="J336" s="30" t="s">
        <v>1888</v>
      </c>
      <c r="K336" s="30" t="s">
        <v>42</v>
      </c>
      <c r="L336" s="29"/>
    </row>
    <row r="337" s="1" customFormat="1" ht="14.25" spans="1:12">
      <c r="A337" s="22">
        <v>335</v>
      </c>
      <c r="B337" s="22" t="s">
        <v>1883</v>
      </c>
      <c r="C337" s="23">
        <v>9</v>
      </c>
      <c r="D337" s="23">
        <v>2</v>
      </c>
      <c r="E337" s="23">
        <v>1</v>
      </c>
      <c r="F337" s="22">
        <v>18</v>
      </c>
      <c r="G337" s="23">
        <v>7.19047619047619</v>
      </c>
      <c r="H337" s="27">
        <v>705</v>
      </c>
      <c r="I337" s="27">
        <v>60.92</v>
      </c>
      <c r="J337" s="30" t="s">
        <v>1884</v>
      </c>
      <c r="K337" s="30" t="s">
        <v>44</v>
      </c>
      <c r="L337" s="29"/>
    </row>
    <row r="338" s="1" customFormat="1" ht="14.25" spans="1:12">
      <c r="A338" s="22">
        <v>336</v>
      </c>
      <c r="B338" s="22" t="s">
        <v>1883</v>
      </c>
      <c r="C338" s="23">
        <v>9</v>
      </c>
      <c r="D338" s="23">
        <v>2</v>
      </c>
      <c r="E338" s="23">
        <v>1</v>
      </c>
      <c r="F338" s="22">
        <v>18</v>
      </c>
      <c r="G338" s="23">
        <v>7.61904761904762</v>
      </c>
      <c r="H338" s="27">
        <v>801</v>
      </c>
      <c r="I338" s="27">
        <v>59.41</v>
      </c>
      <c r="J338" s="30" t="s">
        <v>1888</v>
      </c>
      <c r="K338" s="30" t="s">
        <v>44</v>
      </c>
      <c r="L338" s="29"/>
    </row>
    <row r="339" s="1" customFormat="1" ht="14.25" spans="1:12">
      <c r="A339" s="22">
        <v>337</v>
      </c>
      <c r="B339" s="22" t="s">
        <v>1883</v>
      </c>
      <c r="C339" s="23">
        <v>9</v>
      </c>
      <c r="D339" s="23">
        <v>2</v>
      </c>
      <c r="E339" s="23">
        <v>1</v>
      </c>
      <c r="F339" s="22">
        <v>18</v>
      </c>
      <c r="G339" s="23">
        <v>7.76190476190476</v>
      </c>
      <c r="H339" s="27">
        <v>802</v>
      </c>
      <c r="I339" s="27">
        <v>49.88</v>
      </c>
      <c r="J339" s="30" t="s">
        <v>1884</v>
      </c>
      <c r="K339" s="30" t="s">
        <v>42</v>
      </c>
      <c r="L339" s="29"/>
    </row>
    <row r="340" s="1" customFormat="1" ht="14.25" spans="1:12">
      <c r="A340" s="22">
        <v>338</v>
      </c>
      <c r="B340" s="22" t="s">
        <v>1883</v>
      </c>
      <c r="C340" s="23">
        <v>9</v>
      </c>
      <c r="D340" s="23">
        <v>2</v>
      </c>
      <c r="E340" s="23">
        <v>1</v>
      </c>
      <c r="F340" s="22">
        <v>18</v>
      </c>
      <c r="G340" s="23">
        <v>7.9047619047619</v>
      </c>
      <c r="H340" s="27">
        <v>803</v>
      </c>
      <c r="I340" s="27">
        <v>60.57</v>
      </c>
      <c r="J340" s="30" t="s">
        <v>1888</v>
      </c>
      <c r="K340" s="30" t="s">
        <v>42</v>
      </c>
      <c r="L340" s="29"/>
    </row>
    <row r="341" s="1" customFormat="1" ht="14.25" spans="1:12">
      <c r="A341" s="22">
        <v>339</v>
      </c>
      <c r="B341" s="22" t="s">
        <v>1883</v>
      </c>
      <c r="C341" s="23">
        <v>9</v>
      </c>
      <c r="D341" s="23">
        <v>2</v>
      </c>
      <c r="E341" s="23">
        <v>1</v>
      </c>
      <c r="F341" s="22">
        <v>18</v>
      </c>
      <c r="G341" s="23">
        <v>8.04761904761905</v>
      </c>
      <c r="H341" s="27">
        <v>804</v>
      </c>
      <c r="I341" s="27">
        <v>60.73</v>
      </c>
      <c r="J341" s="30" t="s">
        <v>1888</v>
      </c>
      <c r="K341" s="30" t="s">
        <v>42</v>
      </c>
      <c r="L341" s="29"/>
    </row>
    <row r="342" s="1" customFormat="1" ht="14.25" spans="1:12">
      <c r="A342" s="22">
        <v>340</v>
      </c>
      <c r="B342" s="22" t="s">
        <v>1883</v>
      </c>
      <c r="C342" s="23">
        <v>9</v>
      </c>
      <c r="D342" s="23">
        <v>2</v>
      </c>
      <c r="E342" s="23">
        <v>1</v>
      </c>
      <c r="F342" s="22">
        <v>18</v>
      </c>
      <c r="G342" s="23">
        <v>8.19047619047619</v>
      </c>
      <c r="H342" s="27">
        <v>805</v>
      </c>
      <c r="I342" s="27">
        <v>60.92</v>
      </c>
      <c r="J342" s="30" t="s">
        <v>1884</v>
      </c>
      <c r="K342" s="30" t="s">
        <v>44</v>
      </c>
      <c r="L342" s="29"/>
    </row>
    <row r="343" s="1" customFormat="1" ht="14.25" spans="1:12">
      <c r="A343" s="22">
        <v>341</v>
      </c>
      <c r="B343" s="22" t="s">
        <v>1883</v>
      </c>
      <c r="C343" s="23">
        <v>9</v>
      </c>
      <c r="D343" s="23">
        <v>2</v>
      </c>
      <c r="E343" s="23">
        <v>1</v>
      </c>
      <c r="F343" s="22">
        <v>18</v>
      </c>
      <c r="G343" s="23">
        <v>8.61904761904762</v>
      </c>
      <c r="H343" s="27">
        <v>901</v>
      </c>
      <c r="I343" s="27">
        <v>59.41</v>
      </c>
      <c r="J343" s="30" t="s">
        <v>1888</v>
      </c>
      <c r="K343" s="30" t="s">
        <v>44</v>
      </c>
      <c r="L343" s="29"/>
    </row>
    <row r="344" s="1" customFormat="1" ht="14.25" spans="1:12">
      <c r="A344" s="22">
        <v>342</v>
      </c>
      <c r="B344" s="22" t="s">
        <v>1883</v>
      </c>
      <c r="C344" s="23">
        <v>9</v>
      </c>
      <c r="D344" s="23">
        <v>2</v>
      </c>
      <c r="E344" s="23">
        <v>1</v>
      </c>
      <c r="F344" s="22">
        <v>18</v>
      </c>
      <c r="G344" s="23">
        <v>8.76190476190476</v>
      </c>
      <c r="H344" s="27">
        <v>902</v>
      </c>
      <c r="I344" s="27">
        <v>49.88</v>
      </c>
      <c r="J344" s="30" t="s">
        <v>1884</v>
      </c>
      <c r="K344" s="30" t="s">
        <v>42</v>
      </c>
      <c r="L344" s="29"/>
    </row>
    <row r="345" s="1" customFormat="1" ht="14.25" spans="1:12">
      <c r="A345" s="22">
        <v>343</v>
      </c>
      <c r="B345" s="22" t="s">
        <v>1883</v>
      </c>
      <c r="C345" s="23">
        <v>9</v>
      </c>
      <c r="D345" s="23">
        <v>2</v>
      </c>
      <c r="E345" s="23">
        <v>1</v>
      </c>
      <c r="F345" s="22">
        <v>18</v>
      </c>
      <c r="G345" s="23">
        <v>8.90476190476191</v>
      </c>
      <c r="H345" s="27">
        <v>903</v>
      </c>
      <c r="I345" s="27">
        <v>60.57</v>
      </c>
      <c r="J345" s="30" t="s">
        <v>1888</v>
      </c>
      <c r="K345" s="30" t="s">
        <v>42</v>
      </c>
      <c r="L345" s="29"/>
    </row>
    <row r="346" s="1" customFormat="1" ht="14.25" spans="1:12">
      <c r="A346" s="22">
        <v>344</v>
      </c>
      <c r="B346" s="22" t="s">
        <v>1883</v>
      </c>
      <c r="C346" s="23">
        <v>9</v>
      </c>
      <c r="D346" s="23">
        <v>2</v>
      </c>
      <c r="E346" s="23">
        <v>1</v>
      </c>
      <c r="F346" s="22">
        <v>18</v>
      </c>
      <c r="G346" s="23">
        <v>9.04761904761905</v>
      </c>
      <c r="H346" s="27">
        <v>904</v>
      </c>
      <c r="I346" s="27">
        <v>60.73</v>
      </c>
      <c r="J346" s="30" t="s">
        <v>1888</v>
      </c>
      <c r="K346" s="30" t="s">
        <v>42</v>
      </c>
      <c r="L346" s="29"/>
    </row>
    <row r="347" s="1" customFormat="1" ht="14.25" spans="1:12">
      <c r="A347" s="22">
        <v>345</v>
      </c>
      <c r="B347" s="22" t="s">
        <v>1883</v>
      </c>
      <c r="C347" s="23">
        <v>9</v>
      </c>
      <c r="D347" s="23">
        <v>2</v>
      </c>
      <c r="E347" s="23">
        <v>1</v>
      </c>
      <c r="F347" s="22">
        <v>18</v>
      </c>
      <c r="G347" s="23">
        <v>9.19047619047619</v>
      </c>
      <c r="H347" s="27">
        <v>905</v>
      </c>
      <c r="I347" s="27">
        <v>60.92</v>
      </c>
      <c r="J347" s="30" t="s">
        <v>1884</v>
      </c>
      <c r="K347" s="30" t="s">
        <v>44</v>
      </c>
      <c r="L347" s="29"/>
    </row>
    <row r="348" s="1" customFormat="1" ht="14.25" spans="1:12">
      <c r="A348" s="22">
        <v>346</v>
      </c>
      <c r="B348" s="22" t="s">
        <v>1883</v>
      </c>
      <c r="C348" s="23">
        <v>9</v>
      </c>
      <c r="D348" s="23">
        <v>2</v>
      </c>
      <c r="E348" s="23">
        <v>1</v>
      </c>
      <c r="F348" s="22">
        <v>18</v>
      </c>
      <c r="G348" s="23">
        <v>9.61904761904762</v>
      </c>
      <c r="H348" s="27">
        <v>1001</v>
      </c>
      <c r="I348" s="27">
        <v>59.41</v>
      </c>
      <c r="J348" s="30" t="s">
        <v>1888</v>
      </c>
      <c r="K348" s="30" t="s">
        <v>44</v>
      </c>
      <c r="L348" s="29"/>
    </row>
    <row r="349" s="1" customFormat="1" ht="14.25" spans="1:12">
      <c r="A349" s="22">
        <v>347</v>
      </c>
      <c r="B349" s="22" t="s">
        <v>1883</v>
      </c>
      <c r="C349" s="23">
        <v>9</v>
      </c>
      <c r="D349" s="23">
        <v>2</v>
      </c>
      <c r="E349" s="23">
        <v>1</v>
      </c>
      <c r="F349" s="22">
        <v>18</v>
      </c>
      <c r="G349" s="23">
        <v>9.76190476190476</v>
      </c>
      <c r="H349" s="27">
        <v>1002</v>
      </c>
      <c r="I349" s="27">
        <v>49.88</v>
      </c>
      <c r="J349" s="30" t="s">
        <v>1884</v>
      </c>
      <c r="K349" s="30" t="s">
        <v>42</v>
      </c>
      <c r="L349" s="29"/>
    </row>
    <row r="350" s="1" customFormat="1" ht="14.25" spans="1:12">
      <c r="A350" s="22">
        <v>348</v>
      </c>
      <c r="B350" s="22" t="s">
        <v>1883</v>
      </c>
      <c r="C350" s="23">
        <v>9</v>
      </c>
      <c r="D350" s="23">
        <v>2</v>
      </c>
      <c r="E350" s="23">
        <v>1</v>
      </c>
      <c r="F350" s="22">
        <v>18</v>
      </c>
      <c r="G350" s="23">
        <v>9.90476190476191</v>
      </c>
      <c r="H350" s="27">
        <v>1003</v>
      </c>
      <c r="I350" s="27">
        <v>60.57</v>
      </c>
      <c r="J350" s="30" t="s">
        <v>1888</v>
      </c>
      <c r="K350" s="30" t="s">
        <v>42</v>
      </c>
      <c r="L350" s="29"/>
    </row>
    <row r="351" s="1" customFormat="1" ht="14.25" spans="1:12">
      <c r="A351" s="22">
        <v>349</v>
      </c>
      <c r="B351" s="22" t="s">
        <v>1883</v>
      </c>
      <c r="C351" s="23">
        <v>9</v>
      </c>
      <c r="D351" s="23">
        <v>2</v>
      </c>
      <c r="E351" s="23">
        <v>1</v>
      </c>
      <c r="F351" s="22">
        <v>18</v>
      </c>
      <c r="G351" s="23">
        <v>10.047619047619</v>
      </c>
      <c r="H351" s="27">
        <v>1004</v>
      </c>
      <c r="I351" s="27">
        <v>60.73</v>
      </c>
      <c r="J351" s="30" t="s">
        <v>1888</v>
      </c>
      <c r="K351" s="30" t="s">
        <v>42</v>
      </c>
      <c r="L351" s="29"/>
    </row>
    <row r="352" s="1" customFormat="1" ht="14.25" spans="1:12">
      <c r="A352" s="22">
        <v>350</v>
      </c>
      <c r="B352" s="22" t="s">
        <v>1883</v>
      </c>
      <c r="C352" s="23">
        <v>9</v>
      </c>
      <c r="D352" s="23">
        <v>2</v>
      </c>
      <c r="E352" s="23">
        <v>1</v>
      </c>
      <c r="F352" s="22">
        <v>18</v>
      </c>
      <c r="G352" s="23">
        <v>10.1904761904762</v>
      </c>
      <c r="H352" s="27">
        <v>1005</v>
      </c>
      <c r="I352" s="27">
        <v>60.92</v>
      </c>
      <c r="J352" s="30" t="s">
        <v>1884</v>
      </c>
      <c r="K352" s="30" t="s">
        <v>44</v>
      </c>
      <c r="L352" s="29"/>
    </row>
    <row r="353" s="1" customFormat="1" ht="14.25" spans="1:12">
      <c r="A353" s="22">
        <v>351</v>
      </c>
      <c r="B353" s="22" t="s">
        <v>1883</v>
      </c>
      <c r="C353" s="23">
        <v>9</v>
      </c>
      <c r="D353" s="23">
        <v>2</v>
      </c>
      <c r="E353" s="23">
        <v>1</v>
      </c>
      <c r="F353" s="22">
        <v>18</v>
      </c>
      <c r="G353" s="23">
        <v>10.6190476190476</v>
      </c>
      <c r="H353" s="27">
        <v>1101</v>
      </c>
      <c r="I353" s="27">
        <v>59.41</v>
      </c>
      <c r="J353" s="30" t="s">
        <v>1888</v>
      </c>
      <c r="K353" s="30" t="s">
        <v>44</v>
      </c>
      <c r="L353" s="29"/>
    </row>
    <row r="354" s="1" customFormat="1" ht="14.25" spans="1:12">
      <c r="A354" s="22">
        <v>352</v>
      </c>
      <c r="B354" s="22" t="s">
        <v>1883</v>
      </c>
      <c r="C354" s="23">
        <v>9</v>
      </c>
      <c r="D354" s="23">
        <v>2</v>
      </c>
      <c r="E354" s="23">
        <v>1</v>
      </c>
      <c r="F354" s="22">
        <v>18</v>
      </c>
      <c r="G354" s="23">
        <v>10.7619047619048</v>
      </c>
      <c r="H354" s="27">
        <v>1102</v>
      </c>
      <c r="I354" s="27">
        <v>49.88</v>
      </c>
      <c r="J354" s="30" t="s">
        <v>1884</v>
      </c>
      <c r="K354" s="30" t="s">
        <v>42</v>
      </c>
      <c r="L354" s="29"/>
    </row>
    <row r="355" s="1" customFormat="1" ht="14.25" spans="1:12">
      <c r="A355" s="22">
        <v>353</v>
      </c>
      <c r="B355" s="22" t="s">
        <v>1883</v>
      </c>
      <c r="C355" s="23">
        <v>9</v>
      </c>
      <c r="D355" s="23">
        <v>2</v>
      </c>
      <c r="E355" s="23">
        <v>1</v>
      </c>
      <c r="F355" s="22">
        <v>18</v>
      </c>
      <c r="G355" s="23">
        <v>10.9047619047619</v>
      </c>
      <c r="H355" s="27">
        <v>1103</v>
      </c>
      <c r="I355" s="27">
        <v>60.57</v>
      </c>
      <c r="J355" s="30" t="s">
        <v>1888</v>
      </c>
      <c r="K355" s="30" t="s">
        <v>42</v>
      </c>
      <c r="L355" s="29"/>
    </row>
    <row r="356" s="1" customFormat="1" ht="14.25" spans="1:12">
      <c r="A356" s="22">
        <v>354</v>
      </c>
      <c r="B356" s="22" t="s">
        <v>1883</v>
      </c>
      <c r="C356" s="23">
        <v>9</v>
      </c>
      <c r="D356" s="23">
        <v>2</v>
      </c>
      <c r="E356" s="23">
        <v>1</v>
      </c>
      <c r="F356" s="22">
        <v>18</v>
      </c>
      <c r="G356" s="23">
        <v>11.047619047619</v>
      </c>
      <c r="H356" s="27">
        <v>1104</v>
      </c>
      <c r="I356" s="27">
        <v>60.73</v>
      </c>
      <c r="J356" s="30" t="s">
        <v>1888</v>
      </c>
      <c r="K356" s="30" t="s">
        <v>42</v>
      </c>
      <c r="L356" s="29"/>
    </row>
    <row r="357" s="1" customFormat="1" ht="14.25" spans="1:12">
      <c r="A357" s="22">
        <v>355</v>
      </c>
      <c r="B357" s="22" t="s">
        <v>1883</v>
      </c>
      <c r="C357" s="23">
        <v>9</v>
      </c>
      <c r="D357" s="23">
        <v>2</v>
      </c>
      <c r="E357" s="23">
        <v>1</v>
      </c>
      <c r="F357" s="22">
        <v>18</v>
      </c>
      <c r="G357" s="23">
        <v>11.1904761904762</v>
      </c>
      <c r="H357" s="27">
        <v>1105</v>
      </c>
      <c r="I357" s="27">
        <v>60.92</v>
      </c>
      <c r="J357" s="30" t="s">
        <v>1884</v>
      </c>
      <c r="K357" s="30" t="s">
        <v>44</v>
      </c>
      <c r="L357" s="29"/>
    </row>
    <row r="358" s="1" customFormat="1" ht="14.25" spans="1:12">
      <c r="A358" s="22">
        <v>356</v>
      </c>
      <c r="B358" s="22" t="s">
        <v>1883</v>
      </c>
      <c r="C358" s="23">
        <v>9</v>
      </c>
      <c r="D358" s="23">
        <v>2</v>
      </c>
      <c r="E358" s="23">
        <v>1</v>
      </c>
      <c r="F358" s="22">
        <v>18</v>
      </c>
      <c r="G358" s="23">
        <v>11.6190476190476</v>
      </c>
      <c r="H358" s="27">
        <v>1201</v>
      </c>
      <c r="I358" s="27">
        <v>59.41</v>
      </c>
      <c r="J358" s="30" t="s">
        <v>1888</v>
      </c>
      <c r="K358" s="30" t="s">
        <v>44</v>
      </c>
      <c r="L358" s="29"/>
    </row>
    <row r="359" s="1" customFormat="1" ht="14.25" spans="1:12">
      <c r="A359" s="22">
        <v>357</v>
      </c>
      <c r="B359" s="22" t="s">
        <v>1883</v>
      </c>
      <c r="C359" s="23">
        <v>9</v>
      </c>
      <c r="D359" s="23">
        <v>2</v>
      </c>
      <c r="E359" s="23">
        <v>1</v>
      </c>
      <c r="F359" s="22">
        <v>18</v>
      </c>
      <c r="G359" s="23">
        <v>11.7619047619048</v>
      </c>
      <c r="H359" s="27">
        <v>1202</v>
      </c>
      <c r="I359" s="27">
        <v>49.88</v>
      </c>
      <c r="J359" s="30" t="s">
        <v>1884</v>
      </c>
      <c r="K359" s="30" t="s">
        <v>42</v>
      </c>
      <c r="L359" s="29"/>
    </row>
    <row r="360" s="1" customFormat="1" ht="14.25" spans="1:12">
      <c r="A360" s="22">
        <v>358</v>
      </c>
      <c r="B360" s="22" t="s">
        <v>1883</v>
      </c>
      <c r="C360" s="23">
        <v>9</v>
      </c>
      <c r="D360" s="23">
        <v>2</v>
      </c>
      <c r="E360" s="23">
        <v>1</v>
      </c>
      <c r="F360" s="22">
        <v>18</v>
      </c>
      <c r="G360" s="23">
        <v>11.9047619047619</v>
      </c>
      <c r="H360" s="27">
        <v>1203</v>
      </c>
      <c r="I360" s="27">
        <v>60.57</v>
      </c>
      <c r="J360" s="30" t="s">
        <v>1888</v>
      </c>
      <c r="K360" s="30" t="s">
        <v>42</v>
      </c>
      <c r="L360" s="29"/>
    </row>
    <row r="361" s="1" customFormat="1" ht="14.25" spans="1:12">
      <c r="A361" s="22">
        <v>359</v>
      </c>
      <c r="B361" s="22" t="s">
        <v>1883</v>
      </c>
      <c r="C361" s="23">
        <v>9</v>
      </c>
      <c r="D361" s="23">
        <v>2</v>
      </c>
      <c r="E361" s="23">
        <v>1</v>
      </c>
      <c r="F361" s="22">
        <v>18</v>
      </c>
      <c r="G361" s="23">
        <v>12.047619047619</v>
      </c>
      <c r="H361" s="27">
        <v>1204</v>
      </c>
      <c r="I361" s="27">
        <v>60.73</v>
      </c>
      <c r="J361" s="30" t="s">
        <v>1888</v>
      </c>
      <c r="K361" s="30" t="s">
        <v>42</v>
      </c>
      <c r="L361" s="29"/>
    </row>
    <row r="362" s="1" customFormat="1" ht="14.25" spans="1:12">
      <c r="A362" s="22">
        <v>360</v>
      </c>
      <c r="B362" s="22" t="s">
        <v>1883</v>
      </c>
      <c r="C362" s="23">
        <v>9</v>
      </c>
      <c r="D362" s="23">
        <v>2</v>
      </c>
      <c r="E362" s="23">
        <v>1</v>
      </c>
      <c r="F362" s="22">
        <v>18</v>
      </c>
      <c r="G362" s="23">
        <v>12.1904761904762</v>
      </c>
      <c r="H362" s="27">
        <v>1205</v>
      </c>
      <c r="I362" s="27">
        <v>60.92</v>
      </c>
      <c r="J362" s="30" t="s">
        <v>1884</v>
      </c>
      <c r="K362" s="30" t="s">
        <v>44</v>
      </c>
      <c r="L362" s="29"/>
    </row>
    <row r="363" s="1" customFormat="1" ht="14.25" spans="1:12">
      <c r="A363" s="22">
        <v>361</v>
      </c>
      <c r="B363" s="22" t="s">
        <v>1883</v>
      </c>
      <c r="C363" s="23">
        <v>9</v>
      </c>
      <c r="D363" s="23">
        <v>2</v>
      </c>
      <c r="E363" s="23">
        <v>1</v>
      </c>
      <c r="F363" s="22">
        <v>18</v>
      </c>
      <c r="G363" s="23">
        <v>12.6190476190476</v>
      </c>
      <c r="H363" s="27">
        <v>1301</v>
      </c>
      <c r="I363" s="27">
        <v>59.41</v>
      </c>
      <c r="J363" s="30" t="s">
        <v>1888</v>
      </c>
      <c r="K363" s="30" t="s">
        <v>44</v>
      </c>
      <c r="L363" s="29"/>
    </row>
    <row r="364" s="1" customFormat="1" ht="14.25" spans="1:12">
      <c r="A364" s="22">
        <v>362</v>
      </c>
      <c r="B364" s="22" t="s">
        <v>1883</v>
      </c>
      <c r="C364" s="23">
        <v>9</v>
      </c>
      <c r="D364" s="23">
        <v>2</v>
      </c>
      <c r="E364" s="23">
        <v>1</v>
      </c>
      <c r="F364" s="22">
        <v>18</v>
      </c>
      <c r="G364" s="23">
        <v>12.7619047619048</v>
      </c>
      <c r="H364" s="27">
        <v>1302</v>
      </c>
      <c r="I364" s="27">
        <v>49.88</v>
      </c>
      <c r="J364" s="30" t="s">
        <v>1884</v>
      </c>
      <c r="K364" s="30" t="s">
        <v>42</v>
      </c>
      <c r="L364" s="29"/>
    </row>
    <row r="365" s="1" customFormat="1" ht="14.25" spans="1:12">
      <c r="A365" s="22">
        <v>363</v>
      </c>
      <c r="B365" s="22" t="s">
        <v>1883</v>
      </c>
      <c r="C365" s="23">
        <v>9</v>
      </c>
      <c r="D365" s="23">
        <v>2</v>
      </c>
      <c r="E365" s="23">
        <v>1</v>
      </c>
      <c r="F365" s="22">
        <v>18</v>
      </c>
      <c r="G365" s="23">
        <v>12.9047619047619</v>
      </c>
      <c r="H365" s="27">
        <v>1303</v>
      </c>
      <c r="I365" s="27">
        <v>60.57</v>
      </c>
      <c r="J365" s="30" t="s">
        <v>1888</v>
      </c>
      <c r="K365" s="30" t="s">
        <v>42</v>
      </c>
      <c r="L365" s="29"/>
    </row>
    <row r="366" s="1" customFormat="1" ht="14.25" spans="1:12">
      <c r="A366" s="22">
        <v>364</v>
      </c>
      <c r="B366" s="22" t="s">
        <v>1883</v>
      </c>
      <c r="C366" s="23">
        <v>9</v>
      </c>
      <c r="D366" s="23">
        <v>2</v>
      </c>
      <c r="E366" s="23">
        <v>1</v>
      </c>
      <c r="F366" s="22">
        <v>18</v>
      </c>
      <c r="G366" s="23">
        <v>13.047619047619</v>
      </c>
      <c r="H366" s="27">
        <v>1304</v>
      </c>
      <c r="I366" s="27">
        <v>60.73</v>
      </c>
      <c r="J366" s="30" t="s">
        <v>1888</v>
      </c>
      <c r="K366" s="30" t="s">
        <v>42</v>
      </c>
      <c r="L366" s="29"/>
    </row>
    <row r="367" s="1" customFormat="1" ht="14.25" spans="1:12">
      <c r="A367" s="22">
        <v>365</v>
      </c>
      <c r="B367" s="22" t="s">
        <v>1883</v>
      </c>
      <c r="C367" s="23">
        <v>9</v>
      </c>
      <c r="D367" s="23">
        <v>2</v>
      </c>
      <c r="E367" s="23">
        <v>1</v>
      </c>
      <c r="F367" s="22">
        <v>18</v>
      </c>
      <c r="G367" s="23">
        <v>13.1904761904762</v>
      </c>
      <c r="H367" s="27">
        <v>1305</v>
      </c>
      <c r="I367" s="27">
        <v>60.92</v>
      </c>
      <c r="J367" s="30" t="s">
        <v>1884</v>
      </c>
      <c r="K367" s="30" t="s">
        <v>44</v>
      </c>
      <c r="L367" s="29"/>
    </row>
    <row r="368" s="1" customFormat="1" ht="14.25" spans="1:12">
      <c r="A368" s="22">
        <v>366</v>
      </c>
      <c r="B368" s="22" t="s">
        <v>1883</v>
      </c>
      <c r="C368" s="23">
        <v>9</v>
      </c>
      <c r="D368" s="23">
        <v>2</v>
      </c>
      <c r="E368" s="23">
        <v>1</v>
      </c>
      <c r="F368" s="22">
        <v>18</v>
      </c>
      <c r="G368" s="23">
        <v>13.6190476190476</v>
      </c>
      <c r="H368" s="27">
        <v>1401</v>
      </c>
      <c r="I368" s="27">
        <v>59.41</v>
      </c>
      <c r="J368" s="30" t="s">
        <v>1888</v>
      </c>
      <c r="K368" s="30" t="s">
        <v>44</v>
      </c>
      <c r="L368" s="29"/>
    </row>
    <row r="369" s="1" customFormat="1" ht="14.25" spans="1:12">
      <c r="A369" s="22">
        <v>367</v>
      </c>
      <c r="B369" s="22" t="s">
        <v>1883</v>
      </c>
      <c r="C369" s="23">
        <v>9</v>
      </c>
      <c r="D369" s="23">
        <v>2</v>
      </c>
      <c r="E369" s="23">
        <v>1</v>
      </c>
      <c r="F369" s="22">
        <v>18</v>
      </c>
      <c r="G369" s="23">
        <v>13.7619047619048</v>
      </c>
      <c r="H369" s="27">
        <v>1402</v>
      </c>
      <c r="I369" s="27">
        <v>49.88</v>
      </c>
      <c r="J369" s="30" t="s">
        <v>1884</v>
      </c>
      <c r="K369" s="30" t="s">
        <v>42</v>
      </c>
      <c r="L369" s="29"/>
    </row>
    <row r="370" s="1" customFormat="1" ht="14.25" spans="1:12">
      <c r="A370" s="22">
        <v>368</v>
      </c>
      <c r="B370" s="22" t="s">
        <v>1883</v>
      </c>
      <c r="C370" s="23">
        <v>9</v>
      </c>
      <c r="D370" s="23">
        <v>2</v>
      </c>
      <c r="E370" s="23">
        <v>1</v>
      </c>
      <c r="F370" s="22">
        <v>18</v>
      </c>
      <c r="G370" s="23">
        <v>13.9047619047619</v>
      </c>
      <c r="H370" s="27">
        <v>1403</v>
      </c>
      <c r="I370" s="27">
        <v>60.57</v>
      </c>
      <c r="J370" s="30" t="s">
        <v>1888</v>
      </c>
      <c r="K370" s="30" t="s">
        <v>42</v>
      </c>
      <c r="L370" s="29"/>
    </row>
    <row r="371" s="1" customFormat="1" ht="14.25" spans="1:12">
      <c r="A371" s="22">
        <v>369</v>
      </c>
      <c r="B371" s="22" t="s">
        <v>1883</v>
      </c>
      <c r="C371" s="23">
        <v>9</v>
      </c>
      <c r="D371" s="23">
        <v>2</v>
      </c>
      <c r="E371" s="23">
        <v>1</v>
      </c>
      <c r="F371" s="22">
        <v>18</v>
      </c>
      <c r="G371" s="23">
        <v>14.047619047619</v>
      </c>
      <c r="H371" s="27">
        <v>1404</v>
      </c>
      <c r="I371" s="27">
        <v>60.73</v>
      </c>
      <c r="J371" s="30" t="s">
        <v>1888</v>
      </c>
      <c r="K371" s="30" t="s">
        <v>42</v>
      </c>
      <c r="L371" s="29"/>
    </row>
    <row r="372" s="1" customFormat="1" ht="14.25" spans="1:12">
      <c r="A372" s="22">
        <v>370</v>
      </c>
      <c r="B372" s="22" t="s">
        <v>1883</v>
      </c>
      <c r="C372" s="23">
        <v>9</v>
      </c>
      <c r="D372" s="23">
        <v>2</v>
      </c>
      <c r="E372" s="23">
        <v>1</v>
      </c>
      <c r="F372" s="22">
        <v>18</v>
      </c>
      <c r="G372" s="23">
        <v>14.1904761904762</v>
      </c>
      <c r="H372" s="27">
        <v>1405</v>
      </c>
      <c r="I372" s="27">
        <v>60.92</v>
      </c>
      <c r="J372" s="30" t="s">
        <v>1884</v>
      </c>
      <c r="K372" s="30" t="s">
        <v>44</v>
      </c>
      <c r="L372" s="29"/>
    </row>
    <row r="373" s="1" customFormat="1" ht="14.25" spans="1:12">
      <c r="A373" s="22">
        <v>371</v>
      </c>
      <c r="B373" s="22" t="s">
        <v>1883</v>
      </c>
      <c r="C373" s="23">
        <v>9</v>
      </c>
      <c r="D373" s="23">
        <v>2</v>
      </c>
      <c r="E373" s="23">
        <v>1</v>
      </c>
      <c r="F373" s="22">
        <v>18</v>
      </c>
      <c r="G373" s="23">
        <v>14.6190476190476</v>
      </c>
      <c r="H373" s="27">
        <v>1501</v>
      </c>
      <c r="I373" s="27">
        <v>59.41</v>
      </c>
      <c r="J373" s="30" t="s">
        <v>1888</v>
      </c>
      <c r="K373" s="30" t="s">
        <v>44</v>
      </c>
      <c r="L373" s="29"/>
    </row>
    <row r="374" s="1" customFormat="1" ht="14.25" spans="1:12">
      <c r="A374" s="22">
        <v>372</v>
      </c>
      <c r="B374" s="22" t="s">
        <v>1883</v>
      </c>
      <c r="C374" s="23">
        <v>9</v>
      </c>
      <c r="D374" s="23">
        <v>2</v>
      </c>
      <c r="E374" s="23">
        <v>1</v>
      </c>
      <c r="F374" s="22">
        <v>18</v>
      </c>
      <c r="G374" s="23">
        <v>14.7619047619048</v>
      </c>
      <c r="H374" s="27">
        <v>1502</v>
      </c>
      <c r="I374" s="27">
        <v>49.88</v>
      </c>
      <c r="J374" s="30" t="s">
        <v>1884</v>
      </c>
      <c r="K374" s="30" t="s">
        <v>42</v>
      </c>
      <c r="L374" s="29"/>
    </row>
    <row r="375" s="1" customFormat="1" ht="14.25" spans="1:12">
      <c r="A375" s="22">
        <v>373</v>
      </c>
      <c r="B375" s="22" t="s">
        <v>1883</v>
      </c>
      <c r="C375" s="23">
        <v>9</v>
      </c>
      <c r="D375" s="23">
        <v>2</v>
      </c>
      <c r="E375" s="23">
        <v>1</v>
      </c>
      <c r="F375" s="22">
        <v>18</v>
      </c>
      <c r="G375" s="23">
        <v>14.9047619047619</v>
      </c>
      <c r="H375" s="27">
        <v>1503</v>
      </c>
      <c r="I375" s="27">
        <v>60.57</v>
      </c>
      <c r="J375" s="30" t="s">
        <v>1888</v>
      </c>
      <c r="K375" s="30" t="s">
        <v>42</v>
      </c>
      <c r="L375" s="29"/>
    </row>
    <row r="376" s="1" customFormat="1" ht="14.25" spans="1:12">
      <c r="A376" s="22">
        <v>374</v>
      </c>
      <c r="B376" s="22" t="s">
        <v>1883</v>
      </c>
      <c r="C376" s="23">
        <v>9</v>
      </c>
      <c r="D376" s="23">
        <v>2</v>
      </c>
      <c r="E376" s="23">
        <v>1</v>
      </c>
      <c r="F376" s="22">
        <v>18</v>
      </c>
      <c r="G376" s="23">
        <v>15.047619047619</v>
      </c>
      <c r="H376" s="27">
        <v>1504</v>
      </c>
      <c r="I376" s="27">
        <v>60.73</v>
      </c>
      <c r="J376" s="30" t="s">
        <v>1888</v>
      </c>
      <c r="K376" s="30" t="s">
        <v>42</v>
      </c>
      <c r="L376" s="29"/>
    </row>
    <row r="377" s="1" customFormat="1" ht="14.25" spans="1:12">
      <c r="A377" s="22">
        <v>375</v>
      </c>
      <c r="B377" s="22" t="s">
        <v>1883</v>
      </c>
      <c r="C377" s="23">
        <v>9</v>
      </c>
      <c r="D377" s="23">
        <v>2</v>
      </c>
      <c r="E377" s="23">
        <v>1</v>
      </c>
      <c r="F377" s="22">
        <v>18</v>
      </c>
      <c r="G377" s="23">
        <v>15.1904761904762</v>
      </c>
      <c r="H377" s="27">
        <v>1505</v>
      </c>
      <c r="I377" s="27">
        <v>60.92</v>
      </c>
      <c r="J377" s="30" t="s">
        <v>1884</v>
      </c>
      <c r="K377" s="30" t="s">
        <v>44</v>
      </c>
      <c r="L377" s="29"/>
    </row>
    <row r="378" s="1" customFormat="1" ht="14.25" spans="1:12">
      <c r="A378" s="22">
        <v>376</v>
      </c>
      <c r="B378" s="22" t="s">
        <v>1883</v>
      </c>
      <c r="C378" s="23">
        <v>9</v>
      </c>
      <c r="D378" s="23">
        <v>2</v>
      </c>
      <c r="E378" s="23">
        <v>1</v>
      </c>
      <c r="F378" s="22">
        <v>18</v>
      </c>
      <c r="G378" s="23">
        <v>15.6190476190476</v>
      </c>
      <c r="H378" s="27">
        <v>1601</v>
      </c>
      <c r="I378" s="27">
        <v>59.41</v>
      </c>
      <c r="J378" s="30" t="s">
        <v>1888</v>
      </c>
      <c r="K378" s="30" t="s">
        <v>44</v>
      </c>
      <c r="L378" s="29"/>
    </row>
    <row r="379" s="1" customFormat="1" ht="14.25" spans="1:12">
      <c r="A379" s="22">
        <v>377</v>
      </c>
      <c r="B379" s="22" t="s">
        <v>1883</v>
      </c>
      <c r="C379" s="23">
        <v>9</v>
      </c>
      <c r="D379" s="23">
        <v>2</v>
      </c>
      <c r="E379" s="23">
        <v>1</v>
      </c>
      <c r="F379" s="22">
        <v>18</v>
      </c>
      <c r="G379" s="23">
        <v>15.7619047619048</v>
      </c>
      <c r="H379" s="27">
        <v>1602</v>
      </c>
      <c r="I379" s="27">
        <v>49.88</v>
      </c>
      <c r="J379" s="30" t="s">
        <v>1884</v>
      </c>
      <c r="K379" s="30" t="s">
        <v>42</v>
      </c>
      <c r="L379" s="29"/>
    </row>
    <row r="380" s="1" customFormat="1" ht="14.25" spans="1:12">
      <c r="A380" s="22">
        <v>378</v>
      </c>
      <c r="B380" s="22" t="s">
        <v>1883</v>
      </c>
      <c r="C380" s="23">
        <v>9</v>
      </c>
      <c r="D380" s="23">
        <v>2</v>
      </c>
      <c r="E380" s="23">
        <v>1</v>
      </c>
      <c r="F380" s="22">
        <v>18</v>
      </c>
      <c r="G380" s="23">
        <v>15.9047619047619</v>
      </c>
      <c r="H380" s="27">
        <v>1603</v>
      </c>
      <c r="I380" s="27">
        <v>60.57</v>
      </c>
      <c r="J380" s="30" t="s">
        <v>1888</v>
      </c>
      <c r="K380" s="30" t="s">
        <v>42</v>
      </c>
      <c r="L380" s="29"/>
    </row>
    <row r="381" s="1" customFormat="1" ht="14.25" spans="1:12">
      <c r="A381" s="22">
        <v>379</v>
      </c>
      <c r="B381" s="22" t="s">
        <v>1883</v>
      </c>
      <c r="C381" s="23">
        <v>9</v>
      </c>
      <c r="D381" s="23">
        <v>2</v>
      </c>
      <c r="E381" s="23">
        <v>1</v>
      </c>
      <c r="F381" s="22">
        <v>18</v>
      </c>
      <c r="G381" s="23">
        <v>16.047619047619</v>
      </c>
      <c r="H381" s="27">
        <v>1604</v>
      </c>
      <c r="I381" s="27">
        <v>60.73</v>
      </c>
      <c r="J381" s="30" t="s">
        <v>1888</v>
      </c>
      <c r="K381" s="30" t="s">
        <v>42</v>
      </c>
      <c r="L381" s="29"/>
    </row>
    <row r="382" s="1" customFormat="1" ht="14.25" spans="1:12">
      <c r="A382" s="22">
        <v>380</v>
      </c>
      <c r="B382" s="22" t="s">
        <v>1883</v>
      </c>
      <c r="C382" s="23">
        <v>9</v>
      </c>
      <c r="D382" s="23">
        <v>2</v>
      </c>
      <c r="E382" s="23">
        <v>1</v>
      </c>
      <c r="F382" s="22">
        <v>18</v>
      </c>
      <c r="G382" s="23">
        <v>16.1904761904762</v>
      </c>
      <c r="H382" s="27">
        <v>1605</v>
      </c>
      <c r="I382" s="27">
        <v>60.92</v>
      </c>
      <c r="J382" s="30" t="s">
        <v>1884</v>
      </c>
      <c r="K382" s="30" t="s">
        <v>44</v>
      </c>
      <c r="L382" s="29"/>
    </row>
    <row r="383" s="1" customFormat="1" ht="14.25" spans="1:12">
      <c r="A383" s="22">
        <v>381</v>
      </c>
      <c r="B383" s="22" t="s">
        <v>1883</v>
      </c>
      <c r="C383" s="23">
        <v>9</v>
      </c>
      <c r="D383" s="23">
        <v>2</v>
      </c>
      <c r="E383" s="23">
        <v>1</v>
      </c>
      <c r="F383" s="22">
        <v>18</v>
      </c>
      <c r="G383" s="23">
        <v>16.6190476190476</v>
      </c>
      <c r="H383" s="27">
        <v>1701</v>
      </c>
      <c r="I383" s="27">
        <v>59.41</v>
      </c>
      <c r="J383" s="30" t="s">
        <v>1888</v>
      </c>
      <c r="K383" s="30" t="s">
        <v>44</v>
      </c>
      <c r="L383" s="29"/>
    </row>
    <row r="384" s="1" customFormat="1" ht="14.25" spans="1:12">
      <c r="A384" s="22">
        <v>382</v>
      </c>
      <c r="B384" s="22" t="s">
        <v>1883</v>
      </c>
      <c r="C384" s="23">
        <v>9</v>
      </c>
      <c r="D384" s="23">
        <v>2</v>
      </c>
      <c r="E384" s="23">
        <v>1</v>
      </c>
      <c r="F384" s="22">
        <v>18</v>
      </c>
      <c r="G384" s="23">
        <v>16.7619047619048</v>
      </c>
      <c r="H384" s="27">
        <v>1702</v>
      </c>
      <c r="I384" s="27">
        <v>49.88</v>
      </c>
      <c r="J384" s="30" t="s">
        <v>1884</v>
      </c>
      <c r="K384" s="30" t="s">
        <v>42</v>
      </c>
      <c r="L384" s="29"/>
    </row>
    <row r="385" s="1" customFormat="1" ht="14.25" spans="1:12">
      <c r="A385" s="22">
        <v>383</v>
      </c>
      <c r="B385" s="22" t="s">
        <v>1883</v>
      </c>
      <c r="C385" s="23">
        <v>9</v>
      </c>
      <c r="D385" s="23">
        <v>2</v>
      </c>
      <c r="E385" s="23">
        <v>1</v>
      </c>
      <c r="F385" s="22">
        <v>18</v>
      </c>
      <c r="G385" s="23">
        <v>16.9047619047619</v>
      </c>
      <c r="H385" s="27">
        <v>1703</v>
      </c>
      <c r="I385" s="27">
        <v>60.57</v>
      </c>
      <c r="J385" s="30" t="s">
        <v>1888</v>
      </c>
      <c r="K385" s="30" t="s">
        <v>42</v>
      </c>
      <c r="L385" s="29"/>
    </row>
    <row r="386" s="1" customFormat="1" ht="14.25" spans="1:12">
      <c r="A386" s="22">
        <v>384</v>
      </c>
      <c r="B386" s="22" t="s">
        <v>1883</v>
      </c>
      <c r="C386" s="23">
        <v>9</v>
      </c>
      <c r="D386" s="23">
        <v>2</v>
      </c>
      <c r="E386" s="23">
        <v>1</v>
      </c>
      <c r="F386" s="22">
        <v>18</v>
      </c>
      <c r="G386" s="23">
        <v>17.047619047619</v>
      </c>
      <c r="H386" s="27">
        <v>1704</v>
      </c>
      <c r="I386" s="27">
        <v>60.73</v>
      </c>
      <c r="J386" s="30" t="s">
        <v>1888</v>
      </c>
      <c r="K386" s="30" t="s">
        <v>42</v>
      </c>
      <c r="L386" s="29"/>
    </row>
    <row r="387" s="1" customFormat="1" ht="14.25" spans="1:12">
      <c r="A387" s="22">
        <v>385</v>
      </c>
      <c r="B387" s="22" t="s">
        <v>1883</v>
      </c>
      <c r="C387" s="23">
        <v>9</v>
      </c>
      <c r="D387" s="23">
        <v>2</v>
      </c>
      <c r="E387" s="23">
        <v>1</v>
      </c>
      <c r="F387" s="22">
        <v>18</v>
      </c>
      <c r="G387" s="23">
        <v>17.1904761904762</v>
      </c>
      <c r="H387" s="27">
        <v>1705</v>
      </c>
      <c r="I387" s="27">
        <v>60.92</v>
      </c>
      <c r="J387" s="30" t="s">
        <v>1884</v>
      </c>
      <c r="K387" s="30" t="s">
        <v>44</v>
      </c>
      <c r="L387" s="29"/>
    </row>
    <row r="388" s="1" customFormat="1" ht="14.25" spans="1:12">
      <c r="A388" s="22">
        <v>386</v>
      </c>
      <c r="B388" s="22" t="s">
        <v>1883</v>
      </c>
      <c r="C388" s="23">
        <v>9</v>
      </c>
      <c r="D388" s="23">
        <v>2</v>
      </c>
      <c r="E388" s="23">
        <v>1</v>
      </c>
      <c r="F388" s="22">
        <v>18</v>
      </c>
      <c r="G388" s="23">
        <v>17.6190476190476</v>
      </c>
      <c r="H388" s="27">
        <v>1801</v>
      </c>
      <c r="I388" s="27">
        <v>59.41</v>
      </c>
      <c r="J388" s="30" t="s">
        <v>1888</v>
      </c>
      <c r="K388" s="30" t="s">
        <v>44</v>
      </c>
      <c r="L388" s="29"/>
    </row>
    <row r="389" s="1" customFormat="1" ht="14.25" spans="1:12">
      <c r="A389" s="22">
        <v>387</v>
      </c>
      <c r="B389" s="22" t="s">
        <v>1883</v>
      </c>
      <c r="C389" s="23">
        <v>9</v>
      </c>
      <c r="D389" s="23">
        <v>2</v>
      </c>
      <c r="E389" s="23">
        <v>1</v>
      </c>
      <c r="F389" s="22">
        <v>18</v>
      </c>
      <c r="G389" s="23">
        <v>17.7619047619048</v>
      </c>
      <c r="H389" s="27">
        <v>1802</v>
      </c>
      <c r="I389" s="27">
        <v>49.88</v>
      </c>
      <c r="J389" s="30" t="s">
        <v>1884</v>
      </c>
      <c r="K389" s="30" t="s">
        <v>42</v>
      </c>
      <c r="L389" s="29"/>
    </row>
    <row r="390" s="1" customFormat="1" ht="14.25" spans="1:12">
      <c r="A390" s="22">
        <v>388</v>
      </c>
      <c r="B390" s="22" t="s">
        <v>1883</v>
      </c>
      <c r="C390" s="23">
        <v>9</v>
      </c>
      <c r="D390" s="23">
        <v>2</v>
      </c>
      <c r="E390" s="23">
        <v>1</v>
      </c>
      <c r="F390" s="22">
        <v>18</v>
      </c>
      <c r="G390" s="23">
        <v>17.9047619047619</v>
      </c>
      <c r="H390" s="27">
        <v>1803</v>
      </c>
      <c r="I390" s="27">
        <v>60.57</v>
      </c>
      <c r="J390" s="30" t="s">
        <v>1888</v>
      </c>
      <c r="K390" s="30" t="s">
        <v>42</v>
      </c>
      <c r="L390" s="29"/>
    </row>
    <row r="391" s="1" customFormat="1" ht="14.25" spans="1:12">
      <c r="A391" s="22">
        <v>389</v>
      </c>
      <c r="B391" s="22" t="s">
        <v>1883</v>
      </c>
      <c r="C391" s="23">
        <v>9</v>
      </c>
      <c r="D391" s="23">
        <v>2</v>
      </c>
      <c r="E391" s="23">
        <v>1</v>
      </c>
      <c r="F391" s="22">
        <v>18</v>
      </c>
      <c r="G391" s="23">
        <v>18.047619047619</v>
      </c>
      <c r="H391" s="27">
        <v>1804</v>
      </c>
      <c r="I391" s="27">
        <v>60.73</v>
      </c>
      <c r="J391" s="30" t="s">
        <v>1888</v>
      </c>
      <c r="K391" s="30" t="s">
        <v>42</v>
      </c>
      <c r="L391" s="29"/>
    </row>
    <row r="392" s="17" customFormat="1" ht="14.25" spans="1:21">
      <c r="A392" s="22">
        <v>390</v>
      </c>
      <c r="B392" s="22" t="s">
        <v>1883</v>
      </c>
      <c r="C392" s="23">
        <v>9</v>
      </c>
      <c r="D392" s="23">
        <v>2</v>
      </c>
      <c r="E392" s="23">
        <v>1</v>
      </c>
      <c r="F392" s="22">
        <v>18</v>
      </c>
      <c r="G392" s="23">
        <v>18</v>
      </c>
      <c r="H392" s="27">
        <v>1805</v>
      </c>
      <c r="I392" s="27">
        <v>60.92</v>
      </c>
      <c r="J392" s="28" t="s">
        <v>1884</v>
      </c>
      <c r="K392" s="28" t="s">
        <v>44</v>
      </c>
      <c r="L392" s="29"/>
      <c r="M392" s="1"/>
      <c r="N392" s="1"/>
      <c r="O392" s="1"/>
      <c r="P392" s="1"/>
      <c r="Q392" s="1"/>
      <c r="R392" s="1"/>
      <c r="S392" s="1"/>
      <c r="T392" s="1"/>
      <c r="U392" s="1"/>
    </row>
    <row r="393" s="1" customFormat="1" ht="14.25" spans="1:12">
      <c r="A393" s="22">
        <v>391</v>
      </c>
      <c r="B393" s="22" t="s">
        <v>1883</v>
      </c>
      <c r="C393" s="23">
        <v>9</v>
      </c>
      <c r="D393" s="23">
        <v>2</v>
      </c>
      <c r="E393" s="23">
        <v>2</v>
      </c>
      <c r="F393" s="22">
        <v>18</v>
      </c>
      <c r="G393" s="23">
        <v>1</v>
      </c>
      <c r="H393" s="27">
        <v>101</v>
      </c>
      <c r="I393" s="27">
        <v>60.69</v>
      </c>
      <c r="J393" s="28" t="s">
        <v>1884</v>
      </c>
      <c r="K393" s="28" t="s">
        <v>44</v>
      </c>
      <c r="L393" s="29"/>
    </row>
    <row r="394" s="1" customFormat="1" ht="14.25" spans="1:12">
      <c r="A394" s="22">
        <v>392</v>
      </c>
      <c r="B394" s="22" t="s">
        <v>1883</v>
      </c>
      <c r="C394" s="23">
        <v>9</v>
      </c>
      <c r="D394" s="23">
        <v>2</v>
      </c>
      <c r="E394" s="23">
        <v>2</v>
      </c>
      <c r="F394" s="22">
        <v>18</v>
      </c>
      <c r="G394" s="23">
        <v>1</v>
      </c>
      <c r="H394" s="27">
        <v>102</v>
      </c>
      <c r="I394" s="27">
        <v>60.54</v>
      </c>
      <c r="J394" s="28" t="s">
        <v>1888</v>
      </c>
      <c r="K394" s="28" t="s">
        <v>42</v>
      </c>
      <c r="L394" s="29"/>
    </row>
    <row r="395" s="1" customFormat="1" ht="14.25" spans="1:12">
      <c r="A395" s="22">
        <v>393</v>
      </c>
      <c r="B395" s="22" t="s">
        <v>1883</v>
      </c>
      <c r="C395" s="23">
        <v>9</v>
      </c>
      <c r="D395" s="23">
        <v>2</v>
      </c>
      <c r="E395" s="23">
        <v>2</v>
      </c>
      <c r="F395" s="22">
        <v>18</v>
      </c>
      <c r="G395" s="23">
        <v>1</v>
      </c>
      <c r="H395" s="27">
        <v>103</v>
      </c>
      <c r="I395" s="27">
        <v>60.15</v>
      </c>
      <c r="J395" s="30" t="s">
        <v>1888</v>
      </c>
      <c r="K395" s="30" t="s">
        <v>42</v>
      </c>
      <c r="L395" s="29"/>
    </row>
    <row r="396" s="1" customFormat="1" ht="14.25" spans="1:12">
      <c r="A396" s="22">
        <v>394</v>
      </c>
      <c r="B396" s="22" t="s">
        <v>1883</v>
      </c>
      <c r="C396" s="23">
        <v>9</v>
      </c>
      <c r="D396" s="23">
        <v>2</v>
      </c>
      <c r="E396" s="23">
        <v>2</v>
      </c>
      <c r="F396" s="22">
        <v>18</v>
      </c>
      <c r="G396" s="23">
        <v>1</v>
      </c>
      <c r="H396" s="27">
        <v>104</v>
      </c>
      <c r="I396" s="27">
        <v>49.78</v>
      </c>
      <c r="J396" s="28" t="s">
        <v>1884</v>
      </c>
      <c r="K396" s="30" t="s">
        <v>42</v>
      </c>
      <c r="L396" s="29"/>
    </row>
    <row r="397" s="1" customFormat="1" ht="14.25" spans="1:12">
      <c r="A397" s="22">
        <v>395</v>
      </c>
      <c r="B397" s="22" t="s">
        <v>1883</v>
      </c>
      <c r="C397" s="23">
        <v>9</v>
      </c>
      <c r="D397" s="23">
        <v>2</v>
      </c>
      <c r="E397" s="23">
        <v>2</v>
      </c>
      <c r="F397" s="22">
        <v>18</v>
      </c>
      <c r="G397" s="23">
        <v>1</v>
      </c>
      <c r="H397" s="27">
        <v>105</v>
      </c>
      <c r="I397" s="27">
        <v>49.32</v>
      </c>
      <c r="J397" s="28" t="s">
        <v>1884</v>
      </c>
      <c r="K397" s="28" t="s">
        <v>44</v>
      </c>
      <c r="L397" s="29"/>
    </row>
    <row r="398" s="1" customFormat="1" ht="14.25" spans="1:12">
      <c r="A398" s="22">
        <v>396</v>
      </c>
      <c r="B398" s="22" t="s">
        <v>1883</v>
      </c>
      <c r="C398" s="23">
        <v>9</v>
      </c>
      <c r="D398" s="23">
        <v>2</v>
      </c>
      <c r="E398" s="23">
        <v>2</v>
      </c>
      <c r="F398" s="22">
        <v>18</v>
      </c>
      <c r="G398" s="23">
        <v>2</v>
      </c>
      <c r="H398" s="27">
        <v>201</v>
      </c>
      <c r="I398" s="27">
        <v>60.69</v>
      </c>
      <c r="J398" s="28" t="s">
        <v>1884</v>
      </c>
      <c r="K398" s="28" t="s">
        <v>44</v>
      </c>
      <c r="L398" s="29"/>
    </row>
    <row r="399" s="1" customFormat="1" ht="14.25" spans="1:12">
      <c r="A399" s="22">
        <v>397</v>
      </c>
      <c r="B399" s="22" t="s">
        <v>1883</v>
      </c>
      <c r="C399" s="23">
        <v>9</v>
      </c>
      <c r="D399" s="23">
        <v>2</v>
      </c>
      <c r="E399" s="23">
        <v>2</v>
      </c>
      <c r="F399" s="22">
        <v>18</v>
      </c>
      <c r="G399" s="23">
        <v>2</v>
      </c>
      <c r="H399" s="27">
        <v>202</v>
      </c>
      <c r="I399" s="27">
        <v>60.54</v>
      </c>
      <c r="J399" s="28" t="s">
        <v>1888</v>
      </c>
      <c r="K399" s="28" t="s">
        <v>42</v>
      </c>
      <c r="L399" s="29"/>
    </row>
    <row r="400" s="1" customFormat="1" ht="14.25" spans="1:12">
      <c r="A400" s="22">
        <v>398</v>
      </c>
      <c r="B400" s="22" t="s">
        <v>1883</v>
      </c>
      <c r="C400" s="23">
        <v>9</v>
      </c>
      <c r="D400" s="23">
        <v>2</v>
      </c>
      <c r="E400" s="23">
        <v>2</v>
      </c>
      <c r="F400" s="22">
        <v>18</v>
      </c>
      <c r="G400" s="23">
        <v>2</v>
      </c>
      <c r="H400" s="27">
        <v>203</v>
      </c>
      <c r="I400" s="27">
        <v>60.15</v>
      </c>
      <c r="J400" s="30" t="s">
        <v>1888</v>
      </c>
      <c r="K400" s="30" t="s">
        <v>42</v>
      </c>
      <c r="L400" s="29"/>
    </row>
    <row r="401" s="1" customFormat="1" ht="14.25" spans="1:12">
      <c r="A401" s="22">
        <v>399</v>
      </c>
      <c r="B401" s="22" t="s">
        <v>1883</v>
      </c>
      <c r="C401" s="23">
        <v>9</v>
      </c>
      <c r="D401" s="23">
        <v>2</v>
      </c>
      <c r="E401" s="23">
        <v>2</v>
      </c>
      <c r="F401" s="22">
        <v>18</v>
      </c>
      <c r="G401" s="23">
        <v>2</v>
      </c>
      <c r="H401" s="27">
        <v>204</v>
      </c>
      <c r="I401" s="27">
        <v>49.78</v>
      </c>
      <c r="J401" s="28" t="s">
        <v>1884</v>
      </c>
      <c r="K401" s="30" t="s">
        <v>42</v>
      </c>
      <c r="L401" s="29"/>
    </row>
    <row r="402" s="1" customFormat="1" ht="14.25" spans="1:12">
      <c r="A402" s="22">
        <v>400</v>
      </c>
      <c r="B402" s="22" t="s">
        <v>1883</v>
      </c>
      <c r="C402" s="23">
        <v>9</v>
      </c>
      <c r="D402" s="23">
        <v>2</v>
      </c>
      <c r="E402" s="23">
        <v>2</v>
      </c>
      <c r="F402" s="22">
        <v>18</v>
      </c>
      <c r="G402" s="23">
        <v>2</v>
      </c>
      <c r="H402" s="27">
        <v>205</v>
      </c>
      <c r="I402" s="27">
        <v>59.17</v>
      </c>
      <c r="J402" s="28" t="s">
        <v>1888</v>
      </c>
      <c r="K402" s="28" t="s">
        <v>44</v>
      </c>
      <c r="L402" s="29"/>
    </row>
    <row r="403" s="1" customFormat="1" ht="14.25" spans="1:12">
      <c r="A403" s="22">
        <v>401</v>
      </c>
      <c r="B403" s="22" t="s">
        <v>1883</v>
      </c>
      <c r="C403" s="23">
        <v>9</v>
      </c>
      <c r="D403" s="23">
        <v>2</v>
      </c>
      <c r="E403" s="23">
        <v>2</v>
      </c>
      <c r="F403" s="22">
        <v>18</v>
      </c>
      <c r="G403" s="23">
        <v>2.61904761904762</v>
      </c>
      <c r="H403" s="27">
        <v>301</v>
      </c>
      <c r="I403" s="27">
        <v>60.92</v>
      </c>
      <c r="J403" s="28" t="s">
        <v>1884</v>
      </c>
      <c r="K403" s="28" t="s">
        <v>44</v>
      </c>
      <c r="L403" s="29"/>
    </row>
    <row r="404" s="1" customFormat="1" ht="14.25" spans="1:12">
      <c r="A404" s="22">
        <v>402</v>
      </c>
      <c r="B404" s="22" t="s">
        <v>1883</v>
      </c>
      <c r="C404" s="23">
        <v>9</v>
      </c>
      <c r="D404" s="23">
        <v>2</v>
      </c>
      <c r="E404" s="23">
        <v>2</v>
      </c>
      <c r="F404" s="22">
        <v>18</v>
      </c>
      <c r="G404" s="23">
        <v>2.76190476190476</v>
      </c>
      <c r="H404" s="27">
        <v>302</v>
      </c>
      <c r="I404" s="27">
        <v>60.73</v>
      </c>
      <c r="J404" s="28" t="s">
        <v>1888</v>
      </c>
      <c r="K404" s="28" t="s">
        <v>42</v>
      </c>
      <c r="L404" s="29"/>
    </row>
    <row r="405" s="1" customFormat="1" ht="14.25" spans="1:12">
      <c r="A405" s="22">
        <v>403</v>
      </c>
      <c r="B405" s="22" t="s">
        <v>1883</v>
      </c>
      <c r="C405" s="23">
        <v>9</v>
      </c>
      <c r="D405" s="23">
        <v>2</v>
      </c>
      <c r="E405" s="23">
        <v>2</v>
      </c>
      <c r="F405" s="22">
        <v>18</v>
      </c>
      <c r="G405" s="23">
        <v>2.9047619047619</v>
      </c>
      <c r="H405" s="27">
        <v>303</v>
      </c>
      <c r="I405" s="27">
        <v>60.57</v>
      </c>
      <c r="J405" s="30" t="s">
        <v>1888</v>
      </c>
      <c r="K405" s="30" t="s">
        <v>42</v>
      </c>
      <c r="L405" s="29"/>
    </row>
    <row r="406" s="1" customFormat="1" ht="14.25" spans="1:12">
      <c r="A406" s="22">
        <v>404</v>
      </c>
      <c r="B406" s="22" t="s">
        <v>1883</v>
      </c>
      <c r="C406" s="23">
        <v>9</v>
      </c>
      <c r="D406" s="23">
        <v>2</v>
      </c>
      <c r="E406" s="23">
        <v>2</v>
      </c>
      <c r="F406" s="22">
        <v>18</v>
      </c>
      <c r="G406" s="23">
        <v>3.04761904761905</v>
      </c>
      <c r="H406" s="27">
        <v>304</v>
      </c>
      <c r="I406" s="27">
        <v>49.88</v>
      </c>
      <c r="J406" s="28" t="s">
        <v>1884</v>
      </c>
      <c r="K406" s="30" t="s">
        <v>42</v>
      </c>
      <c r="L406" s="29"/>
    </row>
    <row r="407" s="1" customFormat="1" ht="14.25" spans="1:12">
      <c r="A407" s="22">
        <v>405</v>
      </c>
      <c r="B407" s="22" t="s">
        <v>1883</v>
      </c>
      <c r="C407" s="23">
        <v>9</v>
      </c>
      <c r="D407" s="23">
        <v>2</v>
      </c>
      <c r="E407" s="23">
        <v>2</v>
      </c>
      <c r="F407" s="22">
        <v>18</v>
      </c>
      <c r="G407" s="23">
        <v>3.19047619047619</v>
      </c>
      <c r="H407" s="27">
        <v>305</v>
      </c>
      <c r="I407" s="27">
        <v>59.41</v>
      </c>
      <c r="J407" s="28" t="s">
        <v>1888</v>
      </c>
      <c r="K407" s="28" t="s">
        <v>44</v>
      </c>
      <c r="L407" s="29"/>
    </row>
    <row r="408" s="1" customFormat="1" ht="14.25" spans="1:12">
      <c r="A408" s="22">
        <v>406</v>
      </c>
      <c r="B408" s="22" t="s">
        <v>1883</v>
      </c>
      <c r="C408" s="23">
        <v>9</v>
      </c>
      <c r="D408" s="23">
        <v>2</v>
      </c>
      <c r="E408" s="23">
        <v>2</v>
      </c>
      <c r="F408" s="22">
        <v>18</v>
      </c>
      <c r="G408" s="23">
        <v>3.61904761904762</v>
      </c>
      <c r="H408" s="27">
        <v>401</v>
      </c>
      <c r="I408" s="27">
        <v>60.92</v>
      </c>
      <c r="J408" s="28" t="s">
        <v>1884</v>
      </c>
      <c r="K408" s="28" t="s">
        <v>44</v>
      </c>
      <c r="L408" s="29"/>
    </row>
    <row r="409" s="1" customFormat="1" ht="14.25" spans="1:12">
      <c r="A409" s="22">
        <v>407</v>
      </c>
      <c r="B409" s="22" t="s">
        <v>1883</v>
      </c>
      <c r="C409" s="23">
        <v>9</v>
      </c>
      <c r="D409" s="23">
        <v>2</v>
      </c>
      <c r="E409" s="23">
        <v>2</v>
      </c>
      <c r="F409" s="22">
        <v>18</v>
      </c>
      <c r="G409" s="23">
        <v>3.76190476190476</v>
      </c>
      <c r="H409" s="27">
        <v>402</v>
      </c>
      <c r="I409" s="27">
        <v>60.73</v>
      </c>
      <c r="J409" s="28" t="s">
        <v>1888</v>
      </c>
      <c r="K409" s="28" t="s">
        <v>42</v>
      </c>
      <c r="L409" s="29"/>
    </row>
    <row r="410" s="1" customFormat="1" ht="14.25" spans="1:12">
      <c r="A410" s="22">
        <v>408</v>
      </c>
      <c r="B410" s="22" t="s">
        <v>1883</v>
      </c>
      <c r="C410" s="23">
        <v>9</v>
      </c>
      <c r="D410" s="23">
        <v>2</v>
      </c>
      <c r="E410" s="23">
        <v>2</v>
      </c>
      <c r="F410" s="22">
        <v>18</v>
      </c>
      <c r="G410" s="23">
        <v>3.9047619047619</v>
      </c>
      <c r="H410" s="27">
        <v>403</v>
      </c>
      <c r="I410" s="27">
        <v>60.57</v>
      </c>
      <c r="J410" s="30" t="s">
        <v>1888</v>
      </c>
      <c r="K410" s="30" t="s">
        <v>42</v>
      </c>
      <c r="L410" s="29"/>
    </row>
    <row r="411" s="1" customFormat="1" ht="14.25" spans="1:12">
      <c r="A411" s="22">
        <v>409</v>
      </c>
      <c r="B411" s="22" t="s">
        <v>1883</v>
      </c>
      <c r="C411" s="23">
        <v>9</v>
      </c>
      <c r="D411" s="23">
        <v>2</v>
      </c>
      <c r="E411" s="23">
        <v>2</v>
      </c>
      <c r="F411" s="22">
        <v>18</v>
      </c>
      <c r="G411" s="23">
        <v>4.04761904761905</v>
      </c>
      <c r="H411" s="27">
        <v>404</v>
      </c>
      <c r="I411" s="27">
        <v>49.88</v>
      </c>
      <c r="J411" s="28" t="s">
        <v>1884</v>
      </c>
      <c r="K411" s="30" t="s">
        <v>42</v>
      </c>
      <c r="L411" s="29"/>
    </row>
    <row r="412" s="1" customFormat="1" ht="14.25" spans="1:12">
      <c r="A412" s="22">
        <v>410</v>
      </c>
      <c r="B412" s="22" t="s">
        <v>1883</v>
      </c>
      <c r="C412" s="23">
        <v>9</v>
      </c>
      <c r="D412" s="23">
        <v>2</v>
      </c>
      <c r="E412" s="23">
        <v>2</v>
      </c>
      <c r="F412" s="22">
        <v>18</v>
      </c>
      <c r="G412" s="23">
        <v>4.19047619047619</v>
      </c>
      <c r="H412" s="27">
        <v>405</v>
      </c>
      <c r="I412" s="27">
        <v>59.41</v>
      </c>
      <c r="J412" s="28" t="s">
        <v>1888</v>
      </c>
      <c r="K412" s="28" t="s">
        <v>44</v>
      </c>
      <c r="L412" s="29"/>
    </row>
    <row r="413" s="1" customFormat="1" ht="14.25" spans="1:12">
      <c r="A413" s="22">
        <v>411</v>
      </c>
      <c r="B413" s="22" t="s">
        <v>1883</v>
      </c>
      <c r="C413" s="23">
        <v>9</v>
      </c>
      <c r="D413" s="23">
        <v>2</v>
      </c>
      <c r="E413" s="23">
        <v>2</v>
      </c>
      <c r="F413" s="22">
        <v>18</v>
      </c>
      <c r="G413" s="23">
        <v>4.61904761904762</v>
      </c>
      <c r="H413" s="27">
        <v>501</v>
      </c>
      <c r="I413" s="27">
        <v>60.92</v>
      </c>
      <c r="J413" s="28" t="s">
        <v>1884</v>
      </c>
      <c r="K413" s="28" t="s">
        <v>44</v>
      </c>
      <c r="L413" s="29"/>
    </row>
    <row r="414" s="1" customFormat="1" ht="14.25" spans="1:12">
      <c r="A414" s="22">
        <v>412</v>
      </c>
      <c r="B414" s="22" t="s">
        <v>1883</v>
      </c>
      <c r="C414" s="23">
        <v>9</v>
      </c>
      <c r="D414" s="23">
        <v>2</v>
      </c>
      <c r="E414" s="23">
        <v>2</v>
      </c>
      <c r="F414" s="22">
        <v>18</v>
      </c>
      <c r="G414" s="23">
        <v>4.76190476190476</v>
      </c>
      <c r="H414" s="27">
        <v>502</v>
      </c>
      <c r="I414" s="27">
        <v>60.73</v>
      </c>
      <c r="J414" s="28" t="s">
        <v>1888</v>
      </c>
      <c r="K414" s="28" t="s">
        <v>42</v>
      </c>
      <c r="L414" s="29"/>
    </row>
    <row r="415" s="1" customFormat="1" ht="14.25" spans="1:12">
      <c r="A415" s="22">
        <v>413</v>
      </c>
      <c r="B415" s="22" t="s">
        <v>1883</v>
      </c>
      <c r="C415" s="23">
        <v>9</v>
      </c>
      <c r="D415" s="23">
        <v>2</v>
      </c>
      <c r="E415" s="23">
        <v>2</v>
      </c>
      <c r="F415" s="22">
        <v>18</v>
      </c>
      <c r="G415" s="23">
        <v>4.90476190476191</v>
      </c>
      <c r="H415" s="27">
        <v>503</v>
      </c>
      <c r="I415" s="27">
        <v>60.57</v>
      </c>
      <c r="J415" s="30" t="s">
        <v>1888</v>
      </c>
      <c r="K415" s="30" t="s">
        <v>42</v>
      </c>
      <c r="L415" s="29"/>
    </row>
    <row r="416" s="1" customFormat="1" ht="14.25" spans="1:12">
      <c r="A416" s="22">
        <v>414</v>
      </c>
      <c r="B416" s="22" t="s">
        <v>1883</v>
      </c>
      <c r="C416" s="23">
        <v>9</v>
      </c>
      <c r="D416" s="23">
        <v>2</v>
      </c>
      <c r="E416" s="23">
        <v>2</v>
      </c>
      <c r="F416" s="22">
        <v>18</v>
      </c>
      <c r="G416" s="23">
        <v>5.04761904761905</v>
      </c>
      <c r="H416" s="27">
        <v>504</v>
      </c>
      <c r="I416" s="27">
        <v>49.88</v>
      </c>
      <c r="J416" s="28" t="s">
        <v>1884</v>
      </c>
      <c r="K416" s="30" t="s">
        <v>42</v>
      </c>
      <c r="L416" s="29"/>
    </row>
    <row r="417" s="1" customFormat="1" ht="14.25" spans="1:12">
      <c r="A417" s="22">
        <v>415</v>
      </c>
      <c r="B417" s="22" t="s">
        <v>1883</v>
      </c>
      <c r="C417" s="23">
        <v>9</v>
      </c>
      <c r="D417" s="23">
        <v>2</v>
      </c>
      <c r="E417" s="23">
        <v>2</v>
      </c>
      <c r="F417" s="22">
        <v>18</v>
      </c>
      <c r="G417" s="23">
        <v>5.19047619047619</v>
      </c>
      <c r="H417" s="27">
        <v>505</v>
      </c>
      <c r="I417" s="27">
        <v>59.41</v>
      </c>
      <c r="J417" s="28" t="s">
        <v>1888</v>
      </c>
      <c r="K417" s="28" t="s">
        <v>44</v>
      </c>
      <c r="L417" s="29"/>
    </row>
    <row r="418" s="1" customFormat="1" ht="14.25" spans="1:12">
      <c r="A418" s="22">
        <v>416</v>
      </c>
      <c r="B418" s="22" t="s">
        <v>1883</v>
      </c>
      <c r="C418" s="23">
        <v>9</v>
      </c>
      <c r="D418" s="23">
        <v>2</v>
      </c>
      <c r="E418" s="23">
        <v>2</v>
      </c>
      <c r="F418" s="22">
        <v>18</v>
      </c>
      <c r="G418" s="23">
        <v>5.61904761904762</v>
      </c>
      <c r="H418" s="27">
        <v>601</v>
      </c>
      <c r="I418" s="27">
        <v>60.92</v>
      </c>
      <c r="J418" s="28" t="s">
        <v>1884</v>
      </c>
      <c r="K418" s="28" t="s">
        <v>44</v>
      </c>
      <c r="L418" s="29"/>
    </row>
    <row r="419" s="1" customFormat="1" ht="14.25" spans="1:12">
      <c r="A419" s="22">
        <v>417</v>
      </c>
      <c r="B419" s="22" t="s">
        <v>1883</v>
      </c>
      <c r="C419" s="23">
        <v>9</v>
      </c>
      <c r="D419" s="23">
        <v>2</v>
      </c>
      <c r="E419" s="23">
        <v>2</v>
      </c>
      <c r="F419" s="22">
        <v>18</v>
      </c>
      <c r="G419" s="23">
        <v>5.76190476190476</v>
      </c>
      <c r="H419" s="27">
        <v>602</v>
      </c>
      <c r="I419" s="27">
        <v>60.73</v>
      </c>
      <c r="J419" s="28" t="s">
        <v>1888</v>
      </c>
      <c r="K419" s="28" t="s">
        <v>42</v>
      </c>
      <c r="L419" s="29"/>
    </row>
    <row r="420" s="1" customFormat="1" ht="14.25" spans="1:12">
      <c r="A420" s="22">
        <v>418</v>
      </c>
      <c r="B420" s="22" t="s">
        <v>1883</v>
      </c>
      <c r="C420" s="23">
        <v>9</v>
      </c>
      <c r="D420" s="23">
        <v>2</v>
      </c>
      <c r="E420" s="23">
        <v>2</v>
      </c>
      <c r="F420" s="22">
        <v>18</v>
      </c>
      <c r="G420" s="23">
        <v>5.9047619047619</v>
      </c>
      <c r="H420" s="27">
        <v>603</v>
      </c>
      <c r="I420" s="27">
        <v>60.57</v>
      </c>
      <c r="J420" s="30" t="s">
        <v>1888</v>
      </c>
      <c r="K420" s="30" t="s">
        <v>42</v>
      </c>
      <c r="L420" s="29"/>
    </row>
    <row r="421" s="1" customFormat="1" ht="14.25" spans="1:12">
      <c r="A421" s="22">
        <v>419</v>
      </c>
      <c r="B421" s="22" t="s">
        <v>1883</v>
      </c>
      <c r="C421" s="23">
        <v>9</v>
      </c>
      <c r="D421" s="23">
        <v>2</v>
      </c>
      <c r="E421" s="23">
        <v>2</v>
      </c>
      <c r="F421" s="22">
        <v>18</v>
      </c>
      <c r="G421" s="23">
        <v>6.04761904761905</v>
      </c>
      <c r="H421" s="27">
        <v>604</v>
      </c>
      <c r="I421" s="27">
        <v>49.88</v>
      </c>
      <c r="J421" s="28" t="s">
        <v>1884</v>
      </c>
      <c r="K421" s="30" t="s">
        <v>42</v>
      </c>
      <c r="L421" s="29"/>
    </row>
    <row r="422" s="1" customFormat="1" ht="14.25" spans="1:12">
      <c r="A422" s="22">
        <v>420</v>
      </c>
      <c r="B422" s="22" t="s">
        <v>1883</v>
      </c>
      <c r="C422" s="23">
        <v>9</v>
      </c>
      <c r="D422" s="23">
        <v>2</v>
      </c>
      <c r="E422" s="23">
        <v>2</v>
      </c>
      <c r="F422" s="22">
        <v>18</v>
      </c>
      <c r="G422" s="23">
        <v>6.19047619047619</v>
      </c>
      <c r="H422" s="27">
        <v>605</v>
      </c>
      <c r="I422" s="27">
        <v>59.41</v>
      </c>
      <c r="J422" s="28" t="s">
        <v>1888</v>
      </c>
      <c r="K422" s="28" t="s">
        <v>44</v>
      </c>
      <c r="L422" s="29"/>
    </row>
    <row r="423" s="1" customFormat="1" ht="14.25" spans="1:12">
      <c r="A423" s="22">
        <v>421</v>
      </c>
      <c r="B423" s="22" t="s">
        <v>1883</v>
      </c>
      <c r="C423" s="23">
        <v>9</v>
      </c>
      <c r="D423" s="23">
        <v>2</v>
      </c>
      <c r="E423" s="23">
        <v>2</v>
      </c>
      <c r="F423" s="22">
        <v>18</v>
      </c>
      <c r="G423" s="23">
        <v>6.61904761904762</v>
      </c>
      <c r="H423" s="27">
        <v>701</v>
      </c>
      <c r="I423" s="27">
        <v>60.92</v>
      </c>
      <c r="J423" s="28" t="s">
        <v>1884</v>
      </c>
      <c r="K423" s="28" t="s">
        <v>44</v>
      </c>
      <c r="L423" s="29"/>
    </row>
    <row r="424" s="1" customFormat="1" ht="14.25" spans="1:12">
      <c r="A424" s="22">
        <v>422</v>
      </c>
      <c r="B424" s="22" t="s">
        <v>1883</v>
      </c>
      <c r="C424" s="23">
        <v>9</v>
      </c>
      <c r="D424" s="23">
        <v>2</v>
      </c>
      <c r="E424" s="23">
        <v>2</v>
      </c>
      <c r="F424" s="22">
        <v>18</v>
      </c>
      <c r="G424" s="23">
        <v>6.76190476190476</v>
      </c>
      <c r="H424" s="27">
        <v>702</v>
      </c>
      <c r="I424" s="27">
        <v>60.73</v>
      </c>
      <c r="J424" s="28" t="s">
        <v>1888</v>
      </c>
      <c r="K424" s="28" t="s">
        <v>42</v>
      </c>
      <c r="L424" s="29"/>
    </row>
    <row r="425" s="1" customFormat="1" ht="14.25" spans="1:12">
      <c r="A425" s="22">
        <v>423</v>
      </c>
      <c r="B425" s="22" t="s">
        <v>1883</v>
      </c>
      <c r="C425" s="23">
        <v>9</v>
      </c>
      <c r="D425" s="23">
        <v>2</v>
      </c>
      <c r="E425" s="23">
        <v>2</v>
      </c>
      <c r="F425" s="22">
        <v>18</v>
      </c>
      <c r="G425" s="23">
        <v>6.9047619047619</v>
      </c>
      <c r="H425" s="27">
        <v>703</v>
      </c>
      <c r="I425" s="27">
        <v>60.57</v>
      </c>
      <c r="J425" s="30" t="s">
        <v>1888</v>
      </c>
      <c r="K425" s="30" t="s">
        <v>42</v>
      </c>
      <c r="L425" s="29"/>
    </row>
    <row r="426" s="1" customFormat="1" ht="14.25" spans="1:12">
      <c r="A426" s="22">
        <v>424</v>
      </c>
      <c r="B426" s="22" t="s">
        <v>1883</v>
      </c>
      <c r="C426" s="23">
        <v>9</v>
      </c>
      <c r="D426" s="23">
        <v>2</v>
      </c>
      <c r="E426" s="23">
        <v>2</v>
      </c>
      <c r="F426" s="22">
        <v>18</v>
      </c>
      <c r="G426" s="23">
        <v>7.04761904761905</v>
      </c>
      <c r="H426" s="27">
        <v>704</v>
      </c>
      <c r="I426" s="27">
        <v>49.88</v>
      </c>
      <c r="J426" s="28" t="s">
        <v>1884</v>
      </c>
      <c r="K426" s="30" t="s">
        <v>42</v>
      </c>
      <c r="L426" s="29"/>
    </row>
    <row r="427" s="1" customFormat="1" ht="14.25" spans="1:12">
      <c r="A427" s="22">
        <v>425</v>
      </c>
      <c r="B427" s="22" t="s">
        <v>1883</v>
      </c>
      <c r="C427" s="23">
        <v>9</v>
      </c>
      <c r="D427" s="23">
        <v>2</v>
      </c>
      <c r="E427" s="23">
        <v>2</v>
      </c>
      <c r="F427" s="22">
        <v>18</v>
      </c>
      <c r="G427" s="23">
        <v>7.19047619047619</v>
      </c>
      <c r="H427" s="27">
        <v>705</v>
      </c>
      <c r="I427" s="27">
        <v>59.41</v>
      </c>
      <c r="J427" s="28" t="s">
        <v>1888</v>
      </c>
      <c r="K427" s="28" t="s">
        <v>44</v>
      </c>
      <c r="L427" s="29"/>
    </row>
    <row r="428" s="1" customFormat="1" ht="14.25" spans="1:12">
      <c r="A428" s="22">
        <v>426</v>
      </c>
      <c r="B428" s="22" t="s">
        <v>1883</v>
      </c>
      <c r="C428" s="23">
        <v>9</v>
      </c>
      <c r="D428" s="23">
        <v>2</v>
      </c>
      <c r="E428" s="23">
        <v>2</v>
      </c>
      <c r="F428" s="22">
        <v>18</v>
      </c>
      <c r="G428" s="23">
        <v>7.61904761904762</v>
      </c>
      <c r="H428" s="27">
        <v>801</v>
      </c>
      <c r="I428" s="27">
        <v>60.92</v>
      </c>
      <c r="J428" s="28" t="s">
        <v>1884</v>
      </c>
      <c r="K428" s="28" t="s">
        <v>44</v>
      </c>
      <c r="L428" s="29"/>
    </row>
    <row r="429" s="1" customFormat="1" ht="14.25" spans="1:12">
      <c r="A429" s="22">
        <v>427</v>
      </c>
      <c r="B429" s="22" t="s">
        <v>1883</v>
      </c>
      <c r="C429" s="23">
        <v>9</v>
      </c>
      <c r="D429" s="23">
        <v>2</v>
      </c>
      <c r="E429" s="23">
        <v>2</v>
      </c>
      <c r="F429" s="22">
        <v>18</v>
      </c>
      <c r="G429" s="23">
        <v>7.76190476190476</v>
      </c>
      <c r="H429" s="27">
        <v>802</v>
      </c>
      <c r="I429" s="27">
        <v>60.73</v>
      </c>
      <c r="J429" s="28" t="s">
        <v>1888</v>
      </c>
      <c r="K429" s="28" t="s">
        <v>42</v>
      </c>
      <c r="L429" s="29"/>
    </row>
    <row r="430" s="1" customFormat="1" ht="14.25" spans="1:12">
      <c r="A430" s="22">
        <v>428</v>
      </c>
      <c r="B430" s="22" t="s">
        <v>1883</v>
      </c>
      <c r="C430" s="23">
        <v>9</v>
      </c>
      <c r="D430" s="23">
        <v>2</v>
      </c>
      <c r="E430" s="23">
        <v>2</v>
      </c>
      <c r="F430" s="22">
        <v>18</v>
      </c>
      <c r="G430" s="23">
        <v>7.9047619047619</v>
      </c>
      <c r="H430" s="27">
        <v>803</v>
      </c>
      <c r="I430" s="27">
        <v>60.57</v>
      </c>
      <c r="J430" s="30" t="s">
        <v>1888</v>
      </c>
      <c r="K430" s="30" t="s">
        <v>42</v>
      </c>
      <c r="L430" s="29"/>
    </row>
    <row r="431" s="1" customFormat="1" ht="14.25" spans="1:12">
      <c r="A431" s="22">
        <v>429</v>
      </c>
      <c r="B431" s="22" t="s">
        <v>1883</v>
      </c>
      <c r="C431" s="23">
        <v>9</v>
      </c>
      <c r="D431" s="23">
        <v>2</v>
      </c>
      <c r="E431" s="23">
        <v>2</v>
      </c>
      <c r="F431" s="22">
        <v>18</v>
      </c>
      <c r="G431" s="23">
        <v>8.04761904761905</v>
      </c>
      <c r="H431" s="27">
        <v>804</v>
      </c>
      <c r="I431" s="27">
        <v>49.88</v>
      </c>
      <c r="J431" s="28" t="s">
        <v>1884</v>
      </c>
      <c r="K431" s="30" t="s">
        <v>42</v>
      </c>
      <c r="L431" s="29"/>
    </row>
    <row r="432" s="1" customFormat="1" ht="14.25" spans="1:12">
      <c r="A432" s="22">
        <v>430</v>
      </c>
      <c r="B432" s="22" t="s">
        <v>1883</v>
      </c>
      <c r="C432" s="23">
        <v>9</v>
      </c>
      <c r="D432" s="23">
        <v>2</v>
      </c>
      <c r="E432" s="23">
        <v>2</v>
      </c>
      <c r="F432" s="22">
        <v>18</v>
      </c>
      <c r="G432" s="23">
        <v>8.19047619047619</v>
      </c>
      <c r="H432" s="27">
        <v>805</v>
      </c>
      <c r="I432" s="27">
        <v>59.41</v>
      </c>
      <c r="J432" s="28" t="s">
        <v>1888</v>
      </c>
      <c r="K432" s="28" t="s">
        <v>44</v>
      </c>
      <c r="L432" s="29"/>
    </row>
    <row r="433" s="1" customFormat="1" ht="14.25" spans="1:12">
      <c r="A433" s="22">
        <v>431</v>
      </c>
      <c r="B433" s="22" t="s">
        <v>1883</v>
      </c>
      <c r="C433" s="23">
        <v>9</v>
      </c>
      <c r="D433" s="23">
        <v>2</v>
      </c>
      <c r="E433" s="23">
        <v>2</v>
      </c>
      <c r="F433" s="22">
        <v>18</v>
      </c>
      <c r="G433" s="23">
        <v>8.61904761904762</v>
      </c>
      <c r="H433" s="27">
        <v>901</v>
      </c>
      <c r="I433" s="27">
        <v>60.92</v>
      </c>
      <c r="J433" s="28" t="s">
        <v>1884</v>
      </c>
      <c r="K433" s="28" t="s">
        <v>44</v>
      </c>
      <c r="L433" s="29"/>
    </row>
    <row r="434" s="1" customFormat="1" ht="14.25" spans="1:12">
      <c r="A434" s="22">
        <v>432</v>
      </c>
      <c r="B434" s="22" t="s">
        <v>1883</v>
      </c>
      <c r="C434" s="23">
        <v>9</v>
      </c>
      <c r="D434" s="23">
        <v>2</v>
      </c>
      <c r="E434" s="23">
        <v>2</v>
      </c>
      <c r="F434" s="22">
        <v>18</v>
      </c>
      <c r="G434" s="23">
        <v>8.76190476190476</v>
      </c>
      <c r="H434" s="27">
        <v>902</v>
      </c>
      <c r="I434" s="27">
        <v>60.73</v>
      </c>
      <c r="J434" s="28" t="s">
        <v>1888</v>
      </c>
      <c r="K434" s="28" t="s">
        <v>42</v>
      </c>
      <c r="L434" s="29"/>
    </row>
    <row r="435" s="1" customFormat="1" ht="14.25" spans="1:12">
      <c r="A435" s="22">
        <v>433</v>
      </c>
      <c r="B435" s="22" t="s">
        <v>1883</v>
      </c>
      <c r="C435" s="23">
        <v>9</v>
      </c>
      <c r="D435" s="23">
        <v>2</v>
      </c>
      <c r="E435" s="23">
        <v>2</v>
      </c>
      <c r="F435" s="22">
        <v>18</v>
      </c>
      <c r="G435" s="23">
        <v>8.90476190476191</v>
      </c>
      <c r="H435" s="27">
        <v>903</v>
      </c>
      <c r="I435" s="27">
        <v>60.57</v>
      </c>
      <c r="J435" s="30" t="s">
        <v>1888</v>
      </c>
      <c r="K435" s="30" t="s">
        <v>42</v>
      </c>
      <c r="L435" s="29"/>
    </row>
    <row r="436" s="1" customFormat="1" ht="14.25" spans="1:12">
      <c r="A436" s="22">
        <v>434</v>
      </c>
      <c r="B436" s="22" t="s">
        <v>1883</v>
      </c>
      <c r="C436" s="23">
        <v>9</v>
      </c>
      <c r="D436" s="23">
        <v>2</v>
      </c>
      <c r="E436" s="23">
        <v>2</v>
      </c>
      <c r="F436" s="22">
        <v>18</v>
      </c>
      <c r="G436" s="23">
        <v>9.04761904761905</v>
      </c>
      <c r="H436" s="27">
        <v>904</v>
      </c>
      <c r="I436" s="27">
        <v>49.88</v>
      </c>
      <c r="J436" s="28" t="s">
        <v>1884</v>
      </c>
      <c r="K436" s="30" t="s">
        <v>42</v>
      </c>
      <c r="L436" s="29"/>
    </row>
    <row r="437" s="1" customFormat="1" ht="14.25" spans="1:12">
      <c r="A437" s="22">
        <v>435</v>
      </c>
      <c r="B437" s="22" t="s">
        <v>1883</v>
      </c>
      <c r="C437" s="23">
        <v>9</v>
      </c>
      <c r="D437" s="23">
        <v>2</v>
      </c>
      <c r="E437" s="23">
        <v>2</v>
      </c>
      <c r="F437" s="22">
        <v>18</v>
      </c>
      <c r="G437" s="23">
        <v>9.19047619047619</v>
      </c>
      <c r="H437" s="27">
        <v>905</v>
      </c>
      <c r="I437" s="27">
        <v>59.41</v>
      </c>
      <c r="J437" s="28" t="s">
        <v>1888</v>
      </c>
      <c r="K437" s="28" t="s">
        <v>44</v>
      </c>
      <c r="L437" s="29"/>
    </row>
    <row r="438" s="1" customFormat="1" ht="14.25" spans="1:12">
      <c r="A438" s="22">
        <v>436</v>
      </c>
      <c r="B438" s="22" t="s">
        <v>1883</v>
      </c>
      <c r="C438" s="23">
        <v>9</v>
      </c>
      <c r="D438" s="23">
        <v>2</v>
      </c>
      <c r="E438" s="23">
        <v>2</v>
      </c>
      <c r="F438" s="22">
        <v>18</v>
      </c>
      <c r="G438" s="23">
        <v>9.61904761904762</v>
      </c>
      <c r="H438" s="27">
        <v>1001</v>
      </c>
      <c r="I438" s="27">
        <v>60.92</v>
      </c>
      <c r="J438" s="28" t="s">
        <v>1884</v>
      </c>
      <c r="K438" s="28" t="s">
        <v>44</v>
      </c>
      <c r="L438" s="29"/>
    </row>
    <row r="439" s="1" customFormat="1" ht="14.25" spans="1:12">
      <c r="A439" s="22">
        <v>437</v>
      </c>
      <c r="B439" s="22" t="s">
        <v>1883</v>
      </c>
      <c r="C439" s="23">
        <v>9</v>
      </c>
      <c r="D439" s="23">
        <v>2</v>
      </c>
      <c r="E439" s="23">
        <v>2</v>
      </c>
      <c r="F439" s="22">
        <v>18</v>
      </c>
      <c r="G439" s="23">
        <v>9.76190476190476</v>
      </c>
      <c r="H439" s="27">
        <v>1002</v>
      </c>
      <c r="I439" s="27">
        <v>60.73</v>
      </c>
      <c r="J439" s="28" t="s">
        <v>1888</v>
      </c>
      <c r="K439" s="28" t="s">
        <v>42</v>
      </c>
      <c r="L439" s="29"/>
    </row>
    <row r="440" s="1" customFormat="1" ht="14.25" spans="1:12">
      <c r="A440" s="22">
        <v>438</v>
      </c>
      <c r="B440" s="22" t="s">
        <v>1883</v>
      </c>
      <c r="C440" s="23">
        <v>9</v>
      </c>
      <c r="D440" s="23">
        <v>2</v>
      </c>
      <c r="E440" s="23">
        <v>2</v>
      </c>
      <c r="F440" s="22">
        <v>18</v>
      </c>
      <c r="G440" s="23">
        <v>9.90476190476191</v>
      </c>
      <c r="H440" s="27">
        <v>1003</v>
      </c>
      <c r="I440" s="27">
        <v>60.57</v>
      </c>
      <c r="J440" s="30" t="s">
        <v>1888</v>
      </c>
      <c r="K440" s="30" t="s">
        <v>42</v>
      </c>
      <c r="L440" s="29"/>
    </row>
    <row r="441" s="1" customFormat="1" ht="14.25" spans="1:12">
      <c r="A441" s="22">
        <v>439</v>
      </c>
      <c r="B441" s="22" t="s">
        <v>1883</v>
      </c>
      <c r="C441" s="23">
        <v>9</v>
      </c>
      <c r="D441" s="23">
        <v>2</v>
      </c>
      <c r="E441" s="23">
        <v>2</v>
      </c>
      <c r="F441" s="22">
        <v>18</v>
      </c>
      <c r="G441" s="23">
        <v>10.047619047619</v>
      </c>
      <c r="H441" s="27">
        <v>1004</v>
      </c>
      <c r="I441" s="27">
        <v>49.88</v>
      </c>
      <c r="J441" s="28" t="s">
        <v>1884</v>
      </c>
      <c r="K441" s="30" t="s">
        <v>42</v>
      </c>
      <c r="L441" s="29"/>
    </row>
    <row r="442" s="1" customFormat="1" ht="14.25" spans="1:12">
      <c r="A442" s="22">
        <v>440</v>
      </c>
      <c r="B442" s="22" t="s">
        <v>1883</v>
      </c>
      <c r="C442" s="23">
        <v>9</v>
      </c>
      <c r="D442" s="23">
        <v>2</v>
      </c>
      <c r="E442" s="23">
        <v>2</v>
      </c>
      <c r="F442" s="22">
        <v>18</v>
      </c>
      <c r="G442" s="23">
        <v>10.1904761904762</v>
      </c>
      <c r="H442" s="27">
        <v>1005</v>
      </c>
      <c r="I442" s="27">
        <v>59.41</v>
      </c>
      <c r="J442" s="28" t="s">
        <v>1888</v>
      </c>
      <c r="K442" s="28" t="s">
        <v>44</v>
      </c>
      <c r="L442" s="29"/>
    </row>
    <row r="443" s="1" customFormat="1" ht="14.25" spans="1:12">
      <c r="A443" s="22">
        <v>441</v>
      </c>
      <c r="B443" s="22" t="s">
        <v>1883</v>
      </c>
      <c r="C443" s="23">
        <v>9</v>
      </c>
      <c r="D443" s="23">
        <v>2</v>
      </c>
      <c r="E443" s="23">
        <v>2</v>
      </c>
      <c r="F443" s="22">
        <v>18</v>
      </c>
      <c r="G443" s="23">
        <v>10.6190476190476</v>
      </c>
      <c r="H443" s="27">
        <v>1101</v>
      </c>
      <c r="I443" s="27">
        <v>60.92</v>
      </c>
      <c r="J443" s="28" t="s">
        <v>1884</v>
      </c>
      <c r="K443" s="28" t="s">
        <v>44</v>
      </c>
      <c r="L443" s="29"/>
    </row>
    <row r="444" s="1" customFormat="1" ht="14.25" spans="1:12">
      <c r="A444" s="22">
        <v>442</v>
      </c>
      <c r="B444" s="22" t="s">
        <v>1883</v>
      </c>
      <c r="C444" s="23">
        <v>9</v>
      </c>
      <c r="D444" s="23">
        <v>2</v>
      </c>
      <c r="E444" s="23">
        <v>2</v>
      </c>
      <c r="F444" s="22">
        <v>18</v>
      </c>
      <c r="G444" s="23">
        <v>10.7619047619048</v>
      </c>
      <c r="H444" s="27">
        <v>1102</v>
      </c>
      <c r="I444" s="27">
        <v>60.73</v>
      </c>
      <c r="J444" s="28" t="s">
        <v>1888</v>
      </c>
      <c r="K444" s="28" t="s">
        <v>42</v>
      </c>
      <c r="L444" s="29"/>
    </row>
    <row r="445" s="1" customFormat="1" ht="14.25" spans="1:12">
      <c r="A445" s="22">
        <v>443</v>
      </c>
      <c r="B445" s="22" t="s">
        <v>1883</v>
      </c>
      <c r="C445" s="23">
        <v>9</v>
      </c>
      <c r="D445" s="23">
        <v>2</v>
      </c>
      <c r="E445" s="23">
        <v>2</v>
      </c>
      <c r="F445" s="22">
        <v>18</v>
      </c>
      <c r="G445" s="23">
        <v>10.9047619047619</v>
      </c>
      <c r="H445" s="27">
        <v>1103</v>
      </c>
      <c r="I445" s="27">
        <v>60.57</v>
      </c>
      <c r="J445" s="30" t="s">
        <v>1888</v>
      </c>
      <c r="K445" s="30" t="s">
        <v>42</v>
      </c>
      <c r="L445" s="29"/>
    </row>
    <row r="446" s="1" customFormat="1" ht="14.25" spans="1:12">
      <c r="A446" s="22">
        <v>444</v>
      </c>
      <c r="B446" s="22" t="s">
        <v>1883</v>
      </c>
      <c r="C446" s="23">
        <v>9</v>
      </c>
      <c r="D446" s="23">
        <v>2</v>
      </c>
      <c r="E446" s="23">
        <v>2</v>
      </c>
      <c r="F446" s="22">
        <v>18</v>
      </c>
      <c r="G446" s="23">
        <v>11.047619047619</v>
      </c>
      <c r="H446" s="27">
        <v>1104</v>
      </c>
      <c r="I446" s="27">
        <v>49.88</v>
      </c>
      <c r="J446" s="28" t="s">
        <v>1884</v>
      </c>
      <c r="K446" s="30" t="s">
        <v>42</v>
      </c>
      <c r="L446" s="29"/>
    </row>
    <row r="447" s="1" customFormat="1" ht="14.25" spans="1:12">
      <c r="A447" s="22">
        <v>445</v>
      </c>
      <c r="B447" s="22" t="s">
        <v>1883</v>
      </c>
      <c r="C447" s="23">
        <v>9</v>
      </c>
      <c r="D447" s="23">
        <v>2</v>
      </c>
      <c r="E447" s="23">
        <v>2</v>
      </c>
      <c r="F447" s="22">
        <v>18</v>
      </c>
      <c r="G447" s="23">
        <v>11.1904761904762</v>
      </c>
      <c r="H447" s="27">
        <v>1105</v>
      </c>
      <c r="I447" s="27">
        <v>59.41</v>
      </c>
      <c r="J447" s="28" t="s">
        <v>1888</v>
      </c>
      <c r="K447" s="28" t="s">
        <v>44</v>
      </c>
      <c r="L447" s="29"/>
    </row>
    <row r="448" s="1" customFormat="1" ht="14.25" spans="1:12">
      <c r="A448" s="22">
        <v>446</v>
      </c>
      <c r="B448" s="22" t="s">
        <v>1883</v>
      </c>
      <c r="C448" s="23">
        <v>9</v>
      </c>
      <c r="D448" s="23">
        <v>2</v>
      </c>
      <c r="E448" s="23">
        <v>2</v>
      </c>
      <c r="F448" s="22">
        <v>18</v>
      </c>
      <c r="G448" s="23">
        <v>11.6190476190476</v>
      </c>
      <c r="H448" s="27">
        <v>1201</v>
      </c>
      <c r="I448" s="27">
        <v>60.92</v>
      </c>
      <c r="J448" s="28" t="s">
        <v>1884</v>
      </c>
      <c r="K448" s="28" t="s">
        <v>44</v>
      </c>
      <c r="L448" s="29"/>
    </row>
    <row r="449" s="1" customFormat="1" ht="14.25" spans="1:12">
      <c r="A449" s="22">
        <v>447</v>
      </c>
      <c r="B449" s="22" t="s">
        <v>1883</v>
      </c>
      <c r="C449" s="23">
        <v>9</v>
      </c>
      <c r="D449" s="23">
        <v>2</v>
      </c>
      <c r="E449" s="23">
        <v>2</v>
      </c>
      <c r="F449" s="22">
        <v>18</v>
      </c>
      <c r="G449" s="23">
        <v>11.7619047619048</v>
      </c>
      <c r="H449" s="27">
        <v>1202</v>
      </c>
      <c r="I449" s="27">
        <v>60.73</v>
      </c>
      <c r="J449" s="28" t="s">
        <v>1888</v>
      </c>
      <c r="K449" s="28" t="s">
        <v>42</v>
      </c>
      <c r="L449" s="29"/>
    </row>
    <row r="450" s="1" customFormat="1" ht="14.25" spans="1:12">
      <c r="A450" s="22">
        <v>448</v>
      </c>
      <c r="B450" s="22" t="s">
        <v>1883</v>
      </c>
      <c r="C450" s="23">
        <v>9</v>
      </c>
      <c r="D450" s="23">
        <v>2</v>
      </c>
      <c r="E450" s="23">
        <v>2</v>
      </c>
      <c r="F450" s="22">
        <v>18</v>
      </c>
      <c r="G450" s="23">
        <v>11.9047619047619</v>
      </c>
      <c r="H450" s="27">
        <v>1203</v>
      </c>
      <c r="I450" s="27">
        <v>60.57</v>
      </c>
      <c r="J450" s="30" t="s">
        <v>1888</v>
      </c>
      <c r="K450" s="30" t="s">
        <v>42</v>
      </c>
      <c r="L450" s="29"/>
    </row>
    <row r="451" s="1" customFormat="1" ht="14.25" spans="1:12">
      <c r="A451" s="22">
        <v>449</v>
      </c>
      <c r="B451" s="22" t="s">
        <v>1883</v>
      </c>
      <c r="C451" s="23">
        <v>9</v>
      </c>
      <c r="D451" s="23">
        <v>2</v>
      </c>
      <c r="E451" s="23">
        <v>2</v>
      </c>
      <c r="F451" s="22">
        <v>18</v>
      </c>
      <c r="G451" s="23">
        <v>12.047619047619</v>
      </c>
      <c r="H451" s="27">
        <v>1204</v>
      </c>
      <c r="I451" s="27">
        <v>49.88</v>
      </c>
      <c r="J451" s="28" t="s">
        <v>1884</v>
      </c>
      <c r="K451" s="30" t="s">
        <v>42</v>
      </c>
      <c r="L451" s="29"/>
    </row>
    <row r="452" s="1" customFormat="1" ht="14.25" spans="1:12">
      <c r="A452" s="22">
        <v>450</v>
      </c>
      <c r="B452" s="22" t="s">
        <v>1883</v>
      </c>
      <c r="C452" s="23">
        <v>9</v>
      </c>
      <c r="D452" s="23">
        <v>2</v>
      </c>
      <c r="E452" s="23">
        <v>2</v>
      </c>
      <c r="F452" s="22">
        <v>18</v>
      </c>
      <c r="G452" s="23">
        <v>12.1904761904762</v>
      </c>
      <c r="H452" s="27">
        <v>1205</v>
      </c>
      <c r="I452" s="27">
        <v>59.41</v>
      </c>
      <c r="J452" s="28" t="s">
        <v>1888</v>
      </c>
      <c r="K452" s="28" t="s">
        <v>44</v>
      </c>
      <c r="L452" s="29"/>
    </row>
    <row r="453" s="1" customFormat="1" ht="14.25" spans="1:12">
      <c r="A453" s="22">
        <v>451</v>
      </c>
      <c r="B453" s="22" t="s">
        <v>1883</v>
      </c>
      <c r="C453" s="23">
        <v>9</v>
      </c>
      <c r="D453" s="23">
        <v>2</v>
      </c>
      <c r="E453" s="23">
        <v>2</v>
      </c>
      <c r="F453" s="22">
        <v>18</v>
      </c>
      <c r="G453" s="23">
        <v>12.6190476190476</v>
      </c>
      <c r="H453" s="27">
        <v>1301</v>
      </c>
      <c r="I453" s="27">
        <v>60.92</v>
      </c>
      <c r="J453" s="28" t="s">
        <v>1884</v>
      </c>
      <c r="K453" s="28" t="s">
        <v>44</v>
      </c>
      <c r="L453" s="29"/>
    </row>
    <row r="454" s="1" customFormat="1" ht="14.25" spans="1:12">
      <c r="A454" s="22">
        <v>452</v>
      </c>
      <c r="B454" s="22" t="s">
        <v>1883</v>
      </c>
      <c r="C454" s="23">
        <v>9</v>
      </c>
      <c r="D454" s="23">
        <v>2</v>
      </c>
      <c r="E454" s="23">
        <v>2</v>
      </c>
      <c r="F454" s="22">
        <v>18</v>
      </c>
      <c r="G454" s="23">
        <v>12.7619047619048</v>
      </c>
      <c r="H454" s="27">
        <v>1302</v>
      </c>
      <c r="I454" s="27">
        <v>60.73</v>
      </c>
      <c r="J454" s="28" t="s">
        <v>1888</v>
      </c>
      <c r="K454" s="28" t="s">
        <v>42</v>
      </c>
      <c r="L454" s="29"/>
    </row>
    <row r="455" s="1" customFormat="1" ht="14.25" spans="1:12">
      <c r="A455" s="22">
        <v>453</v>
      </c>
      <c r="B455" s="22" t="s">
        <v>1883</v>
      </c>
      <c r="C455" s="23">
        <v>9</v>
      </c>
      <c r="D455" s="23">
        <v>2</v>
      </c>
      <c r="E455" s="23">
        <v>2</v>
      </c>
      <c r="F455" s="22">
        <v>18</v>
      </c>
      <c r="G455" s="23">
        <v>12.9047619047619</v>
      </c>
      <c r="H455" s="27">
        <v>1303</v>
      </c>
      <c r="I455" s="27">
        <v>60.57</v>
      </c>
      <c r="J455" s="30" t="s">
        <v>1888</v>
      </c>
      <c r="K455" s="30" t="s">
        <v>42</v>
      </c>
      <c r="L455" s="29"/>
    </row>
    <row r="456" s="1" customFormat="1" ht="14.25" spans="1:12">
      <c r="A456" s="22">
        <v>454</v>
      </c>
      <c r="B456" s="22" t="s">
        <v>1883</v>
      </c>
      <c r="C456" s="23">
        <v>9</v>
      </c>
      <c r="D456" s="23">
        <v>2</v>
      </c>
      <c r="E456" s="23">
        <v>2</v>
      </c>
      <c r="F456" s="22">
        <v>18</v>
      </c>
      <c r="G456" s="23">
        <v>13.047619047619</v>
      </c>
      <c r="H456" s="27">
        <v>1304</v>
      </c>
      <c r="I456" s="27">
        <v>49.88</v>
      </c>
      <c r="J456" s="28" t="s">
        <v>1884</v>
      </c>
      <c r="K456" s="30" t="s">
        <v>42</v>
      </c>
      <c r="L456" s="29"/>
    </row>
    <row r="457" s="1" customFormat="1" ht="14.25" spans="1:12">
      <c r="A457" s="22">
        <v>455</v>
      </c>
      <c r="B457" s="22" t="s">
        <v>1883</v>
      </c>
      <c r="C457" s="23">
        <v>9</v>
      </c>
      <c r="D457" s="23">
        <v>2</v>
      </c>
      <c r="E457" s="23">
        <v>2</v>
      </c>
      <c r="F457" s="22">
        <v>18</v>
      </c>
      <c r="G457" s="23">
        <v>13.1904761904762</v>
      </c>
      <c r="H457" s="27">
        <v>1305</v>
      </c>
      <c r="I457" s="27">
        <v>59.41</v>
      </c>
      <c r="J457" s="28" t="s">
        <v>1888</v>
      </c>
      <c r="K457" s="28" t="s">
        <v>44</v>
      </c>
      <c r="L457" s="29"/>
    </row>
    <row r="458" s="1" customFormat="1" ht="14.25" spans="1:12">
      <c r="A458" s="22">
        <v>456</v>
      </c>
      <c r="B458" s="22" t="s">
        <v>1883</v>
      </c>
      <c r="C458" s="23">
        <v>9</v>
      </c>
      <c r="D458" s="23">
        <v>2</v>
      </c>
      <c r="E458" s="23">
        <v>2</v>
      </c>
      <c r="F458" s="22">
        <v>18</v>
      </c>
      <c r="G458" s="23">
        <v>13.6190476190476</v>
      </c>
      <c r="H458" s="27">
        <v>1401</v>
      </c>
      <c r="I458" s="27">
        <v>60.92</v>
      </c>
      <c r="J458" s="28" t="s">
        <v>1884</v>
      </c>
      <c r="K458" s="28" t="s">
        <v>44</v>
      </c>
      <c r="L458" s="29"/>
    </row>
    <row r="459" s="1" customFormat="1" ht="14.25" spans="1:12">
      <c r="A459" s="22">
        <v>457</v>
      </c>
      <c r="B459" s="22" t="s">
        <v>1883</v>
      </c>
      <c r="C459" s="23">
        <v>9</v>
      </c>
      <c r="D459" s="23">
        <v>2</v>
      </c>
      <c r="E459" s="23">
        <v>2</v>
      </c>
      <c r="F459" s="22">
        <v>18</v>
      </c>
      <c r="G459" s="23">
        <v>13.7619047619048</v>
      </c>
      <c r="H459" s="27">
        <v>1402</v>
      </c>
      <c r="I459" s="27">
        <v>60.73</v>
      </c>
      <c r="J459" s="28" t="s">
        <v>1888</v>
      </c>
      <c r="K459" s="28" t="s">
        <v>42</v>
      </c>
      <c r="L459" s="29"/>
    </row>
    <row r="460" s="1" customFormat="1" ht="14.25" spans="1:12">
      <c r="A460" s="22">
        <v>458</v>
      </c>
      <c r="B460" s="22" t="s">
        <v>1883</v>
      </c>
      <c r="C460" s="23">
        <v>9</v>
      </c>
      <c r="D460" s="23">
        <v>2</v>
      </c>
      <c r="E460" s="23">
        <v>2</v>
      </c>
      <c r="F460" s="22">
        <v>18</v>
      </c>
      <c r="G460" s="23">
        <v>13.9047619047619</v>
      </c>
      <c r="H460" s="27">
        <v>1403</v>
      </c>
      <c r="I460" s="27">
        <v>60.57</v>
      </c>
      <c r="J460" s="30" t="s">
        <v>1888</v>
      </c>
      <c r="K460" s="30" t="s">
        <v>42</v>
      </c>
      <c r="L460" s="29"/>
    </row>
    <row r="461" s="1" customFormat="1" ht="14.25" spans="1:12">
      <c r="A461" s="22">
        <v>459</v>
      </c>
      <c r="B461" s="22" t="s">
        <v>1883</v>
      </c>
      <c r="C461" s="23">
        <v>9</v>
      </c>
      <c r="D461" s="23">
        <v>2</v>
      </c>
      <c r="E461" s="23">
        <v>2</v>
      </c>
      <c r="F461" s="22">
        <v>18</v>
      </c>
      <c r="G461" s="23">
        <v>14.047619047619</v>
      </c>
      <c r="H461" s="27">
        <v>1404</v>
      </c>
      <c r="I461" s="27">
        <v>49.88</v>
      </c>
      <c r="J461" s="28" t="s">
        <v>1884</v>
      </c>
      <c r="K461" s="30" t="s">
        <v>42</v>
      </c>
      <c r="L461" s="29"/>
    </row>
    <row r="462" s="1" customFormat="1" ht="14.25" spans="1:12">
      <c r="A462" s="22">
        <v>460</v>
      </c>
      <c r="B462" s="22" t="s">
        <v>1883</v>
      </c>
      <c r="C462" s="23">
        <v>9</v>
      </c>
      <c r="D462" s="23">
        <v>2</v>
      </c>
      <c r="E462" s="23">
        <v>2</v>
      </c>
      <c r="F462" s="22">
        <v>18</v>
      </c>
      <c r="G462" s="23">
        <v>14.1904761904762</v>
      </c>
      <c r="H462" s="27">
        <v>1405</v>
      </c>
      <c r="I462" s="27">
        <v>59.41</v>
      </c>
      <c r="J462" s="28" t="s">
        <v>1888</v>
      </c>
      <c r="K462" s="28" t="s">
        <v>44</v>
      </c>
      <c r="L462" s="29"/>
    </row>
    <row r="463" s="1" customFormat="1" ht="14.25" spans="1:12">
      <c r="A463" s="22">
        <v>461</v>
      </c>
      <c r="B463" s="22" t="s">
        <v>1883</v>
      </c>
      <c r="C463" s="23">
        <v>9</v>
      </c>
      <c r="D463" s="23">
        <v>2</v>
      </c>
      <c r="E463" s="23">
        <v>2</v>
      </c>
      <c r="F463" s="22">
        <v>18</v>
      </c>
      <c r="G463" s="23">
        <v>14.6190476190476</v>
      </c>
      <c r="H463" s="27">
        <v>1501</v>
      </c>
      <c r="I463" s="27">
        <v>60.92</v>
      </c>
      <c r="J463" s="28" t="s">
        <v>1884</v>
      </c>
      <c r="K463" s="28" t="s">
        <v>44</v>
      </c>
      <c r="L463" s="29"/>
    </row>
    <row r="464" s="1" customFormat="1" ht="14.25" spans="1:12">
      <c r="A464" s="22">
        <v>462</v>
      </c>
      <c r="B464" s="22" t="s">
        <v>1883</v>
      </c>
      <c r="C464" s="23">
        <v>9</v>
      </c>
      <c r="D464" s="23">
        <v>2</v>
      </c>
      <c r="E464" s="23">
        <v>2</v>
      </c>
      <c r="F464" s="22">
        <v>18</v>
      </c>
      <c r="G464" s="23">
        <v>14.7619047619048</v>
      </c>
      <c r="H464" s="27">
        <v>1502</v>
      </c>
      <c r="I464" s="27">
        <v>60.73</v>
      </c>
      <c r="J464" s="28" t="s">
        <v>1888</v>
      </c>
      <c r="K464" s="28" t="s">
        <v>42</v>
      </c>
      <c r="L464" s="29"/>
    </row>
    <row r="465" s="1" customFormat="1" ht="14.25" spans="1:12">
      <c r="A465" s="22">
        <v>463</v>
      </c>
      <c r="B465" s="22" t="s">
        <v>1883</v>
      </c>
      <c r="C465" s="23">
        <v>9</v>
      </c>
      <c r="D465" s="23">
        <v>2</v>
      </c>
      <c r="E465" s="23">
        <v>2</v>
      </c>
      <c r="F465" s="22">
        <v>18</v>
      </c>
      <c r="G465" s="23">
        <v>14.9047619047619</v>
      </c>
      <c r="H465" s="27">
        <v>1503</v>
      </c>
      <c r="I465" s="27">
        <v>60.57</v>
      </c>
      <c r="J465" s="30" t="s">
        <v>1888</v>
      </c>
      <c r="K465" s="30" t="s">
        <v>42</v>
      </c>
      <c r="L465" s="29"/>
    </row>
    <row r="466" s="1" customFormat="1" ht="14.25" spans="1:12">
      <c r="A466" s="22">
        <v>464</v>
      </c>
      <c r="B466" s="22" t="s">
        <v>1883</v>
      </c>
      <c r="C466" s="23">
        <v>9</v>
      </c>
      <c r="D466" s="23">
        <v>2</v>
      </c>
      <c r="E466" s="23">
        <v>2</v>
      </c>
      <c r="F466" s="22">
        <v>18</v>
      </c>
      <c r="G466" s="23">
        <v>15.047619047619</v>
      </c>
      <c r="H466" s="27">
        <v>1504</v>
      </c>
      <c r="I466" s="27">
        <v>49.88</v>
      </c>
      <c r="J466" s="28" t="s">
        <v>1884</v>
      </c>
      <c r="K466" s="30" t="s">
        <v>42</v>
      </c>
      <c r="L466" s="29"/>
    </row>
    <row r="467" s="1" customFormat="1" ht="14.25" spans="1:12">
      <c r="A467" s="22">
        <v>465</v>
      </c>
      <c r="B467" s="22" t="s">
        <v>1883</v>
      </c>
      <c r="C467" s="23">
        <v>9</v>
      </c>
      <c r="D467" s="23">
        <v>2</v>
      </c>
      <c r="E467" s="23">
        <v>2</v>
      </c>
      <c r="F467" s="22">
        <v>18</v>
      </c>
      <c r="G467" s="23">
        <v>15.1904761904762</v>
      </c>
      <c r="H467" s="27">
        <v>1505</v>
      </c>
      <c r="I467" s="27">
        <v>59.41</v>
      </c>
      <c r="J467" s="28" t="s">
        <v>1888</v>
      </c>
      <c r="K467" s="28" t="s">
        <v>44</v>
      </c>
      <c r="L467" s="29"/>
    </row>
    <row r="468" s="1" customFormat="1" ht="14.25" spans="1:12">
      <c r="A468" s="22">
        <v>466</v>
      </c>
      <c r="B468" s="22" t="s">
        <v>1883</v>
      </c>
      <c r="C468" s="23">
        <v>9</v>
      </c>
      <c r="D468" s="23">
        <v>2</v>
      </c>
      <c r="E468" s="23">
        <v>2</v>
      </c>
      <c r="F468" s="22">
        <v>18</v>
      </c>
      <c r="G468" s="23">
        <v>15.6190476190476</v>
      </c>
      <c r="H468" s="27">
        <v>1601</v>
      </c>
      <c r="I468" s="27">
        <v>60.92</v>
      </c>
      <c r="J468" s="28" t="s">
        <v>1884</v>
      </c>
      <c r="K468" s="28" t="s">
        <v>44</v>
      </c>
      <c r="L468" s="29"/>
    </row>
    <row r="469" s="1" customFormat="1" ht="14.25" spans="1:12">
      <c r="A469" s="22">
        <v>467</v>
      </c>
      <c r="B469" s="22" t="s">
        <v>1883</v>
      </c>
      <c r="C469" s="23">
        <v>9</v>
      </c>
      <c r="D469" s="23">
        <v>2</v>
      </c>
      <c r="E469" s="23">
        <v>2</v>
      </c>
      <c r="F469" s="22">
        <v>18</v>
      </c>
      <c r="G469" s="23">
        <v>15.7619047619048</v>
      </c>
      <c r="H469" s="27">
        <v>1602</v>
      </c>
      <c r="I469" s="27">
        <v>60.73</v>
      </c>
      <c r="J469" s="28" t="s">
        <v>1888</v>
      </c>
      <c r="K469" s="28" t="s">
        <v>42</v>
      </c>
      <c r="L469" s="29"/>
    </row>
    <row r="470" s="1" customFormat="1" ht="14.25" spans="1:12">
      <c r="A470" s="22">
        <v>468</v>
      </c>
      <c r="B470" s="22" t="s">
        <v>1883</v>
      </c>
      <c r="C470" s="23">
        <v>9</v>
      </c>
      <c r="D470" s="23">
        <v>2</v>
      </c>
      <c r="E470" s="23">
        <v>2</v>
      </c>
      <c r="F470" s="22">
        <v>18</v>
      </c>
      <c r="G470" s="23">
        <v>15.9047619047619</v>
      </c>
      <c r="H470" s="27">
        <v>1603</v>
      </c>
      <c r="I470" s="27">
        <v>60.57</v>
      </c>
      <c r="J470" s="30" t="s">
        <v>1888</v>
      </c>
      <c r="K470" s="30" t="s">
        <v>42</v>
      </c>
      <c r="L470" s="29"/>
    </row>
    <row r="471" s="1" customFormat="1" ht="14.25" spans="1:12">
      <c r="A471" s="22">
        <v>469</v>
      </c>
      <c r="B471" s="22" t="s">
        <v>1883</v>
      </c>
      <c r="C471" s="23">
        <v>9</v>
      </c>
      <c r="D471" s="23">
        <v>2</v>
      </c>
      <c r="E471" s="23">
        <v>2</v>
      </c>
      <c r="F471" s="22">
        <v>18</v>
      </c>
      <c r="G471" s="23">
        <v>16.047619047619</v>
      </c>
      <c r="H471" s="27">
        <v>1604</v>
      </c>
      <c r="I471" s="27">
        <v>49.88</v>
      </c>
      <c r="J471" s="28" t="s">
        <v>1884</v>
      </c>
      <c r="K471" s="30" t="s">
        <v>42</v>
      </c>
      <c r="L471" s="29"/>
    </row>
    <row r="472" s="1" customFormat="1" ht="14.25" spans="1:12">
      <c r="A472" s="22">
        <v>470</v>
      </c>
      <c r="B472" s="22" t="s">
        <v>1883</v>
      </c>
      <c r="C472" s="23">
        <v>9</v>
      </c>
      <c r="D472" s="23">
        <v>2</v>
      </c>
      <c r="E472" s="23">
        <v>2</v>
      </c>
      <c r="F472" s="22">
        <v>18</v>
      </c>
      <c r="G472" s="23">
        <v>16.1904761904762</v>
      </c>
      <c r="H472" s="27">
        <v>1605</v>
      </c>
      <c r="I472" s="27">
        <v>59.41</v>
      </c>
      <c r="J472" s="28" t="s">
        <v>1888</v>
      </c>
      <c r="K472" s="28" t="s">
        <v>44</v>
      </c>
      <c r="L472" s="29"/>
    </row>
    <row r="473" s="1" customFormat="1" ht="14.25" spans="1:12">
      <c r="A473" s="22">
        <v>471</v>
      </c>
      <c r="B473" s="22" t="s">
        <v>1883</v>
      </c>
      <c r="C473" s="23">
        <v>9</v>
      </c>
      <c r="D473" s="23">
        <v>2</v>
      </c>
      <c r="E473" s="23">
        <v>2</v>
      </c>
      <c r="F473" s="22">
        <v>18</v>
      </c>
      <c r="G473" s="23">
        <v>16.6190476190476</v>
      </c>
      <c r="H473" s="27">
        <v>1701</v>
      </c>
      <c r="I473" s="27">
        <v>60.92</v>
      </c>
      <c r="J473" s="28" t="s">
        <v>1884</v>
      </c>
      <c r="K473" s="28" t="s">
        <v>44</v>
      </c>
      <c r="L473" s="29"/>
    </row>
    <row r="474" s="1" customFormat="1" ht="14.25" spans="1:12">
      <c r="A474" s="22">
        <v>472</v>
      </c>
      <c r="B474" s="22" t="s">
        <v>1883</v>
      </c>
      <c r="C474" s="23">
        <v>9</v>
      </c>
      <c r="D474" s="23">
        <v>2</v>
      </c>
      <c r="E474" s="23">
        <v>2</v>
      </c>
      <c r="F474" s="22">
        <v>18</v>
      </c>
      <c r="G474" s="23">
        <v>16.7619047619048</v>
      </c>
      <c r="H474" s="27">
        <v>1702</v>
      </c>
      <c r="I474" s="27">
        <v>60.73</v>
      </c>
      <c r="J474" s="28" t="s">
        <v>1888</v>
      </c>
      <c r="K474" s="28" t="s">
        <v>42</v>
      </c>
      <c r="L474" s="29"/>
    </row>
    <row r="475" s="1" customFormat="1" ht="14.25" spans="1:12">
      <c r="A475" s="22">
        <v>473</v>
      </c>
      <c r="B475" s="22" t="s">
        <v>1883</v>
      </c>
      <c r="C475" s="23">
        <v>9</v>
      </c>
      <c r="D475" s="23">
        <v>2</v>
      </c>
      <c r="E475" s="23">
        <v>2</v>
      </c>
      <c r="F475" s="22">
        <v>18</v>
      </c>
      <c r="G475" s="23">
        <v>16.9047619047619</v>
      </c>
      <c r="H475" s="27">
        <v>1703</v>
      </c>
      <c r="I475" s="27">
        <v>60.57</v>
      </c>
      <c r="J475" s="30" t="s">
        <v>1888</v>
      </c>
      <c r="K475" s="30" t="s">
        <v>42</v>
      </c>
      <c r="L475" s="29"/>
    </row>
    <row r="476" s="1" customFormat="1" ht="14.25" spans="1:12">
      <c r="A476" s="22">
        <v>474</v>
      </c>
      <c r="B476" s="22" t="s">
        <v>1883</v>
      </c>
      <c r="C476" s="23">
        <v>9</v>
      </c>
      <c r="D476" s="23">
        <v>2</v>
      </c>
      <c r="E476" s="23">
        <v>2</v>
      </c>
      <c r="F476" s="22">
        <v>18</v>
      </c>
      <c r="G476" s="23">
        <v>17.047619047619</v>
      </c>
      <c r="H476" s="27">
        <v>1704</v>
      </c>
      <c r="I476" s="27">
        <v>49.88</v>
      </c>
      <c r="J476" s="28" t="s">
        <v>1884</v>
      </c>
      <c r="K476" s="30" t="s">
        <v>42</v>
      </c>
      <c r="L476" s="29"/>
    </row>
    <row r="477" s="1" customFormat="1" ht="14.25" spans="1:12">
      <c r="A477" s="22">
        <v>475</v>
      </c>
      <c r="B477" s="22" t="s">
        <v>1883</v>
      </c>
      <c r="C477" s="23">
        <v>9</v>
      </c>
      <c r="D477" s="23">
        <v>2</v>
      </c>
      <c r="E477" s="23">
        <v>2</v>
      </c>
      <c r="F477" s="22">
        <v>18</v>
      </c>
      <c r="G477" s="23">
        <v>17.1904761904762</v>
      </c>
      <c r="H477" s="27">
        <v>1705</v>
      </c>
      <c r="I477" s="27">
        <v>59.41</v>
      </c>
      <c r="J477" s="28" t="s">
        <v>1888</v>
      </c>
      <c r="K477" s="28" t="s">
        <v>44</v>
      </c>
      <c r="L477" s="29"/>
    </row>
    <row r="478" s="1" customFormat="1" ht="14.25" spans="1:12">
      <c r="A478" s="22">
        <v>476</v>
      </c>
      <c r="B478" s="22" t="s">
        <v>1883</v>
      </c>
      <c r="C478" s="23">
        <v>9</v>
      </c>
      <c r="D478" s="23">
        <v>2</v>
      </c>
      <c r="E478" s="23">
        <v>2</v>
      </c>
      <c r="F478" s="22">
        <v>18</v>
      </c>
      <c r="G478" s="23">
        <v>17.6190476190476</v>
      </c>
      <c r="H478" s="27">
        <v>1801</v>
      </c>
      <c r="I478" s="27">
        <v>60.92</v>
      </c>
      <c r="J478" s="28" t="s">
        <v>1884</v>
      </c>
      <c r="K478" s="28" t="s">
        <v>44</v>
      </c>
      <c r="L478" s="29"/>
    </row>
    <row r="479" s="1" customFormat="1" ht="14.25" spans="1:12">
      <c r="A479" s="22">
        <v>477</v>
      </c>
      <c r="B479" s="22" t="s">
        <v>1883</v>
      </c>
      <c r="C479" s="23">
        <v>9</v>
      </c>
      <c r="D479" s="23">
        <v>2</v>
      </c>
      <c r="E479" s="23">
        <v>2</v>
      </c>
      <c r="F479" s="22">
        <v>18</v>
      </c>
      <c r="G479" s="23">
        <v>17.7619047619048</v>
      </c>
      <c r="H479" s="27">
        <v>1802</v>
      </c>
      <c r="I479" s="27">
        <v>60.73</v>
      </c>
      <c r="J479" s="28" t="s">
        <v>1888</v>
      </c>
      <c r="K479" s="28" t="s">
        <v>42</v>
      </c>
      <c r="L479" s="29"/>
    </row>
    <row r="480" s="1" customFormat="1" ht="14.25" spans="1:12">
      <c r="A480" s="22">
        <v>478</v>
      </c>
      <c r="B480" s="22" t="s">
        <v>1883</v>
      </c>
      <c r="C480" s="23">
        <v>9</v>
      </c>
      <c r="D480" s="23">
        <v>2</v>
      </c>
      <c r="E480" s="23">
        <v>2</v>
      </c>
      <c r="F480" s="22">
        <v>18</v>
      </c>
      <c r="G480" s="23">
        <v>17.9047619047619</v>
      </c>
      <c r="H480" s="27">
        <v>1803</v>
      </c>
      <c r="I480" s="27">
        <v>60.57</v>
      </c>
      <c r="J480" s="30" t="s">
        <v>1888</v>
      </c>
      <c r="K480" s="30" t="s">
        <v>42</v>
      </c>
      <c r="L480" s="29"/>
    </row>
    <row r="481" s="1" customFormat="1" ht="14.25" spans="1:12">
      <c r="A481" s="22">
        <v>479</v>
      </c>
      <c r="B481" s="22" t="s">
        <v>1883</v>
      </c>
      <c r="C481" s="23">
        <v>9</v>
      </c>
      <c r="D481" s="23">
        <v>2</v>
      </c>
      <c r="E481" s="23">
        <v>2</v>
      </c>
      <c r="F481" s="22">
        <v>18</v>
      </c>
      <c r="G481" s="23">
        <v>18.047619047619</v>
      </c>
      <c r="H481" s="27">
        <v>1804</v>
      </c>
      <c r="I481" s="27">
        <v>49.88</v>
      </c>
      <c r="J481" s="28" t="s">
        <v>1884</v>
      </c>
      <c r="K481" s="30" t="s">
        <v>42</v>
      </c>
      <c r="L481" s="29"/>
    </row>
    <row r="482" s="1" customFormat="1" ht="14.25" spans="1:12">
      <c r="A482" s="22">
        <v>480</v>
      </c>
      <c r="B482" s="22" t="s">
        <v>1883</v>
      </c>
      <c r="C482" s="23">
        <v>9</v>
      </c>
      <c r="D482" s="23">
        <v>2</v>
      </c>
      <c r="E482" s="23">
        <v>2</v>
      </c>
      <c r="F482" s="22">
        <v>18</v>
      </c>
      <c r="G482" s="23">
        <v>18.1904761904762</v>
      </c>
      <c r="H482" s="24">
        <v>1805</v>
      </c>
      <c r="I482" s="27">
        <v>59.41</v>
      </c>
      <c r="J482" s="28" t="s">
        <v>1888</v>
      </c>
      <c r="K482" s="28" t="s">
        <v>44</v>
      </c>
      <c r="L482" s="29"/>
    </row>
    <row r="483" s="1" customFormat="1" ht="14.25" spans="1:12">
      <c r="A483" s="22">
        <v>481</v>
      </c>
      <c r="B483" s="22" t="s">
        <v>1883</v>
      </c>
      <c r="C483" s="23">
        <v>10</v>
      </c>
      <c r="D483" s="23">
        <v>3</v>
      </c>
      <c r="E483" s="23">
        <v>1</v>
      </c>
      <c r="F483" s="22">
        <v>18</v>
      </c>
      <c r="G483" s="23">
        <v>1</v>
      </c>
      <c r="H483" s="27">
        <v>101</v>
      </c>
      <c r="I483" s="27">
        <v>49.35</v>
      </c>
      <c r="J483" s="28" t="s">
        <v>1884</v>
      </c>
      <c r="K483" s="28" t="s">
        <v>44</v>
      </c>
      <c r="L483" s="29"/>
    </row>
    <row r="484" s="1" customFormat="1" ht="14.25" spans="1:12">
      <c r="A484" s="22">
        <v>482</v>
      </c>
      <c r="B484" s="22" t="s">
        <v>1883</v>
      </c>
      <c r="C484" s="23">
        <v>10</v>
      </c>
      <c r="D484" s="23">
        <v>3</v>
      </c>
      <c r="E484" s="23">
        <v>1</v>
      </c>
      <c r="F484" s="22">
        <v>18</v>
      </c>
      <c r="G484" s="23">
        <v>1</v>
      </c>
      <c r="H484" s="27">
        <v>102</v>
      </c>
      <c r="I484" s="27">
        <v>49.85</v>
      </c>
      <c r="J484" s="28" t="s">
        <v>1884</v>
      </c>
      <c r="K484" s="28" t="s">
        <v>42</v>
      </c>
      <c r="L484" s="29"/>
    </row>
    <row r="485" s="1" customFormat="1" ht="14.25" spans="1:12">
      <c r="A485" s="22">
        <v>483</v>
      </c>
      <c r="B485" s="22" t="s">
        <v>1883</v>
      </c>
      <c r="C485" s="23">
        <v>10</v>
      </c>
      <c r="D485" s="23">
        <v>3</v>
      </c>
      <c r="E485" s="23">
        <v>1</v>
      </c>
      <c r="F485" s="22">
        <v>18</v>
      </c>
      <c r="G485" s="23">
        <v>1</v>
      </c>
      <c r="H485" s="27">
        <v>103</v>
      </c>
      <c r="I485" s="27">
        <v>60.24</v>
      </c>
      <c r="J485" s="30" t="s">
        <v>1888</v>
      </c>
      <c r="K485" s="30" t="s">
        <v>42</v>
      </c>
      <c r="L485" s="29"/>
    </row>
    <row r="486" s="1" customFormat="1" ht="14.25" spans="1:12">
      <c r="A486" s="22">
        <v>484</v>
      </c>
      <c r="B486" s="22" t="s">
        <v>1883</v>
      </c>
      <c r="C486" s="23">
        <v>10</v>
      </c>
      <c r="D486" s="23">
        <v>3</v>
      </c>
      <c r="E486" s="23">
        <v>1</v>
      </c>
      <c r="F486" s="22">
        <v>18</v>
      </c>
      <c r="G486" s="23">
        <v>1</v>
      </c>
      <c r="H486" s="27">
        <v>104</v>
      </c>
      <c r="I486" s="27">
        <v>60.63</v>
      </c>
      <c r="J486" s="30" t="s">
        <v>1888</v>
      </c>
      <c r="K486" s="30" t="s">
        <v>42</v>
      </c>
      <c r="L486" s="29"/>
    </row>
    <row r="487" s="1" customFormat="1" ht="14.25" spans="1:12">
      <c r="A487" s="22">
        <v>485</v>
      </c>
      <c r="B487" s="22" t="s">
        <v>1883</v>
      </c>
      <c r="C487" s="23">
        <v>10</v>
      </c>
      <c r="D487" s="23">
        <v>3</v>
      </c>
      <c r="E487" s="23">
        <v>1</v>
      </c>
      <c r="F487" s="22">
        <v>18</v>
      </c>
      <c r="G487" s="23">
        <v>1</v>
      </c>
      <c r="H487" s="27">
        <v>105</v>
      </c>
      <c r="I487" s="27">
        <v>60.77</v>
      </c>
      <c r="J487" s="30" t="s">
        <v>1884</v>
      </c>
      <c r="K487" s="30" t="s">
        <v>44</v>
      </c>
      <c r="L487" s="29"/>
    </row>
    <row r="488" s="1" customFormat="1" ht="14.25" spans="1:12">
      <c r="A488" s="22">
        <v>486</v>
      </c>
      <c r="B488" s="22" t="s">
        <v>1883</v>
      </c>
      <c r="C488" s="23">
        <v>10</v>
      </c>
      <c r="D488" s="23">
        <v>3</v>
      </c>
      <c r="E488" s="23">
        <v>1</v>
      </c>
      <c r="F488" s="22">
        <v>18</v>
      </c>
      <c r="G488" s="23">
        <v>2</v>
      </c>
      <c r="H488" s="27">
        <v>201</v>
      </c>
      <c r="I488" s="27">
        <v>59.26</v>
      </c>
      <c r="J488" s="30" t="s">
        <v>1888</v>
      </c>
      <c r="K488" s="30" t="s">
        <v>44</v>
      </c>
      <c r="L488" s="29"/>
    </row>
    <row r="489" s="1" customFormat="1" ht="14.25" spans="1:12">
      <c r="A489" s="22">
        <v>487</v>
      </c>
      <c r="B489" s="22" t="s">
        <v>1883</v>
      </c>
      <c r="C489" s="23">
        <v>10</v>
      </c>
      <c r="D489" s="23">
        <v>3</v>
      </c>
      <c r="E489" s="23">
        <v>1</v>
      </c>
      <c r="F489" s="22">
        <v>18</v>
      </c>
      <c r="G489" s="23">
        <v>2</v>
      </c>
      <c r="H489" s="27">
        <v>202</v>
      </c>
      <c r="I489" s="27">
        <v>49.85</v>
      </c>
      <c r="J489" s="30" t="s">
        <v>1884</v>
      </c>
      <c r="K489" s="30" t="s">
        <v>42</v>
      </c>
      <c r="L489" s="29"/>
    </row>
    <row r="490" s="1" customFormat="1" ht="14.25" spans="1:12">
      <c r="A490" s="22">
        <v>488</v>
      </c>
      <c r="B490" s="22" t="s">
        <v>1883</v>
      </c>
      <c r="C490" s="23">
        <v>10</v>
      </c>
      <c r="D490" s="23">
        <v>3</v>
      </c>
      <c r="E490" s="23">
        <v>1</v>
      </c>
      <c r="F490" s="22">
        <v>18</v>
      </c>
      <c r="G490" s="23">
        <v>2</v>
      </c>
      <c r="H490" s="27">
        <v>203</v>
      </c>
      <c r="I490" s="27">
        <v>60.24</v>
      </c>
      <c r="J490" s="30" t="s">
        <v>1888</v>
      </c>
      <c r="K490" s="30" t="s">
        <v>42</v>
      </c>
      <c r="L490" s="29"/>
    </row>
    <row r="491" s="1" customFormat="1" ht="14.25" spans="1:12">
      <c r="A491" s="22">
        <v>489</v>
      </c>
      <c r="B491" s="22" t="s">
        <v>1883</v>
      </c>
      <c r="C491" s="23">
        <v>10</v>
      </c>
      <c r="D491" s="23">
        <v>3</v>
      </c>
      <c r="E491" s="23">
        <v>1</v>
      </c>
      <c r="F491" s="22">
        <v>18</v>
      </c>
      <c r="G491" s="23">
        <v>2</v>
      </c>
      <c r="H491" s="27">
        <v>204</v>
      </c>
      <c r="I491" s="27">
        <v>60.63</v>
      </c>
      <c r="J491" s="30" t="s">
        <v>1888</v>
      </c>
      <c r="K491" s="30" t="s">
        <v>42</v>
      </c>
      <c r="L491" s="29"/>
    </row>
    <row r="492" s="1" customFormat="1" ht="14.25" spans="1:12">
      <c r="A492" s="22">
        <v>490</v>
      </c>
      <c r="B492" s="22" t="s">
        <v>1883</v>
      </c>
      <c r="C492" s="23">
        <v>10</v>
      </c>
      <c r="D492" s="23">
        <v>3</v>
      </c>
      <c r="E492" s="23">
        <v>1</v>
      </c>
      <c r="F492" s="22">
        <v>18</v>
      </c>
      <c r="G492" s="23">
        <v>2</v>
      </c>
      <c r="H492" s="27">
        <v>205</v>
      </c>
      <c r="I492" s="27">
        <v>60.77</v>
      </c>
      <c r="J492" s="30" t="s">
        <v>1884</v>
      </c>
      <c r="K492" s="30" t="s">
        <v>44</v>
      </c>
      <c r="L492" s="29"/>
    </row>
    <row r="493" s="1" customFormat="1" ht="14.25" spans="1:12">
      <c r="A493" s="22">
        <v>491</v>
      </c>
      <c r="B493" s="22" t="s">
        <v>1883</v>
      </c>
      <c r="C493" s="23">
        <v>10</v>
      </c>
      <c r="D493" s="23">
        <v>3</v>
      </c>
      <c r="E493" s="23">
        <v>1</v>
      </c>
      <c r="F493" s="22">
        <v>18</v>
      </c>
      <c r="G493" s="23">
        <v>3</v>
      </c>
      <c r="H493" s="27">
        <v>301</v>
      </c>
      <c r="I493" s="27">
        <v>59.49</v>
      </c>
      <c r="J493" s="30" t="s">
        <v>1888</v>
      </c>
      <c r="K493" s="30" t="s">
        <v>44</v>
      </c>
      <c r="L493" s="29"/>
    </row>
    <row r="494" s="1" customFormat="1" ht="14.25" spans="1:12">
      <c r="A494" s="22">
        <v>492</v>
      </c>
      <c r="B494" s="22" t="s">
        <v>1883</v>
      </c>
      <c r="C494" s="23">
        <v>10</v>
      </c>
      <c r="D494" s="23">
        <v>3</v>
      </c>
      <c r="E494" s="23">
        <v>1</v>
      </c>
      <c r="F494" s="22">
        <v>18</v>
      </c>
      <c r="G494" s="23">
        <v>3</v>
      </c>
      <c r="H494" s="27">
        <v>302</v>
      </c>
      <c r="I494" s="27">
        <v>49.95</v>
      </c>
      <c r="J494" s="30" t="s">
        <v>1884</v>
      </c>
      <c r="K494" s="30" t="s">
        <v>42</v>
      </c>
      <c r="L494" s="29"/>
    </row>
    <row r="495" s="1" customFormat="1" ht="14.25" spans="1:12">
      <c r="A495" s="22">
        <v>493</v>
      </c>
      <c r="B495" s="22" t="s">
        <v>1883</v>
      </c>
      <c r="C495" s="23">
        <v>10</v>
      </c>
      <c r="D495" s="23">
        <v>3</v>
      </c>
      <c r="E495" s="23">
        <v>1</v>
      </c>
      <c r="F495" s="22">
        <v>18</v>
      </c>
      <c r="G495" s="23">
        <v>3</v>
      </c>
      <c r="H495" s="27">
        <v>303</v>
      </c>
      <c r="I495" s="27">
        <v>60.66</v>
      </c>
      <c r="J495" s="30" t="s">
        <v>1888</v>
      </c>
      <c r="K495" s="30" t="s">
        <v>42</v>
      </c>
      <c r="L495" s="29"/>
    </row>
    <row r="496" s="1" customFormat="1" ht="14.25" spans="1:12">
      <c r="A496" s="22">
        <v>494</v>
      </c>
      <c r="B496" s="22" t="s">
        <v>1883</v>
      </c>
      <c r="C496" s="23">
        <v>10</v>
      </c>
      <c r="D496" s="23">
        <v>3</v>
      </c>
      <c r="E496" s="23">
        <v>1</v>
      </c>
      <c r="F496" s="22">
        <v>18</v>
      </c>
      <c r="G496" s="23">
        <v>3</v>
      </c>
      <c r="H496" s="27">
        <v>304</v>
      </c>
      <c r="I496" s="27">
        <v>60.81</v>
      </c>
      <c r="J496" s="30" t="s">
        <v>1888</v>
      </c>
      <c r="K496" s="30" t="s">
        <v>42</v>
      </c>
      <c r="L496" s="29"/>
    </row>
    <row r="497" s="1" customFormat="1" ht="14.25" spans="1:12">
      <c r="A497" s="22">
        <v>495</v>
      </c>
      <c r="B497" s="22" t="s">
        <v>1883</v>
      </c>
      <c r="C497" s="23">
        <v>10</v>
      </c>
      <c r="D497" s="23">
        <v>3</v>
      </c>
      <c r="E497" s="23">
        <v>1</v>
      </c>
      <c r="F497" s="22">
        <v>18</v>
      </c>
      <c r="G497" s="23">
        <v>3</v>
      </c>
      <c r="H497" s="27">
        <v>305</v>
      </c>
      <c r="I497" s="27">
        <v>61.01</v>
      </c>
      <c r="J497" s="30" t="s">
        <v>1884</v>
      </c>
      <c r="K497" s="30" t="s">
        <v>44</v>
      </c>
      <c r="L497" s="29"/>
    </row>
    <row r="498" s="1" customFormat="1" ht="14.25" spans="1:12">
      <c r="A498" s="22">
        <v>496</v>
      </c>
      <c r="B498" s="22" t="s">
        <v>1883</v>
      </c>
      <c r="C498" s="23">
        <v>10</v>
      </c>
      <c r="D498" s="23">
        <v>3</v>
      </c>
      <c r="E498" s="23">
        <v>1</v>
      </c>
      <c r="F498" s="22">
        <v>18</v>
      </c>
      <c r="G498" s="23">
        <v>4</v>
      </c>
      <c r="H498" s="27">
        <v>401</v>
      </c>
      <c r="I498" s="27">
        <v>59.49</v>
      </c>
      <c r="J498" s="30" t="s">
        <v>1888</v>
      </c>
      <c r="K498" s="30" t="s">
        <v>44</v>
      </c>
      <c r="L498" s="29"/>
    </row>
    <row r="499" s="1" customFormat="1" ht="14.25" spans="1:12">
      <c r="A499" s="22">
        <v>497</v>
      </c>
      <c r="B499" s="22" t="s">
        <v>1883</v>
      </c>
      <c r="C499" s="23">
        <v>10</v>
      </c>
      <c r="D499" s="23">
        <v>3</v>
      </c>
      <c r="E499" s="23">
        <v>1</v>
      </c>
      <c r="F499" s="22">
        <v>18</v>
      </c>
      <c r="G499" s="23">
        <v>4</v>
      </c>
      <c r="H499" s="27">
        <v>402</v>
      </c>
      <c r="I499" s="27">
        <v>49.95</v>
      </c>
      <c r="J499" s="30" t="s">
        <v>1884</v>
      </c>
      <c r="K499" s="30" t="s">
        <v>42</v>
      </c>
      <c r="L499" s="29"/>
    </row>
    <row r="500" s="1" customFormat="1" ht="14.25" spans="1:12">
      <c r="A500" s="22">
        <v>498</v>
      </c>
      <c r="B500" s="22" t="s">
        <v>1883</v>
      </c>
      <c r="C500" s="23">
        <v>10</v>
      </c>
      <c r="D500" s="23">
        <v>3</v>
      </c>
      <c r="E500" s="23">
        <v>1</v>
      </c>
      <c r="F500" s="22">
        <v>18</v>
      </c>
      <c r="G500" s="23">
        <v>4</v>
      </c>
      <c r="H500" s="27">
        <v>403</v>
      </c>
      <c r="I500" s="27">
        <v>60.66</v>
      </c>
      <c r="J500" s="30" t="s">
        <v>1888</v>
      </c>
      <c r="K500" s="30" t="s">
        <v>42</v>
      </c>
      <c r="L500" s="29"/>
    </row>
    <row r="501" s="1" customFormat="1" ht="14.25" spans="1:12">
      <c r="A501" s="22">
        <v>499</v>
      </c>
      <c r="B501" s="22" t="s">
        <v>1883</v>
      </c>
      <c r="C501" s="23">
        <v>10</v>
      </c>
      <c r="D501" s="23">
        <v>3</v>
      </c>
      <c r="E501" s="23">
        <v>1</v>
      </c>
      <c r="F501" s="22">
        <v>18</v>
      </c>
      <c r="G501" s="23">
        <v>4</v>
      </c>
      <c r="H501" s="27">
        <v>404</v>
      </c>
      <c r="I501" s="27">
        <v>60.81</v>
      </c>
      <c r="J501" s="30" t="s">
        <v>1888</v>
      </c>
      <c r="K501" s="30" t="s">
        <v>42</v>
      </c>
      <c r="L501" s="29"/>
    </row>
    <row r="502" s="1" customFormat="1" ht="14.25" spans="1:12">
      <c r="A502" s="22">
        <v>500</v>
      </c>
      <c r="B502" s="22" t="s">
        <v>1883</v>
      </c>
      <c r="C502" s="23">
        <v>10</v>
      </c>
      <c r="D502" s="23">
        <v>3</v>
      </c>
      <c r="E502" s="23">
        <v>1</v>
      </c>
      <c r="F502" s="22">
        <v>18</v>
      </c>
      <c r="G502" s="23">
        <v>4</v>
      </c>
      <c r="H502" s="27">
        <v>405</v>
      </c>
      <c r="I502" s="27">
        <v>61.01</v>
      </c>
      <c r="J502" s="30" t="s">
        <v>1884</v>
      </c>
      <c r="K502" s="30" t="s">
        <v>44</v>
      </c>
      <c r="L502" s="29"/>
    </row>
    <row r="503" s="1" customFormat="1" ht="14.25" spans="1:12">
      <c r="A503" s="22">
        <v>501</v>
      </c>
      <c r="B503" s="22" t="s">
        <v>1883</v>
      </c>
      <c r="C503" s="23">
        <v>10</v>
      </c>
      <c r="D503" s="23">
        <v>3</v>
      </c>
      <c r="E503" s="23">
        <v>1</v>
      </c>
      <c r="F503" s="22">
        <v>18</v>
      </c>
      <c r="G503" s="23">
        <v>5</v>
      </c>
      <c r="H503" s="27">
        <v>501</v>
      </c>
      <c r="I503" s="27">
        <v>59.49</v>
      </c>
      <c r="J503" s="30" t="s">
        <v>1888</v>
      </c>
      <c r="K503" s="30" t="s">
        <v>44</v>
      </c>
      <c r="L503" s="29"/>
    </row>
    <row r="504" s="1" customFormat="1" ht="14.25" spans="1:12">
      <c r="A504" s="22">
        <v>502</v>
      </c>
      <c r="B504" s="22" t="s">
        <v>1883</v>
      </c>
      <c r="C504" s="23">
        <v>10</v>
      </c>
      <c r="D504" s="23">
        <v>3</v>
      </c>
      <c r="E504" s="23">
        <v>1</v>
      </c>
      <c r="F504" s="22">
        <v>18</v>
      </c>
      <c r="G504" s="23">
        <v>5</v>
      </c>
      <c r="H504" s="27">
        <v>502</v>
      </c>
      <c r="I504" s="27">
        <v>49.95</v>
      </c>
      <c r="J504" s="30" t="s">
        <v>1884</v>
      </c>
      <c r="K504" s="30" t="s">
        <v>42</v>
      </c>
      <c r="L504" s="29"/>
    </row>
    <row r="505" s="1" customFormat="1" ht="14.25" spans="1:12">
      <c r="A505" s="22">
        <v>503</v>
      </c>
      <c r="B505" s="22" t="s">
        <v>1883</v>
      </c>
      <c r="C505" s="23">
        <v>10</v>
      </c>
      <c r="D505" s="23">
        <v>3</v>
      </c>
      <c r="E505" s="23">
        <v>1</v>
      </c>
      <c r="F505" s="22">
        <v>18</v>
      </c>
      <c r="G505" s="23">
        <v>5</v>
      </c>
      <c r="H505" s="27">
        <v>503</v>
      </c>
      <c r="I505" s="27">
        <v>60.66</v>
      </c>
      <c r="J505" s="30" t="s">
        <v>1888</v>
      </c>
      <c r="K505" s="30" t="s">
        <v>42</v>
      </c>
      <c r="L505" s="29"/>
    </row>
    <row r="506" s="1" customFormat="1" ht="14.25" spans="1:12">
      <c r="A506" s="22">
        <v>504</v>
      </c>
      <c r="B506" s="22" t="s">
        <v>1883</v>
      </c>
      <c r="C506" s="23">
        <v>10</v>
      </c>
      <c r="D506" s="23">
        <v>3</v>
      </c>
      <c r="E506" s="23">
        <v>1</v>
      </c>
      <c r="F506" s="22">
        <v>18</v>
      </c>
      <c r="G506" s="23">
        <v>5</v>
      </c>
      <c r="H506" s="27">
        <v>504</v>
      </c>
      <c r="I506" s="27">
        <v>60.81</v>
      </c>
      <c r="J506" s="30" t="s">
        <v>1888</v>
      </c>
      <c r="K506" s="30" t="s">
        <v>42</v>
      </c>
      <c r="L506" s="29"/>
    </row>
    <row r="507" s="1" customFormat="1" ht="14.25" spans="1:12">
      <c r="A507" s="22">
        <v>505</v>
      </c>
      <c r="B507" s="22" t="s">
        <v>1883</v>
      </c>
      <c r="C507" s="23">
        <v>10</v>
      </c>
      <c r="D507" s="23">
        <v>3</v>
      </c>
      <c r="E507" s="23">
        <v>1</v>
      </c>
      <c r="F507" s="22">
        <v>18</v>
      </c>
      <c r="G507" s="23">
        <v>5</v>
      </c>
      <c r="H507" s="27">
        <v>505</v>
      </c>
      <c r="I507" s="27">
        <v>61.01</v>
      </c>
      <c r="J507" s="30" t="s">
        <v>1884</v>
      </c>
      <c r="K507" s="30" t="s">
        <v>44</v>
      </c>
      <c r="L507" s="29"/>
    </row>
    <row r="508" s="1" customFormat="1" ht="14.25" spans="1:12">
      <c r="A508" s="22">
        <v>506</v>
      </c>
      <c r="B508" s="22" t="s">
        <v>1883</v>
      </c>
      <c r="C508" s="23">
        <v>10</v>
      </c>
      <c r="D508" s="23">
        <v>3</v>
      </c>
      <c r="E508" s="23">
        <v>1</v>
      </c>
      <c r="F508" s="22">
        <v>18</v>
      </c>
      <c r="G508" s="23">
        <v>6</v>
      </c>
      <c r="H508" s="27">
        <v>601</v>
      </c>
      <c r="I508" s="27">
        <v>59.49</v>
      </c>
      <c r="J508" s="30" t="s">
        <v>1888</v>
      </c>
      <c r="K508" s="30" t="s">
        <v>44</v>
      </c>
      <c r="L508" s="29"/>
    </row>
    <row r="509" s="1" customFormat="1" ht="14.25" spans="1:12">
      <c r="A509" s="22">
        <v>507</v>
      </c>
      <c r="B509" s="22" t="s">
        <v>1883</v>
      </c>
      <c r="C509" s="23">
        <v>10</v>
      </c>
      <c r="D509" s="23">
        <v>3</v>
      </c>
      <c r="E509" s="23">
        <v>1</v>
      </c>
      <c r="F509" s="22">
        <v>18</v>
      </c>
      <c r="G509" s="23">
        <v>6</v>
      </c>
      <c r="H509" s="27">
        <v>602</v>
      </c>
      <c r="I509" s="27">
        <v>49.95</v>
      </c>
      <c r="J509" s="30" t="s">
        <v>1884</v>
      </c>
      <c r="K509" s="30" t="s">
        <v>42</v>
      </c>
      <c r="L509" s="29"/>
    </row>
    <row r="510" s="1" customFormat="1" ht="14.25" spans="1:12">
      <c r="A510" s="22">
        <v>508</v>
      </c>
      <c r="B510" s="22" t="s">
        <v>1883</v>
      </c>
      <c r="C510" s="23">
        <v>10</v>
      </c>
      <c r="D510" s="23">
        <v>3</v>
      </c>
      <c r="E510" s="23">
        <v>1</v>
      </c>
      <c r="F510" s="22">
        <v>18</v>
      </c>
      <c r="G510" s="23">
        <v>6</v>
      </c>
      <c r="H510" s="27">
        <v>603</v>
      </c>
      <c r="I510" s="27">
        <v>60.66</v>
      </c>
      <c r="J510" s="30" t="s">
        <v>1888</v>
      </c>
      <c r="K510" s="30" t="s">
        <v>42</v>
      </c>
      <c r="L510" s="29"/>
    </row>
    <row r="511" s="1" customFormat="1" ht="14.25" spans="1:12">
      <c r="A511" s="22">
        <v>509</v>
      </c>
      <c r="B511" s="22" t="s">
        <v>1883</v>
      </c>
      <c r="C511" s="23">
        <v>10</v>
      </c>
      <c r="D511" s="23">
        <v>3</v>
      </c>
      <c r="E511" s="23">
        <v>1</v>
      </c>
      <c r="F511" s="22">
        <v>18</v>
      </c>
      <c r="G511" s="23">
        <v>6</v>
      </c>
      <c r="H511" s="27">
        <v>604</v>
      </c>
      <c r="I511" s="27">
        <v>60.81</v>
      </c>
      <c r="J511" s="30" t="s">
        <v>1888</v>
      </c>
      <c r="K511" s="30" t="s">
        <v>42</v>
      </c>
      <c r="L511" s="29"/>
    </row>
    <row r="512" s="1" customFormat="1" ht="14.25" spans="1:12">
      <c r="A512" s="22">
        <v>510</v>
      </c>
      <c r="B512" s="22" t="s">
        <v>1883</v>
      </c>
      <c r="C512" s="23">
        <v>10</v>
      </c>
      <c r="D512" s="23">
        <v>3</v>
      </c>
      <c r="E512" s="23">
        <v>1</v>
      </c>
      <c r="F512" s="22">
        <v>18</v>
      </c>
      <c r="G512" s="23">
        <v>6</v>
      </c>
      <c r="H512" s="27">
        <v>605</v>
      </c>
      <c r="I512" s="27">
        <v>61.01</v>
      </c>
      <c r="J512" s="30" t="s">
        <v>1884</v>
      </c>
      <c r="K512" s="30" t="s">
        <v>44</v>
      </c>
      <c r="L512" s="29"/>
    </row>
    <row r="513" s="1" customFormat="1" ht="14.25" spans="1:12">
      <c r="A513" s="22">
        <v>511</v>
      </c>
      <c r="B513" s="22" t="s">
        <v>1883</v>
      </c>
      <c r="C513" s="23">
        <v>10</v>
      </c>
      <c r="D513" s="23">
        <v>3</v>
      </c>
      <c r="E513" s="23">
        <v>1</v>
      </c>
      <c r="F513" s="22">
        <v>18</v>
      </c>
      <c r="G513" s="23">
        <v>7</v>
      </c>
      <c r="H513" s="27">
        <v>701</v>
      </c>
      <c r="I513" s="27">
        <v>59.49</v>
      </c>
      <c r="J513" s="30" t="s">
        <v>1888</v>
      </c>
      <c r="K513" s="30" t="s">
        <v>44</v>
      </c>
      <c r="L513" s="29"/>
    </row>
    <row r="514" s="1" customFormat="1" ht="14.25" spans="1:12">
      <c r="A514" s="22">
        <v>512</v>
      </c>
      <c r="B514" s="22" t="s">
        <v>1883</v>
      </c>
      <c r="C514" s="23">
        <v>10</v>
      </c>
      <c r="D514" s="23">
        <v>3</v>
      </c>
      <c r="E514" s="23">
        <v>1</v>
      </c>
      <c r="F514" s="22">
        <v>18</v>
      </c>
      <c r="G514" s="23">
        <v>7</v>
      </c>
      <c r="H514" s="27">
        <v>702</v>
      </c>
      <c r="I514" s="27">
        <v>49.95</v>
      </c>
      <c r="J514" s="30" t="s">
        <v>1884</v>
      </c>
      <c r="K514" s="30" t="s">
        <v>42</v>
      </c>
      <c r="L514" s="29"/>
    </row>
    <row r="515" s="1" customFormat="1" ht="14.25" spans="1:12">
      <c r="A515" s="22">
        <v>513</v>
      </c>
      <c r="B515" s="22" t="s">
        <v>1883</v>
      </c>
      <c r="C515" s="23">
        <v>10</v>
      </c>
      <c r="D515" s="23">
        <v>3</v>
      </c>
      <c r="E515" s="23">
        <v>1</v>
      </c>
      <c r="F515" s="22">
        <v>18</v>
      </c>
      <c r="G515" s="23">
        <v>7</v>
      </c>
      <c r="H515" s="27">
        <v>703</v>
      </c>
      <c r="I515" s="27">
        <v>60.66</v>
      </c>
      <c r="J515" s="30" t="s">
        <v>1888</v>
      </c>
      <c r="K515" s="30" t="s">
        <v>42</v>
      </c>
      <c r="L515" s="29"/>
    </row>
    <row r="516" s="1" customFormat="1" ht="14.25" spans="1:12">
      <c r="A516" s="22">
        <v>514</v>
      </c>
      <c r="B516" s="22" t="s">
        <v>1883</v>
      </c>
      <c r="C516" s="23">
        <v>10</v>
      </c>
      <c r="D516" s="23">
        <v>3</v>
      </c>
      <c r="E516" s="23">
        <v>1</v>
      </c>
      <c r="F516" s="22">
        <v>18</v>
      </c>
      <c r="G516" s="23">
        <v>7</v>
      </c>
      <c r="H516" s="27">
        <v>704</v>
      </c>
      <c r="I516" s="27">
        <v>60.81</v>
      </c>
      <c r="J516" s="30" t="s">
        <v>1888</v>
      </c>
      <c r="K516" s="30" t="s">
        <v>42</v>
      </c>
      <c r="L516" s="29"/>
    </row>
    <row r="517" s="1" customFormat="1" ht="14.25" spans="1:12">
      <c r="A517" s="22">
        <v>515</v>
      </c>
      <c r="B517" s="22" t="s">
        <v>1883</v>
      </c>
      <c r="C517" s="23">
        <v>10</v>
      </c>
      <c r="D517" s="23">
        <v>3</v>
      </c>
      <c r="E517" s="23">
        <v>1</v>
      </c>
      <c r="F517" s="22">
        <v>18</v>
      </c>
      <c r="G517" s="23">
        <v>7</v>
      </c>
      <c r="H517" s="27">
        <v>705</v>
      </c>
      <c r="I517" s="27">
        <v>61.01</v>
      </c>
      <c r="J517" s="30" t="s">
        <v>1884</v>
      </c>
      <c r="K517" s="30" t="s">
        <v>44</v>
      </c>
      <c r="L517" s="29"/>
    </row>
    <row r="518" s="1" customFormat="1" ht="14.25" spans="1:12">
      <c r="A518" s="22">
        <v>516</v>
      </c>
      <c r="B518" s="22" t="s">
        <v>1883</v>
      </c>
      <c r="C518" s="23">
        <v>10</v>
      </c>
      <c r="D518" s="23">
        <v>3</v>
      </c>
      <c r="E518" s="23">
        <v>1</v>
      </c>
      <c r="F518" s="22">
        <v>18</v>
      </c>
      <c r="G518" s="23">
        <v>8</v>
      </c>
      <c r="H518" s="27">
        <v>801</v>
      </c>
      <c r="I518" s="27">
        <v>59.49</v>
      </c>
      <c r="J518" s="30" t="s">
        <v>1888</v>
      </c>
      <c r="K518" s="30" t="s">
        <v>44</v>
      </c>
      <c r="L518" s="29"/>
    </row>
    <row r="519" s="1" customFormat="1" ht="14.25" spans="1:12">
      <c r="A519" s="22">
        <v>517</v>
      </c>
      <c r="B519" s="22" t="s">
        <v>1883</v>
      </c>
      <c r="C519" s="23">
        <v>10</v>
      </c>
      <c r="D519" s="23">
        <v>3</v>
      </c>
      <c r="E519" s="23">
        <v>1</v>
      </c>
      <c r="F519" s="22">
        <v>18</v>
      </c>
      <c r="G519" s="23">
        <v>8</v>
      </c>
      <c r="H519" s="27">
        <v>802</v>
      </c>
      <c r="I519" s="27">
        <v>49.95</v>
      </c>
      <c r="J519" s="30" t="s">
        <v>1884</v>
      </c>
      <c r="K519" s="30" t="s">
        <v>42</v>
      </c>
      <c r="L519" s="29"/>
    </row>
    <row r="520" s="1" customFormat="1" ht="14.25" spans="1:12">
      <c r="A520" s="22">
        <v>518</v>
      </c>
      <c r="B520" s="22" t="s">
        <v>1883</v>
      </c>
      <c r="C520" s="23">
        <v>10</v>
      </c>
      <c r="D520" s="23">
        <v>3</v>
      </c>
      <c r="E520" s="23">
        <v>1</v>
      </c>
      <c r="F520" s="22">
        <v>18</v>
      </c>
      <c r="G520" s="23">
        <v>7.63636363636364</v>
      </c>
      <c r="H520" s="27">
        <v>803</v>
      </c>
      <c r="I520" s="27">
        <v>60.66</v>
      </c>
      <c r="J520" s="30" t="s">
        <v>1888</v>
      </c>
      <c r="K520" s="30" t="s">
        <v>42</v>
      </c>
      <c r="L520" s="29"/>
    </row>
    <row r="521" s="1" customFormat="1" ht="14.25" spans="1:12">
      <c r="A521" s="22">
        <v>519</v>
      </c>
      <c r="B521" s="22" t="s">
        <v>1883</v>
      </c>
      <c r="C521" s="23">
        <v>10</v>
      </c>
      <c r="D521" s="23">
        <v>3</v>
      </c>
      <c r="E521" s="23">
        <v>1</v>
      </c>
      <c r="F521" s="22">
        <v>18</v>
      </c>
      <c r="G521" s="23">
        <v>7.78787878787879</v>
      </c>
      <c r="H521" s="27">
        <v>804</v>
      </c>
      <c r="I521" s="27">
        <v>60.81</v>
      </c>
      <c r="J521" s="30" t="s">
        <v>1888</v>
      </c>
      <c r="K521" s="30" t="s">
        <v>42</v>
      </c>
      <c r="L521" s="29"/>
    </row>
    <row r="522" s="1" customFormat="1" ht="14.25" spans="1:12">
      <c r="A522" s="22">
        <v>520</v>
      </c>
      <c r="B522" s="22" t="s">
        <v>1883</v>
      </c>
      <c r="C522" s="23">
        <v>10</v>
      </c>
      <c r="D522" s="23">
        <v>3</v>
      </c>
      <c r="E522" s="23">
        <v>1</v>
      </c>
      <c r="F522" s="22">
        <v>18</v>
      </c>
      <c r="G522" s="23">
        <v>8</v>
      </c>
      <c r="H522" s="27">
        <v>805</v>
      </c>
      <c r="I522" s="27">
        <v>61.01</v>
      </c>
      <c r="J522" s="30" t="s">
        <v>1884</v>
      </c>
      <c r="K522" s="30" t="s">
        <v>44</v>
      </c>
      <c r="L522" s="29"/>
    </row>
    <row r="523" s="1" customFormat="1" ht="14.25" spans="1:12">
      <c r="A523" s="22">
        <v>521</v>
      </c>
      <c r="B523" s="22" t="s">
        <v>1883</v>
      </c>
      <c r="C523" s="23">
        <v>10</v>
      </c>
      <c r="D523" s="23">
        <v>3</v>
      </c>
      <c r="E523" s="23">
        <v>1</v>
      </c>
      <c r="F523" s="22">
        <v>18</v>
      </c>
      <c r="G523" s="23">
        <v>9</v>
      </c>
      <c r="H523" s="27">
        <v>901</v>
      </c>
      <c r="I523" s="27">
        <v>59.49</v>
      </c>
      <c r="J523" s="30" t="s">
        <v>1888</v>
      </c>
      <c r="K523" s="30" t="s">
        <v>44</v>
      </c>
      <c r="L523" s="29"/>
    </row>
    <row r="524" s="1" customFormat="1" ht="14.25" spans="1:12">
      <c r="A524" s="22">
        <v>522</v>
      </c>
      <c r="B524" s="22" t="s">
        <v>1883</v>
      </c>
      <c r="C524" s="23">
        <v>10</v>
      </c>
      <c r="D524" s="23">
        <v>3</v>
      </c>
      <c r="E524" s="23">
        <v>1</v>
      </c>
      <c r="F524" s="22">
        <v>18</v>
      </c>
      <c r="G524" s="23">
        <v>9</v>
      </c>
      <c r="H524" s="27">
        <v>902</v>
      </c>
      <c r="I524" s="27">
        <v>49.95</v>
      </c>
      <c r="J524" s="30" t="s">
        <v>1884</v>
      </c>
      <c r="K524" s="30" t="s">
        <v>42</v>
      </c>
      <c r="L524" s="29"/>
    </row>
    <row r="525" s="1" customFormat="1" ht="14.25" spans="1:12">
      <c r="A525" s="22">
        <v>523</v>
      </c>
      <c r="B525" s="22" t="s">
        <v>1883</v>
      </c>
      <c r="C525" s="23">
        <v>10</v>
      </c>
      <c r="D525" s="23">
        <v>3</v>
      </c>
      <c r="E525" s="23">
        <v>1</v>
      </c>
      <c r="F525" s="22">
        <v>18</v>
      </c>
      <c r="G525" s="23">
        <v>9</v>
      </c>
      <c r="H525" s="27">
        <v>903</v>
      </c>
      <c r="I525" s="27">
        <v>60.66</v>
      </c>
      <c r="J525" s="30" t="s">
        <v>1888</v>
      </c>
      <c r="K525" s="30" t="s">
        <v>42</v>
      </c>
      <c r="L525" s="29"/>
    </row>
    <row r="526" s="1" customFormat="1" ht="14.25" spans="1:12">
      <c r="A526" s="22">
        <v>524</v>
      </c>
      <c r="B526" s="22" t="s">
        <v>1883</v>
      </c>
      <c r="C526" s="23">
        <v>10</v>
      </c>
      <c r="D526" s="23">
        <v>3</v>
      </c>
      <c r="E526" s="23">
        <v>1</v>
      </c>
      <c r="F526" s="22">
        <v>18</v>
      </c>
      <c r="G526" s="23">
        <v>9</v>
      </c>
      <c r="H526" s="27">
        <v>904</v>
      </c>
      <c r="I526" s="27">
        <v>60.81</v>
      </c>
      <c r="J526" s="30" t="s">
        <v>1888</v>
      </c>
      <c r="K526" s="30" t="s">
        <v>42</v>
      </c>
      <c r="L526" s="29"/>
    </row>
    <row r="527" s="1" customFormat="1" ht="14.25" spans="1:12">
      <c r="A527" s="22">
        <v>525</v>
      </c>
      <c r="B527" s="22" t="s">
        <v>1883</v>
      </c>
      <c r="C527" s="23">
        <v>10</v>
      </c>
      <c r="D527" s="23">
        <v>3</v>
      </c>
      <c r="E527" s="23">
        <v>1</v>
      </c>
      <c r="F527" s="22">
        <v>18</v>
      </c>
      <c r="G527" s="23">
        <v>9</v>
      </c>
      <c r="H527" s="27">
        <v>905</v>
      </c>
      <c r="I527" s="27">
        <v>61.01</v>
      </c>
      <c r="J527" s="30" t="s">
        <v>1884</v>
      </c>
      <c r="K527" s="30" t="s">
        <v>44</v>
      </c>
      <c r="L527" s="29"/>
    </row>
    <row r="528" s="1" customFormat="1" ht="14.25" spans="1:12">
      <c r="A528" s="22">
        <v>526</v>
      </c>
      <c r="B528" s="22" t="s">
        <v>1883</v>
      </c>
      <c r="C528" s="23">
        <v>10</v>
      </c>
      <c r="D528" s="23">
        <v>3</v>
      </c>
      <c r="E528" s="23">
        <v>1</v>
      </c>
      <c r="F528" s="22">
        <v>18</v>
      </c>
      <c r="G528" s="23">
        <v>10</v>
      </c>
      <c r="H528" s="27">
        <v>1001</v>
      </c>
      <c r="I528" s="27">
        <v>59.49</v>
      </c>
      <c r="J528" s="30" t="s">
        <v>1888</v>
      </c>
      <c r="K528" s="30" t="s">
        <v>44</v>
      </c>
      <c r="L528" s="29"/>
    </row>
    <row r="529" s="1" customFormat="1" ht="14.25" spans="1:12">
      <c r="A529" s="22">
        <v>527</v>
      </c>
      <c r="B529" s="22" t="s">
        <v>1883</v>
      </c>
      <c r="C529" s="23">
        <v>10</v>
      </c>
      <c r="D529" s="23">
        <v>3</v>
      </c>
      <c r="E529" s="23">
        <v>1</v>
      </c>
      <c r="F529" s="22">
        <v>18</v>
      </c>
      <c r="G529" s="23">
        <v>10</v>
      </c>
      <c r="H529" s="27">
        <v>1002</v>
      </c>
      <c r="I529" s="27">
        <v>49.95</v>
      </c>
      <c r="J529" s="30" t="s">
        <v>1884</v>
      </c>
      <c r="K529" s="30" t="s">
        <v>42</v>
      </c>
      <c r="L529" s="29"/>
    </row>
    <row r="530" s="1" customFormat="1" ht="14.25" spans="1:12">
      <c r="A530" s="22">
        <v>528</v>
      </c>
      <c r="B530" s="22" t="s">
        <v>1883</v>
      </c>
      <c r="C530" s="23">
        <v>10</v>
      </c>
      <c r="D530" s="23">
        <v>3</v>
      </c>
      <c r="E530" s="23">
        <v>1</v>
      </c>
      <c r="F530" s="22">
        <v>18</v>
      </c>
      <c r="G530" s="23">
        <v>10</v>
      </c>
      <c r="H530" s="27">
        <v>1003</v>
      </c>
      <c r="I530" s="27">
        <v>60.66</v>
      </c>
      <c r="J530" s="30" t="s">
        <v>1888</v>
      </c>
      <c r="K530" s="30" t="s">
        <v>42</v>
      </c>
      <c r="L530" s="29"/>
    </row>
    <row r="531" s="1" customFormat="1" ht="14.25" spans="1:12">
      <c r="A531" s="22">
        <v>529</v>
      </c>
      <c r="B531" s="22" t="s">
        <v>1883</v>
      </c>
      <c r="C531" s="23">
        <v>10</v>
      </c>
      <c r="D531" s="23">
        <v>3</v>
      </c>
      <c r="E531" s="23">
        <v>1</v>
      </c>
      <c r="F531" s="22">
        <v>18</v>
      </c>
      <c r="G531" s="23">
        <v>10</v>
      </c>
      <c r="H531" s="27">
        <v>1004</v>
      </c>
      <c r="I531" s="27">
        <v>60.81</v>
      </c>
      <c r="J531" s="30" t="s">
        <v>1888</v>
      </c>
      <c r="K531" s="30" t="s">
        <v>42</v>
      </c>
      <c r="L531" s="29"/>
    </row>
    <row r="532" s="1" customFormat="1" ht="14.25" spans="1:12">
      <c r="A532" s="22">
        <v>530</v>
      </c>
      <c r="B532" s="22" t="s">
        <v>1883</v>
      </c>
      <c r="C532" s="23">
        <v>10</v>
      </c>
      <c r="D532" s="23">
        <v>3</v>
      </c>
      <c r="E532" s="23">
        <v>1</v>
      </c>
      <c r="F532" s="22">
        <v>18</v>
      </c>
      <c r="G532" s="23">
        <v>10</v>
      </c>
      <c r="H532" s="27">
        <v>1005</v>
      </c>
      <c r="I532" s="27">
        <v>61.01</v>
      </c>
      <c r="J532" s="30" t="s">
        <v>1884</v>
      </c>
      <c r="K532" s="30" t="s">
        <v>44</v>
      </c>
      <c r="L532" s="29"/>
    </row>
    <row r="533" s="1" customFormat="1" ht="14.25" spans="1:12">
      <c r="A533" s="22">
        <v>531</v>
      </c>
      <c r="B533" s="22" t="s">
        <v>1883</v>
      </c>
      <c r="C533" s="23">
        <v>10</v>
      </c>
      <c r="D533" s="23">
        <v>3</v>
      </c>
      <c r="E533" s="23">
        <v>1</v>
      </c>
      <c r="F533" s="22">
        <v>18</v>
      </c>
      <c r="G533" s="23">
        <v>11</v>
      </c>
      <c r="H533" s="27">
        <v>1101</v>
      </c>
      <c r="I533" s="27">
        <v>59.49</v>
      </c>
      <c r="J533" s="30" t="s">
        <v>1888</v>
      </c>
      <c r="K533" s="30" t="s">
        <v>44</v>
      </c>
      <c r="L533" s="29"/>
    </row>
    <row r="534" s="1" customFormat="1" ht="14.25" spans="1:12">
      <c r="A534" s="22">
        <v>532</v>
      </c>
      <c r="B534" s="22" t="s">
        <v>1883</v>
      </c>
      <c r="C534" s="23">
        <v>10</v>
      </c>
      <c r="D534" s="23">
        <v>3</v>
      </c>
      <c r="E534" s="23">
        <v>1</v>
      </c>
      <c r="F534" s="22">
        <v>18</v>
      </c>
      <c r="G534" s="23">
        <v>11</v>
      </c>
      <c r="H534" s="27">
        <v>1102</v>
      </c>
      <c r="I534" s="27">
        <v>49.95</v>
      </c>
      <c r="J534" s="30" t="s">
        <v>1884</v>
      </c>
      <c r="K534" s="30" t="s">
        <v>42</v>
      </c>
      <c r="L534" s="29"/>
    </row>
    <row r="535" s="1" customFormat="1" ht="14.25" spans="1:12">
      <c r="A535" s="22">
        <v>533</v>
      </c>
      <c r="B535" s="22" t="s">
        <v>1883</v>
      </c>
      <c r="C535" s="23">
        <v>10</v>
      </c>
      <c r="D535" s="23">
        <v>3</v>
      </c>
      <c r="E535" s="23">
        <v>1</v>
      </c>
      <c r="F535" s="22">
        <v>18</v>
      </c>
      <c r="G535" s="23">
        <v>11</v>
      </c>
      <c r="H535" s="27">
        <v>1103</v>
      </c>
      <c r="I535" s="27">
        <v>60.66</v>
      </c>
      <c r="J535" s="30" t="s">
        <v>1888</v>
      </c>
      <c r="K535" s="30" t="s">
        <v>42</v>
      </c>
      <c r="L535" s="29"/>
    </row>
    <row r="536" s="1" customFormat="1" ht="14.25" spans="1:12">
      <c r="A536" s="22">
        <v>534</v>
      </c>
      <c r="B536" s="22" t="s">
        <v>1883</v>
      </c>
      <c r="C536" s="23">
        <v>10</v>
      </c>
      <c r="D536" s="23">
        <v>3</v>
      </c>
      <c r="E536" s="23">
        <v>1</v>
      </c>
      <c r="F536" s="22">
        <v>18</v>
      </c>
      <c r="G536" s="23">
        <v>11</v>
      </c>
      <c r="H536" s="27">
        <v>1104</v>
      </c>
      <c r="I536" s="27">
        <v>60.81</v>
      </c>
      <c r="J536" s="30" t="s">
        <v>1888</v>
      </c>
      <c r="K536" s="30" t="s">
        <v>42</v>
      </c>
      <c r="L536" s="29"/>
    </row>
    <row r="537" s="1" customFormat="1" ht="14.25" spans="1:12">
      <c r="A537" s="22">
        <v>535</v>
      </c>
      <c r="B537" s="22" t="s">
        <v>1883</v>
      </c>
      <c r="C537" s="23">
        <v>10</v>
      </c>
      <c r="D537" s="23">
        <v>3</v>
      </c>
      <c r="E537" s="23">
        <v>1</v>
      </c>
      <c r="F537" s="22">
        <v>18</v>
      </c>
      <c r="G537" s="23">
        <v>11</v>
      </c>
      <c r="H537" s="27">
        <v>1105</v>
      </c>
      <c r="I537" s="27">
        <v>61.01</v>
      </c>
      <c r="J537" s="30" t="s">
        <v>1884</v>
      </c>
      <c r="K537" s="30" t="s">
        <v>44</v>
      </c>
      <c r="L537" s="29"/>
    </row>
    <row r="538" s="1" customFormat="1" ht="14.25" spans="1:12">
      <c r="A538" s="22">
        <v>536</v>
      </c>
      <c r="B538" s="22" t="s">
        <v>1883</v>
      </c>
      <c r="C538" s="23">
        <v>10</v>
      </c>
      <c r="D538" s="23">
        <v>3</v>
      </c>
      <c r="E538" s="23">
        <v>1</v>
      </c>
      <c r="F538" s="22">
        <v>18</v>
      </c>
      <c r="G538" s="23">
        <v>12</v>
      </c>
      <c r="H538" s="27">
        <v>1201</v>
      </c>
      <c r="I538" s="27">
        <v>59.49</v>
      </c>
      <c r="J538" s="30" t="s">
        <v>1888</v>
      </c>
      <c r="K538" s="30" t="s">
        <v>44</v>
      </c>
      <c r="L538" s="29"/>
    </row>
    <row r="539" s="1" customFormat="1" ht="14.25" spans="1:12">
      <c r="A539" s="22">
        <v>537</v>
      </c>
      <c r="B539" s="22" t="s">
        <v>1883</v>
      </c>
      <c r="C539" s="23">
        <v>10</v>
      </c>
      <c r="D539" s="23">
        <v>3</v>
      </c>
      <c r="E539" s="23">
        <v>1</v>
      </c>
      <c r="F539" s="22">
        <v>18</v>
      </c>
      <c r="G539" s="23">
        <v>12</v>
      </c>
      <c r="H539" s="27">
        <v>1202</v>
      </c>
      <c r="I539" s="27">
        <v>49.95</v>
      </c>
      <c r="J539" s="30" t="s">
        <v>1884</v>
      </c>
      <c r="K539" s="30" t="s">
        <v>42</v>
      </c>
      <c r="L539" s="29"/>
    </row>
    <row r="540" s="1" customFormat="1" ht="14.25" spans="1:12">
      <c r="A540" s="22">
        <v>538</v>
      </c>
      <c r="B540" s="22" t="s">
        <v>1883</v>
      </c>
      <c r="C540" s="23">
        <v>10</v>
      </c>
      <c r="D540" s="23">
        <v>3</v>
      </c>
      <c r="E540" s="23">
        <v>1</v>
      </c>
      <c r="F540" s="22">
        <v>18</v>
      </c>
      <c r="G540" s="23">
        <v>12</v>
      </c>
      <c r="H540" s="27">
        <v>1203</v>
      </c>
      <c r="I540" s="27">
        <v>60.66</v>
      </c>
      <c r="J540" s="30" t="s">
        <v>1888</v>
      </c>
      <c r="K540" s="30" t="s">
        <v>42</v>
      </c>
      <c r="L540" s="29"/>
    </row>
    <row r="541" s="1" customFormat="1" ht="14.25" spans="1:12">
      <c r="A541" s="22">
        <v>539</v>
      </c>
      <c r="B541" s="22" t="s">
        <v>1883</v>
      </c>
      <c r="C541" s="23">
        <v>10</v>
      </c>
      <c r="D541" s="23">
        <v>3</v>
      </c>
      <c r="E541" s="23">
        <v>1</v>
      </c>
      <c r="F541" s="22">
        <v>18</v>
      </c>
      <c r="G541" s="23">
        <v>12</v>
      </c>
      <c r="H541" s="27">
        <v>1204</v>
      </c>
      <c r="I541" s="27">
        <v>60.81</v>
      </c>
      <c r="J541" s="30" t="s">
        <v>1888</v>
      </c>
      <c r="K541" s="30" t="s">
        <v>42</v>
      </c>
      <c r="L541" s="29"/>
    </row>
    <row r="542" s="1" customFormat="1" ht="14.25" spans="1:12">
      <c r="A542" s="22">
        <v>540</v>
      </c>
      <c r="B542" s="22" t="s">
        <v>1883</v>
      </c>
      <c r="C542" s="23">
        <v>10</v>
      </c>
      <c r="D542" s="23">
        <v>3</v>
      </c>
      <c r="E542" s="23">
        <v>1</v>
      </c>
      <c r="F542" s="22">
        <v>18</v>
      </c>
      <c r="G542" s="23">
        <v>12</v>
      </c>
      <c r="H542" s="27">
        <v>1205</v>
      </c>
      <c r="I542" s="27">
        <v>61.01</v>
      </c>
      <c r="J542" s="30" t="s">
        <v>1884</v>
      </c>
      <c r="K542" s="30" t="s">
        <v>44</v>
      </c>
      <c r="L542" s="29"/>
    </row>
    <row r="543" s="1" customFormat="1" ht="14.25" spans="1:12">
      <c r="A543" s="22">
        <v>541</v>
      </c>
      <c r="B543" s="22" t="s">
        <v>1883</v>
      </c>
      <c r="C543" s="23">
        <v>10</v>
      </c>
      <c r="D543" s="23">
        <v>3</v>
      </c>
      <c r="E543" s="23">
        <v>1</v>
      </c>
      <c r="F543" s="22">
        <v>18</v>
      </c>
      <c r="G543" s="23">
        <v>13</v>
      </c>
      <c r="H543" s="27">
        <v>1301</v>
      </c>
      <c r="I543" s="27">
        <v>59.49</v>
      </c>
      <c r="J543" s="30" t="s">
        <v>1888</v>
      </c>
      <c r="K543" s="30" t="s">
        <v>44</v>
      </c>
      <c r="L543" s="29"/>
    </row>
    <row r="544" s="1" customFormat="1" ht="14.25" spans="1:12">
      <c r="A544" s="22">
        <v>542</v>
      </c>
      <c r="B544" s="22" t="s">
        <v>1883</v>
      </c>
      <c r="C544" s="23">
        <v>10</v>
      </c>
      <c r="D544" s="23">
        <v>3</v>
      </c>
      <c r="E544" s="23">
        <v>1</v>
      </c>
      <c r="F544" s="22">
        <v>18</v>
      </c>
      <c r="G544" s="23">
        <v>13</v>
      </c>
      <c r="H544" s="27">
        <v>1302</v>
      </c>
      <c r="I544" s="27">
        <v>49.95</v>
      </c>
      <c r="J544" s="30" t="s">
        <v>1884</v>
      </c>
      <c r="K544" s="30" t="s">
        <v>42</v>
      </c>
      <c r="L544" s="29"/>
    </row>
    <row r="545" s="1" customFormat="1" ht="14.25" spans="1:12">
      <c r="A545" s="22">
        <v>543</v>
      </c>
      <c r="B545" s="22" t="s">
        <v>1883</v>
      </c>
      <c r="C545" s="23">
        <v>10</v>
      </c>
      <c r="D545" s="23">
        <v>3</v>
      </c>
      <c r="E545" s="23">
        <v>1</v>
      </c>
      <c r="F545" s="22">
        <v>18</v>
      </c>
      <c r="G545" s="23">
        <v>13</v>
      </c>
      <c r="H545" s="27">
        <v>1303</v>
      </c>
      <c r="I545" s="27">
        <v>60.66</v>
      </c>
      <c r="J545" s="30" t="s">
        <v>1888</v>
      </c>
      <c r="K545" s="30" t="s">
        <v>42</v>
      </c>
      <c r="L545" s="29"/>
    </row>
    <row r="546" s="1" customFormat="1" ht="14.25" spans="1:12">
      <c r="A546" s="22">
        <v>544</v>
      </c>
      <c r="B546" s="22" t="s">
        <v>1883</v>
      </c>
      <c r="C546" s="23">
        <v>10</v>
      </c>
      <c r="D546" s="23">
        <v>3</v>
      </c>
      <c r="E546" s="23">
        <v>1</v>
      </c>
      <c r="F546" s="22">
        <v>18</v>
      </c>
      <c r="G546" s="23">
        <v>13</v>
      </c>
      <c r="H546" s="27">
        <v>1304</v>
      </c>
      <c r="I546" s="27">
        <v>60.81</v>
      </c>
      <c r="J546" s="30" t="s">
        <v>1888</v>
      </c>
      <c r="K546" s="30" t="s">
        <v>42</v>
      </c>
      <c r="L546" s="29"/>
    </row>
    <row r="547" s="1" customFormat="1" ht="14.25" spans="1:12">
      <c r="A547" s="22">
        <v>545</v>
      </c>
      <c r="B547" s="22" t="s">
        <v>1883</v>
      </c>
      <c r="C547" s="23">
        <v>10</v>
      </c>
      <c r="D547" s="23">
        <v>3</v>
      </c>
      <c r="E547" s="23">
        <v>1</v>
      </c>
      <c r="F547" s="22">
        <v>18</v>
      </c>
      <c r="G547" s="23">
        <v>13</v>
      </c>
      <c r="H547" s="27">
        <v>1305</v>
      </c>
      <c r="I547" s="27">
        <v>61.01</v>
      </c>
      <c r="J547" s="30" t="s">
        <v>1884</v>
      </c>
      <c r="K547" s="30" t="s">
        <v>44</v>
      </c>
      <c r="L547" s="29"/>
    </row>
    <row r="548" s="1" customFormat="1" ht="14.25" spans="1:12">
      <c r="A548" s="22">
        <v>546</v>
      </c>
      <c r="B548" s="22" t="s">
        <v>1883</v>
      </c>
      <c r="C548" s="23">
        <v>10</v>
      </c>
      <c r="D548" s="23">
        <v>3</v>
      </c>
      <c r="E548" s="23">
        <v>1</v>
      </c>
      <c r="F548" s="22">
        <v>18</v>
      </c>
      <c r="G548" s="23">
        <v>14</v>
      </c>
      <c r="H548" s="27">
        <v>1401</v>
      </c>
      <c r="I548" s="27">
        <v>59.49</v>
      </c>
      <c r="J548" s="30" t="s">
        <v>1888</v>
      </c>
      <c r="K548" s="30" t="s">
        <v>44</v>
      </c>
      <c r="L548" s="29"/>
    </row>
    <row r="549" s="1" customFormat="1" ht="14.25" spans="1:12">
      <c r="A549" s="22">
        <v>547</v>
      </c>
      <c r="B549" s="22" t="s">
        <v>1883</v>
      </c>
      <c r="C549" s="23">
        <v>10</v>
      </c>
      <c r="D549" s="23">
        <v>3</v>
      </c>
      <c r="E549" s="23">
        <v>1</v>
      </c>
      <c r="F549" s="22">
        <v>18</v>
      </c>
      <c r="G549" s="23">
        <v>14</v>
      </c>
      <c r="H549" s="27">
        <v>1402</v>
      </c>
      <c r="I549" s="27">
        <v>49.95</v>
      </c>
      <c r="J549" s="30" t="s">
        <v>1884</v>
      </c>
      <c r="K549" s="30" t="s">
        <v>42</v>
      </c>
      <c r="L549" s="29"/>
    </row>
    <row r="550" s="1" customFormat="1" ht="14.25" spans="1:12">
      <c r="A550" s="22">
        <v>548</v>
      </c>
      <c r="B550" s="22" t="s">
        <v>1883</v>
      </c>
      <c r="C550" s="23">
        <v>10</v>
      </c>
      <c r="D550" s="23">
        <v>3</v>
      </c>
      <c r="E550" s="23">
        <v>1</v>
      </c>
      <c r="F550" s="22">
        <v>18</v>
      </c>
      <c r="G550" s="23">
        <v>14</v>
      </c>
      <c r="H550" s="27">
        <v>1403</v>
      </c>
      <c r="I550" s="27">
        <v>60.66</v>
      </c>
      <c r="J550" s="30" t="s">
        <v>1888</v>
      </c>
      <c r="K550" s="30" t="s">
        <v>42</v>
      </c>
      <c r="L550" s="29"/>
    </row>
    <row r="551" s="1" customFormat="1" ht="14.25" spans="1:12">
      <c r="A551" s="22">
        <v>549</v>
      </c>
      <c r="B551" s="22" t="s">
        <v>1883</v>
      </c>
      <c r="C551" s="23">
        <v>10</v>
      </c>
      <c r="D551" s="23">
        <v>3</v>
      </c>
      <c r="E551" s="23">
        <v>1</v>
      </c>
      <c r="F551" s="22">
        <v>18</v>
      </c>
      <c r="G551" s="23">
        <v>14</v>
      </c>
      <c r="H551" s="27">
        <v>1404</v>
      </c>
      <c r="I551" s="27">
        <v>60.81</v>
      </c>
      <c r="J551" s="30" t="s">
        <v>1888</v>
      </c>
      <c r="K551" s="30" t="s">
        <v>42</v>
      </c>
      <c r="L551" s="29"/>
    </row>
    <row r="552" s="1" customFormat="1" ht="14.25" spans="1:12">
      <c r="A552" s="22">
        <v>550</v>
      </c>
      <c r="B552" s="22" t="s">
        <v>1883</v>
      </c>
      <c r="C552" s="23">
        <v>10</v>
      </c>
      <c r="D552" s="23">
        <v>3</v>
      </c>
      <c r="E552" s="23">
        <v>1</v>
      </c>
      <c r="F552" s="22">
        <v>18</v>
      </c>
      <c r="G552" s="23">
        <v>14</v>
      </c>
      <c r="H552" s="27">
        <v>1405</v>
      </c>
      <c r="I552" s="27">
        <v>61.01</v>
      </c>
      <c r="J552" s="30" t="s">
        <v>1884</v>
      </c>
      <c r="K552" s="30" t="s">
        <v>44</v>
      </c>
      <c r="L552" s="29"/>
    </row>
    <row r="553" s="1" customFormat="1" ht="14.25" spans="1:12">
      <c r="A553" s="22">
        <v>551</v>
      </c>
      <c r="B553" s="22" t="s">
        <v>1883</v>
      </c>
      <c r="C553" s="23">
        <v>10</v>
      </c>
      <c r="D553" s="23">
        <v>3</v>
      </c>
      <c r="E553" s="23">
        <v>1</v>
      </c>
      <c r="F553" s="22">
        <v>18</v>
      </c>
      <c r="G553" s="23">
        <v>15</v>
      </c>
      <c r="H553" s="27">
        <v>1501</v>
      </c>
      <c r="I553" s="27">
        <v>59.49</v>
      </c>
      <c r="J553" s="30" t="s">
        <v>1888</v>
      </c>
      <c r="K553" s="30" t="s">
        <v>44</v>
      </c>
      <c r="L553" s="29"/>
    </row>
    <row r="554" s="1" customFormat="1" ht="14.25" spans="1:12">
      <c r="A554" s="22">
        <v>552</v>
      </c>
      <c r="B554" s="22" t="s">
        <v>1883</v>
      </c>
      <c r="C554" s="23">
        <v>10</v>
      </c>
      <c r="D554" s="23">
        <v>3</v>
      </c>
      <c r="E554" s="23">
        <v>1</v>
      </c>
      <c r="F554" s="22">
        <v>18</v>
      </c>
      <c r="G554" s="23">
        <v>15</v>
      </c>
      <c r="H554" s="27">
        <v>1502</v>
      </c>
      <c r="I554" s="27">
        <v>49.95</v>
      </c>
      <c r="J554" s="30" t="s">
        <v>1884</v>
      </c>
      <c r="K554" s="30" t="s">
        <v>42</v>
      </c>
      <c r="L554" s="29"/>
    </row>
    <row r="555" s="1" customFormat="1" ht="14.25" spans="1:12">
      <c r="A555" s="22">
        <v>553</v>
      </c>
      <c r="B555" s="22" t="s">
        <v>1883</v>
      </c>
      <c r="C555" s="23">
        <v>10</v>
      </c>
      <c r="D555" s="23">
        <v>3</v>
      </c>
      <c r="E555" s="23">
        <v>1</v>
      </c>
      <c r="F555" s="22">
        <v>18</v>
      </c>
      <c r="G555" s="23">
        <v>15</v>
      </c>
      <c r="H555" s="27">
        <v>1503</v>
      </c>
      <c r="I555" s="27">
        <v>60.66</v>
      </c>
      <c r="J555" s="30" t="s">
        <v>1888</v>
      </c>
      <c r="K555" s="30" t="s">
        <v>42</v>
      </c>
      <c r="L555" s="29"/>
    </row>
    <row r="556" s="1" customFormat="1" ht="14.25" spans="1:12">
      <c r="A556" s="22">
        <v>554</v>
      </c>
      <c r="B556" s="22" t="s">
        <v>1883</v>
      </c>
      <c r="C556" s="23">
        <v>10</v>
      </c>
      <c r="D556" s="23">
        <v>3</v>
      </c>
      <c r="E556" s="23">
        <v>1</v>
      </c>
      <c r="F556" s="22">
        <v>18</v>
      </c>
      <c r="G556" s="23">
        <v>15</v>
      </c>
      <c r="H556" s="27">
        <v>1504</v>
      </c>
      <c r="I556" s="27">
        <v>60.81</v>
      </c>
      <c r="J556" s="30" t="s">
        <v>1888</v>
      </c>
      <c r="K556" s="30" t="s">
        <v>42</v>
      </c>
      <c r="L556" s="29"/>
    </row>
    <row r="557" s="1" customFormat="1" ht="14.25" spans="1:12">
      <c r="A557" s="22">
        <v>555</v>
      </c>
      <c r="B557" s="22" t="s">
        <v>1883</v>
      </c>
      <c r="C557" s="23">
        <v>10</v>
      </c>
      <c r="D557" s="23">
        <v>3</v>
      </c>
      <c r="E557" s="23">
        <v>1</v>
      </c>
      <c r="F557" s="22">
        <v>18</v>
      </c>
      <c r="G557" s="23">
        <v>15</v>
      </c>
      <c r="H557" s="27">
        <v>1505</v>
      </c>
      <c r="I557" s="27">
        <v>61.01</v>
      </c>
      <c r="J557" s="30" t="s">
        <v>1884</v>
      </c>
      <c r="K557" s="30" t="s">
        <v>44</v>
      </c>
      <c r="L557" s="29"/>
    </row>
    <row r="558" s="1" customFormat="1" ht="14.25" spans="1:12">
      <c r="A558" s="22">
        <v>556</v>
      </c>
      <c r="B558" s="22" t="s">
        <v>1883</v>
      </c>
      <c r="C558" s="23">
        <v>10</v>
      </c>
      <c r="D558" s="23">
        <v>3</v>
      </c>
      <c r="E558" s="23">
        <v>1</v>
      </c>
      <c r="F558" s="22">
        <v>18</v>
      </c>
      <c r="G558" s="23">
        <v>16</v>
      </c>
      <c r="H558" s="27">
        <v>1601</v>
      </c>
      <c r="I558" s="27">
        <v>59.49</v>
      </c>
      <c r="J558" s="30" t="s">
        <v>1888</v>
      </c>
      <c r="K558" s="30" t="s">
        <v>44</v>
      </c>
      <c r="L558" s="29"/>
    </row>
    <row r="559" s="1" customFormat="1" ht="14.25" spans="1:12">
      <c r="A559" s="22">
        <v>557</v>
      </c>
      <c r="B559" s="22" t="s">
        <v>1883</v>
      </c>
      <c r="C559" s="23">
        <v>10</v>
      </c>
      <c r="D559" s="23">
        <v>3</v>
      </c>
      <c r="E559" s="23">
        <v>1</v>
      </c>
      <c r="F559" s="22">
        <v>18</v>
      </c>
      <c r="G559" s="23">
        <v>16</v>
      </c>
      <c r="H559" s="27">
        <v>1602</v>
      </c>
      <c r="I559" s="27">
        <v>49.95</v>
      </c>
      <c r="J559" s="30" t="s">
        <v>1884</v>
      </c>
      <c r="K559" s="30" t="s">
        <v>42</v>
      </c>
      <c r="L559" s="29"/>
    </row>
    <row r="560" s="1" customFormat="1" ht="14.25" spans="1:12">
      <c r="A560" s="22">
        <v>558</v>
      </c>
      <c r="B560" s="22" t="s">
        <v>1883</v>
      </c>
      <c r="C560" s="23">
        <v>10</v>
      </c>
      <c r="D560" s="23">
        <v>3</v>
      </c>
      <c r="E560" s="23">
        <v>1</v>
      </c>
      <c r="F560" s="22">
        <v>18</v>
      </c>
      <c r="G560" s="23">
        <v>16</v>
      </c>
      <c r="H560" s="27">
        <v>1603</v>
      </c>
      <c r="I560" s="27">
        <v>60.66</v>
      </c>
      <c r="J560" s="30" t="s">
        <v>1888</v>
      </c>
      <c r="K560" s="30" t="s">
        <v>42</v>
      </c>
      <c r="L560" s="29"/>
    </row>
    <row r="561" s="1" customFormat="1" ht="14.25" spans="1:12">
      <c r="A561" s="22">
        <v>559</v>
      </c>
      <c r="B561" s="22" t="s">
        <v>1883</v>
      </c>
      <c r="C561" s="23">
        <v>10</v>
      </c>
      <c r="D561" s="23">
        <v>3</v>
      </c>
      <c r="E561" s="23">
        <v>1</v>
      </c>
      <c r="F561" s="22">
        <v>18</v>
      </c>
      <c r="G561" s="23">
        <v>16</v>
      </c>
      <c r="H561" s="27">
        <v>1604</v>
      </c>
      <c r="I561" s="27">
        <v>60.81</v>
      </c>
      <c r="J561" s="30" t="s">
        <v>1888</v>
      </c>
      <c r="K561" s="30" t="s">
        <v>42</v>
      </c>
      <c r="L561" s="29"/>
    </row>
    <row r="562" s="1" customFormat="1" ht="14.25" spans="1:12">
      <c r="A562" s="22">
        <v>560</v>
      </c>
      <c r="B562" s="22" t="s">
        <v>1883</v>
      </c>
      <c r="C562" s="23">
        <v>10</v>
      </c>
      <c r="D562" s="23">
        <v>3</v>
      </c>
      <c r="E562" s="23">
        <v>1</v>
      </c>
      <c r="F562" s="22">
        <v>18</v>
      </c>
      <c r="G562" s="23">
        <v>16</v>
      </c>
      <c r="H562" s="27">
        <v>1605</v>
      </c>
      <c r="I562" s="27">
        <v>61.01</v>
      </c>
      <c r="J562" s="30" t="s">
        <v>1884</v>
      </c>
      <c r="K562" s="30" t="s">
        <v>44</v>
      </c>
      <c r="L562" s="29"/>
    </row>
    <row r="563" s="1" customFormat="1" ht="14.25" spans="1:12">
      <c r="A563" s="22">
        <v>561</v>
      </c>
      <c r="B563" s="22" t="s">
        <v>1883</v>
      </c>
      <c r="C563" s="23">
        <v>10</v>
      </c>
      <c r="D563" s="23">
        <v>3</v>
      </c>
      <c r="E563" s="23">
        <v>1</v>
      </c>
      <c r="F563" s="22">
        <v>18</v>
      </c>
      <c r="G563" s="23">
        <v>17</v>
      </c>
      <c r="H563" s="27">
        <v>1701</v>
      </c>
      <c r="I563" s="27">
        <v>59.49</v>
      </c>
      <c r="J563" s="30" t="s">
        <v>1888</v>
      </c>
      <c r="K563" s="30" t="s">
        <v>44</v>
      </c>
      <c r="L563" s="29"/>
    </row>
    <row r="564" s="1" customFormat="1" ht="14.25" spans="1:12">
      <c r="A564" s="22">
        <v>562</v>
      </c>
      <c r="B564" s="22" t="s">
        <v>1883</v>
      </c>
      <c r="C564" s="23">
        <v>10</v>
      </c>
      <c r="D564" s="23">
        <v>3</v>
      </c>
      <c r="E564" s="23">
        <v>1</v>
      </c>
      <c r="F564" s="22">
        <v>18</v>
      </c>
      <c r="G564" s="23">
        <v>17</v>
      </c>
      <c r="H564" s="27">
        <v>1702</v>
      </c>
      <c r="I564" s="27">
        <v>49.95</v>
      </c>
      <c r="J564" s="30" t="s">
        <v>1884</v>
      </c>
      <c r="K564" s="30" t="s">
        <v>42</v>
      </c>
      <c r="L564" s="29"/>
    </row>
    <row r="565" s="1" customFormat="1" ht="14.25" spans="1:12">
      <c r="A565" s="22">
        <v>563</v>
      </c>
      <c r="B565" s="22" t="s">
        <v>1883</v>
      </c>
      <c r="C565" s="23">
        <v>10</v>
      </c>
      <c r="D565" s="23">
        <v>3</v>
      </c>
      <c r="E565" s="23">
        <v>1</v>
      </c>
      <c r="F565" s="22">
        <v>18</v>
      </c>
      <c r="G565" s="23">
        <v>17</v>
      </c>
      <c r="H565" s="27">
        <v>1703</v>
      </c>
      <c r="I565" s="27">
        <v>60.66</v>
      </c>
      <c r="J565" s="30" t="s">
        <v>1888</v>
      </c>
      <c r="K565" s="30" t="s">
        <v>42</v>
      </c>
      <c r="L565" s="29"/>
    </row>
    <row r="566" s="1" customFormat="1" ht="14.25" spans="1:12">
      <c r="A566" s="22">
        <v>564</v>
      </c>
      <c r="B566" s="22" t="s">
        <v>1883</v>
      </c>
      <c r="C566" s="23">
        <v>10</v>
      </c>
      <c r="D566" s="23">
        <v>3</v>
      </c>
      <c r="E566" s="23">
        <v>1</v>
      </c>
      <c r="F566" s="22">
        <v>18</v>
      </c>
      <c r="G566" s="23">
        <v>17</v>
      </c>
      <c r="H566" s="27">
        <v>1704</v>
      </c>
      <c r="I566" s="27">
        <v>60.81</v>
      </c>
      <c r="J566" s="30" t="s">
        <v>1888</v>
      </c>
      <c r="K566" s="30" t="s">
        <v>42</v>
      </c>
      <c r="L566" s="29"/>
    </row>
    <row r="567" s="1" customFormat="1" ht="14.25" spans="1:12">
      <c r="A567" s="22">
        <v>565</v>
      </c>
      <c r="B567" s="22" t="s">
        <v>1883</v>
      </c>
      <c r="C567" s="23">
        <v>10</v>
      </c>
      <c r="D567" s="23">
        <v>3</v>
      </c>
      <c r="E567" s="23">
        <v>1</v>
      </c>
      <c r="F567" s="22">
        <v>18</v>
      </c>
      <c r="G567" s="23">
        <v>17</v>
      </c>
      <c r="H567" s="27">
        <v>1705</v>
      </c>
      <c r="I567" s="27">
        <v>61.01</v>
      </c>
      <c r="J567" s="30" t="s">
        <v>1884</v>
      </c>
      <c r="K567" s="30" t="s">
        <v>44</v>
      </c>
      <c r="L567" s="29"/>
    </row>
    <row r="568" s="1" customFormat="1" ht="14.25" spans="1:12">
      <c r="A568" s="22">
        <v>566</v>
      </c>
      <c r="B568" s="22" t="s">
        <v>1883</v>
      </c>
      <c r="C568" s="23">
        <v>10</v>
      </c>
      <c r="D568" s="23">
        <v>3</v>
      </c>
      <c r="E568" s="23">
        <v>1</v>
      </c>
      <c r="F568" s="22">
        <v>18</v>
      </c>
      <c r="G568" s="23">
        <v>18</v>
      </c>
      <c r="H568" s="27">
        <v>1801</v>
      </c>
      <c r="I568" s="27">
        <v>59.49</v>
      </c>
      <c r="J568" s="30" t="s">
        <v>1888</v>
      </c>
      <c r="K568" s="30" t="s">
        <v>44</v>
      </c>
      <c r="L568" s="29"/>
    </row>
    <row r="569" s="1" customFormat="1" ht="14.25" spans="1:12">
      <c r="A569" s="22">
        <v>567</v>
      </c>
      <c r="B569" s="22" t="s">
        <v>1883</v>
      </c>
      <c r="C569" s="23">
        <v>10</v>
      </c>
      <c r="D569" s="23">
        <v>3</v>
      </c>
      <c r="E569" s="23">
        <v>1</v>
      </c>
      <c r="F569" s="22">
        <v>18</v>
      </c>
      <c r="G569" s="23">
        <v>18</v>
      </c>
      <c r="H569" s="27">
        <v>1802</v>
      </c>
      <c r="I569" s="27">
        <v>49.95</v>
      </c>
      <c r="J569" s="30" t="s">
        <v>1884</v>
      </c>
      <c r="K569" s="30" t="s">
        <v>42</v>
      </c>
      <c r="L569" s="29"/>
    </row>
    <row r="570" s="1" customFormat="1" ht="14.25" spans="1:12">
      <c r="A570" s="22">
        <v>568</v>
      </c>
      <c r="B570" s="22" t="s">
        <v>1883</v>
      </c>
      <c r="C570" s="23">
        <v>10</v>
      </c>
      <c r="D570" s="23">
        <v>3</v>
      </c>
      <c r="E570" s="23">
        <v>1</v>
      </c>
      <c r="F570" s="22">
        <v>18</v>
      </c>
      <c r="G570" s="23">
        <v>18</v>
      </c>
      <c r="H570" s="27">
        <v>1803</v>
      </c>
      <c r="I570" s="27">
        <v>60.66</v>
      </c>
      <c r="J570" s="30" t="s">
        <v>1888</v>
      </c>
      <c r="K570" s="30" t="s">
        <v>42</v>
      </c>
      <c r="L570" s="29"/>
    </row>
    <row r="571" s="1" customFormat="1" ht="14.25" spans="1:12">
      <c r="A571" s="22">
        <v>569</v>
      </c>
      <c r="B571" s="22" t="s">
        <v>1883</v>
      </c>
      <c r="C571" s="23">
        <v>10</v>
      </c>
      <c r="D571" s="23">
        <v>3</v>
      </c>
      <c r="E571" s="23">
        <v>1</v>
      </c>
      <c r="F571" s="22">
        <v>18</v>
      </c>
      <c r="G571" s="23">
        <v>18</v>
      </c>
      <c r="H571" s="27">
        <v>1804</v>
      </c>
      <c r="I571" s="27">
        <v>60.81</v>
      </c>
      <c r="J571" s="30" t="s">
        <v>1888</v>
      </c>
      <c r="K571" s="30" t="s">
        <v>42</v>
      </c>
      <c r="L571" s="29"/>
    </row>
    <row r="572" s="17" customFormat="1" ht="14.25" spans="1:21">
      <c r="A572" s="22">
        <v>570</v>
      </c>
      <c r="B572" s="22" t="s">
        <v>1883</v>
      </c>
      <c r="C572" s="23">
        <v>10</v>
      </c>
      <c r="D572" s="23">
        <v>3</v>
      </c>
      <c r="E572" s="23">
        <v>1</v>
      </c>
      <c r="F572" s="22">
        <v>18</v>
      </c>
      <c r="G572" s="23">
        <v>18</v>
      </c>
      <c r="H572" s="27">
        <v>1805</v>
      </c>
      <c r="I572" s="27">
        <v>61.01</v>
      </c>
      <c r="J572" s="28" t="s">
        <v>1884</v>
      </c>
      <c r="K572" s="28" t="s">
        <v>44</v>
      </c>
      <c r="L572" s="29"/>
      <c r="M572" s="1"/>
      <c r="N572" s="1"/>
      <c r="O572" s="1"/>
      <c r="P572" s="1"/>
      <c r="Q572" s="1"/>
      <c r="R572" s="1"/>
      <c r="S572" s="1"/>
      <c r="T572" s="1"/>
      <c r="U572" s="1"/>
    </row>
    <row r="573" s="1" customFormat="1" ht="14.25" spans="1:12">
      <c r="A573" s="22">
        <v>571</v>
      </c>
      <c r="B573" s="22" t="s">
        <v>1883</v>
      </c>
      <c r="C573" s="23">
        <v>10</v>
      </c>
      <c r="D573" s="23">
        <v>3</v>
      </c>
      <c r="E573" s="23">
        <v>2</v>
      </c>
      <c r="F573" s="22">
        <v>18</v>
      </c>
      <c r="G573" s="23">
        <v>1</v>
      </c>
      <c r="H573" s="27">
        <v>101</v>
      </c>
      <c r="I573" s="27">
        <v>60.77</v>
      </c>
      <c r="J573" s="28" t="s">
        <v>1884</v>
      </c>
      <c r="K573" s="28" t="s">
        <v>44</v>
      </c>
      <c r="L573" s="29"/>
    </row>
    <row r="574" s="1" customFormat="1" ht="14.25" spans="1:12">
      <c r="A574" s="22">
        <v>572</v>
      </c>
      <c r="B574" s="22" t="s">
        <v>1883</v>
      </c>
      <c r="C574" s="23">
        <v>10</v>
      </c>
      <c r="D574" s="23">
        <v>3</v>
      </c>
      <c r="E574" s="23">
        <v>2</v>
      </c>
      <c r="F574" s="22">
        <v>18</v>
      </c>
      <c r="G574" s="23">
        <v>1</v>
      </c>
      <c r="H574" s="27">
        <v>102</v>
      </c>
      <c r="I574" s="27">
        <v>60.63</v>
      </c>
      <c r="J574" s="28" t="s">
        <v>1888</v>
      </c>
      <c r="K574" s="28" t="s">
        <v>42</v>
      </c>
      <c r="L574" s="23"/>
    </row>
    <row r="575" s="1" customFormat="1" ht="14.25" spans="1:12">
      <c r="A575" s="22">
        <v>573</v>
      </c>
      <c r="B575" s="22" t="s">
        <v>1883</v>
      </c>
      <c r="C575" s="23">
        <v>10</v>
      </c>
      <c r="D575" s="23">
        <v>3</v>
      </c>
      <c r="E575" s="23">
        <v>2</v>
      </c>
      <c r="F575" s="22">
        <v>18</v>
      </c>
      <c r="G575" s="23">
        <v>1</v>
      </c>
      <c r="H575" s="27">
        <v>103</v>
      </c>
      <c r="I575" s="27">
        <v>60.24</v>
      </c>
      <c r="J575" s="30" t="s">
        <v>1888</v>
      </c>
      <c r="K575" s="30" t="s">
        <v>42</v>
      </c>
      <c r="L575" s="23"/>
    </row>
    <row r="576" s="1" customFormat="1" ht="14.25" spans="1:12">
      <c r="A576" s="22">
        <v>574</v>
      </c>
      <c r="B576" s="22" t="s">
        <v>1883</v>
      </c>
      <c r="C576" s="23">
        <v>10</v>
      </c>
      <c r="D576" s="23">
        <v>3</v>
      </c>
      <c r="E576" s="23">
        <v>2</v>
      </c>
      <c r="F576" s="22">
        <v>18</v>
      </c>
      <c r="G576" s="23">
        <v>1</v>
      </c>
      <c r="H576" s="27">
        <v>104</v>
      </c>
      <c r="I576" s="27">
        <v>49.85</v>
      </c>
      <c r="J576" s="30" t="s">
        <v>1884</v>
      </c>
      <c r="K576" s="30" t="s">
        <v>42</v>
      </c>
      <c r="L576" s="23"/>
    </row>
    <row r="577" s="1" customFormat="1" ht="14.25" spans="1:12">
      <c r="A577" s="22">
        <v>575</v>
      </c>
      <c r="B577" s="22" t="s">
        <v>1883</v>
      </c>
      <c r="C577" s="23">
        <v>10</v>
      </c>
      <c r="D577" s="23">
        <v>3</v>
      </c>
      <c r="E577" s="23">
        <v>2</v>
      </c>
      <c r="F577" s="22">
        <v>18</v>
      </c>
      <c r="G577" s="23">
        <v>1</v>
      </c>
      <c r="H577" s="27">
        <v>105</v>
      </c>
      <c r="I577" s="27">
        <v>49.35</v>
      </c>
      <c r="J577" s="30" t="s">
        <v>1884</v>
      </c>
      <c r="K577" s="30" t="s">
        <v>44</v>
      </c>
      <c r="L577" s="23"/>
    </row>
    <row r="578" s="1" customFormat="1" ht="14.25" spans="1:12">
      <c r="A578" s="22">
        <v>576</v>
      </c>
      <c r="B578" s="22" t="s">
        <v>1883</v>
      </c>
      <c r="C578" s="23">
        <v>10</v>
      </c>
      <c r="D578" s="23">
        <v>3</v>
      </c>
      <c r="E578" s="23">
        <v>2</v>
      </c>
      <c r="F578" s="22">
        <v>18</v>
      </c>
      <c r="G578" s="23">
        <v>2</v>
      </c>
      <c r="H578" s="27">
        <v>201</v>
      </c>
      <c r="I578" s="27">
        <v>60.77</v>
      </c>
      <c r="J578" s="28" t="s">
        <v>1884</v>
      </c>
      <c r="K578" s="28" t="s">
        <v>44</v>
      </c>
      <c r="L578" s="23"/>
    </row>
    <row r="579" s="1" customFormat="1" ht="14.25" spans="1:12">
      <c r="A579" s="22">
        <v>577</v>
      </c>
      <c r="B579" s="22" t="s">
        <v>1883</v>
      </c>
      <c r="C579" s="23">
        <v>10</v>
      </c>
      <c r="D579" s="23">
        <v>3</v>
      </c>
      <c r="E579" s="23">
        <v>2</v>
      </c>
      <c r="F579" s="22">
        <v>18</v>
      </c>
      <c r="G579" s="23">
        <v>2</v>
      </c>
      <c r="H579" s="27">
        <v>202</v>
      </c>
      <c r="I579" s="27">
        <v>60.63</v>
      </c>
      <c r="J579" s="28" t="s">
        <v>1888</v>
      </c>
      <c r="K579" s="28" t="s">
        <v>42</v>
      </c>
      <c r="L579" s="23"/>
    </row>
    <row r="580" s="1" customFormat="1" ht="14.25" spans="1:12">
      <c r="A580" s="22">
        <v>578</v>
      </c>
      <c r="B580" s="22" t="s">
        <v>1883</v>
      </c>
      <c r="C580" s="23">
        <v>10</v>
      </c>
      <c r="D580" s="23">
        <v>3</v>
      </c>
      <c r="E580" s="23">
        <v>2</v>
      </c>
      <c r="F580" s="22">
        <v>18</v>
      </c>
      <c r="G580" s="23">
        <v>2</v>
      </c>
      <c r="H580" s="27">
        <v>203</v>
      </c>
      <c r="I580" s="27">
        <v>60.24</v>
      </c>
      <c r="J580" s="30" t="s">
        <v>1888</v>
      </c>
      <c r="K580" s="30" t="s">
        <v>42</v>
      </c>
      <c r="L580" s="23"/>
    </row>
    <row r="581" s="1" customFormat="1" ht="14.25" spans="1:12">
      <c r="A581" s="22">
        <v>579</v>
      </c>
      <c r="B581" s="22" t="s">
        <v>1883</v>
      </c>
      <c r="C581" s="23">
        <v>10</v>
      </c>
      <c r="D581" s="23">
        <v>3</v>
      </c>
      <c r="E581" s="23">
        <v>2</v>
      </c>
      <c r="F581" s="22">
        <v>18</v>
      </c>
      <c r="G581" s="23">
        <v>2</v>
      </c>
      <c r="H581" s="27">
        <v>204</v>
      </c>
      <c r="I581" s="27">
        <v>49.85</v>
      </c>
      <c r="J581" s="30" t="s">
        <v>1884</v>
      </c>
      <c r="K581" s="30" t="s">
        <v>42</v>
      </c>
      <c r="L581" s="23"/>
    </row>
    <row r="582" s="1" customFormat="1" ht="14.25" spans="1:12">
      <c r="A582" s="22">
        <v>580</v>
      </c>
      <c r="B582" s="22" t="s">
        <v>1883</v>
      </c>
      <c r="C582" s="23">
        <v>10</v>
      </c>
      <c r="D582" s="23">
        <v>3</v>
      </c>
      <c r="E582" s="23">
        <v>2</v>
      </c>
      <c r="F582" s="22">
        <v>18</v>
      </c>
      <c r="G582" s="23">
        <v>2</v>
      </c>
      <c r="H582" s="27">
        <v>205</v>
      </c>
      <c r="I582" s="27">
        <v>59.26</v>
      </c>
      <c r="J582" s="30" t="s">
        <v>1888</v>
      </c>
      <c r="K582" s="30" t="s">
        <v>44</v>
      </c>
      <c r="L582" s="23"/>
    </row>
    <row r="583" s="1" customFormat="1" ht="14.25" spans="1:12">
      <c r="A583" s="22">
        <v>581</v>
      </c>
      <c r="B583" s="22" t="s">
        <v>1883</v>
      </c>
      <c r="C583" s="23">
        <v>10</v>
      </c>
      <c r="D583" s="23">
        <v>3</v>
      </c>
      <c r="E583" s="23">
        <v>2</v>
      </c>
      <c r="F583" s="22">
        <v>18</v>
      </c>
      <c r="G583" s="23">
        <v>3</v>
      </c>
      <c r="H583" s="27">
        <v>301</v>
      </c>
      <c r="I583" s="27">
        <v>61.01</v>
      </c>
      <c r="J583" s="28" t="s">
        <v>1884</v>
      </c>
      <c r="K583" s="28" t="s">
        <v>44</v>
      </c>
      <c r="L583" s="23"/>
    </row>
    <row r="584" s="1" customFormat="1" ht="14.25" spans="1:12">
      <c r="A584" s="22">
        <v>582</v>
      </c>
      <c r="B584" s="22" t="s">
        <v>1883</v>
      </c>
      <c r="C584" s="23">
        <v>10</v>
      </c>
      <c r="D584" s="23">
        <v>3</v>
      </c>
      <c r="E584" s="23">
        <v>2</v>
      </c>
      <c r="F584" s="22">
        <v>18</v>
      </c>
      <c r="G584" s="23">
        <v>3</v>
      </c>
      <c r="H584" s="27">
        <v>302</v>
      </c>
      <c r="I584" s="27">
        <v>60.81</v>
      </c>
      <c r="J584" s="28" t="s">
        <v>1888</v>
      </c>
      <c r="K584" s="28" t="s">
        <v>42</v>
      </c>
      <c r="L584" s="23"/>
    </row>
    <row r="585" s="1" customFormat="1" ht="14.25" spans="1:12">
      <c r="A585" s="22">
        <v>583</v>
      </c>
      <c r="B585" s="22" t="s">
        <v>1883</v>
      </c>
      <c r="C585" s="23">
        <v>10</v>
      </c>
      <c r="D585" s="23">
        <v>3</v>
      </c>
      <c r="E585" s="23">
        <v>2</v>
      </c>
      <c r="F585" s="22">
        <v>18</v>
      </c>
      <c r="G585" s="23">
        <v>3</v>
      </c>
      <c r="H585" s="27">
        <v>303</v>
      </c>
      <c r="I585" s="27">
        <v>60.66</v>
      </c>
      <c r="J585" s="30" t="s">
        <v>1888</v>
      </c>
      <c r="K585" s="30" t="s">
        <v>42</v>
      </c>
      <c r="L585" s="23"/>
    </row>
    <row r="586" s="1" customFormat="1" ht="14.25" spans="1:12">
      <c r="A586" s="22">
        <v>584</v>
      </c>
      <c r="B586" s="22" t="s">
        <v>1883</v>
      </c>
      <c r="C586" s="23">
        <v>10</v>
      </c>
      <c r="D586" s="23">
        <v>3</v>
      </c>
      <c r="E586" s="23">
        <v>2</v>
      </c>
      <c r="F586" s="22">
        <v>18</v>
      </c>
      <c r="G586" s="23">
        <v>3</v>
      </c>
      <c r="H586" s="27">
        <v>304</v>
      </c>
      <c r="I586" s="27">
        <v>49.95</v>
      </c>
      <c r="J586" s="30" t="s">
        <v>1884</v>
      </c>
      <c r="K586" s="30" t="s">
        <v>42</v>
      </c>
      <c r="L586" s="23"/>
    </row>
    <row r="587" s="1" customFormat="1" ht="14.25" spans="1:12">
      <c r="A587" s="22">
        <v>585</v>
      </c>
      <c r="B587" s="22" t="s">
        <v>1883</v>
      </c>
      <c r="C587" s="23">
        <v>10</v>
      </c>
      <c r="D587" s="23">
        <v>3</v>
      </c>
      <c r="E587" s="23">
        <v>2</v>
      </c>
      <c r="F587" s="22">
        <v>18</v>
      </c>
      <c r="G587" s="23">
        <v>3</v>
      </c>
      <c r="H587" s="27">
        <v>305</v>
      </c>
      <c r="I587" s="27">
        <v>59.49</v>
      </c>
      <c r="J587" s="30" t="s">
        <v>1888</v>
      </c>
      <c r="K587" s="30" t="s">
        <v>44</v>
      </c>
      <c r="L587" s="23"/>
    </row>
    <row r="588" s="1" customFormat="1" ht="14.25" spans="1:12">
      <c r="A588" s="22">
        <v>586</v>
      </c>
      <c r="B588" s="22" t="s">
        <v>1883</v>
      </c>
      <c r="C588" s="23">
        <v>10</v>
      </c>
      <c r="D588" s="23">
        <v>3</v>
      </c>
      <c r="E588" s="23">
        <v>2</v>
      </c>
      <c r="F588" s="22">
        <v>18</v>
      </c>
      <c r="G588" s="23">
        <v>4</v>
      </c>
      <c r="H588" s="27">
        <v>401</v>
      </c>
      <c r="I588" s="27">
        <v>61.01</v>
      </c>
      <c r="J588" s="28" t="s">
        <v>1884</v>
      </c>
      <c r="K588" s="28" t="s">
        <v>44</v>
      </c>
      <c r="L588" s="23"/>
    </row>
    <row r="589" s="1" customFormat="1" ht="14.25" spans="1:12">
      <c r="A589" s="22">
        <v>587</v>
      </c>
      <c r="B589" s="22" t="s">
        <v>1883</v>
      </c>
      <c r="C589" s="23">
        <v>10</v>
      </c>
      <c r="D589" s="23">
        <v>3</v>
      </c>
      <c r="E589" s="23">
        <v>2</v>
      </c>
      <c r="F589" s="22">
        <v>18</v>
      </c>
      <c r="G589" s="23">
        <v>4</v>
      </c>
      <c r="H589" s="27">
        <v>402</v>
      </c>
      <c r="I589" s="27">
        <v>60.81</v>
      </c>
      <c r="J589" s="28" t="s">
        <v>1888</v>
      </c>
      <c r="K589" s="28" t="s">
        <v>42</v>
      </c>
      <c r="L589" s="23"/>
    </row>
    <row r="590" s="1" customFormat="1" ht="14.25" spans="1:12">
      <c r="A590" s="22">
        <v>588</v>
      </c>
      <c r="B590" s="22" t="s">
        <v>1883</v>
      </c>
      <c r="C590" s="23">
        <v>10</v>
      </c>
      <c r="D590" s="23">
        <v>3</v>
      </c>
      <c r="E590" s="23">
        <v>2</v>
      </c>
      <c r="F590" s="22">
        <v>18</v>
      </c>
      <c r="G590" s="23">
        <v>4</v>
      </c>
      <c r="H590" s="27">
        <v>403</v>
      </c>
      <c r="I590" s="27">
        <v>60.66</v>
      </c>
      <c r="J590" s="30" t="s">
        <v>1888</v>
      </c>
      <c r="K590" s="30" t="s">
        <v>42</v>
      </c>
      <c r="L590" s="23"/>
    </row>
    <row r="591" s="1" customFormat="1" ht="14.25" spans="1:12">
      <c r="A591" s="22">
        <v>589</v>
      </c>
      <c r="B591" s="22" t="s">
        <v>1883</v>
      </c>
      <c r="C591" s="23">
        <v>10</v>
      </c>
      <c r="D591" s="23">
        <v>3</v>
      </c>
      <c r="E591" s="23">
        <v>2</v>
      </c>
      <c r="F591" s="22">
        <v>18</v>
      </c>
      <c r="G591" s="23">
        <v>4</v>
      </c>
      <c r="H591" s="27">
        <v>404</v>
      </c>
      <c r="I591" s="27">
        <v>49.95</v>
      </c>
      <c r="J591" s="30" t="s">
        <v>1884</v>
      </c>
      <c r="K591" s="30" t="s">
        <v>42</v>
      </c>
      <c r="L591" s="23"/>
    </row>
    <row r="592" s="1" customFormat="1" ht="14.25" spans="1:12">
      <c r="A592" s="22">
        <v>590</v>
      </c>
      <c r="B592" s="22" t="s">
        <v>1883</v>
      </c>
      <c r="C592" s="23">
        <v>10</v>
      </c>
      <c r="D592" s="23">
        <v>3</v>
      </c>
      <c r="E592" s="23">
        <v>2</v>
      </c>
      <c r="F592" s="22">
        <v>18</v>
      </c>
      <c r="G592" s="23">
        <v>4</v>
      </c>
      <c r="H592" s="27">
        <v>405</v>
      </c>
      <c r="I592" s="27">
        <v>59.49</v>
      </c>
      <c r="J592" s="30" t="s">
        <v>1888</v>
      </c>
      <c r="K592" s="30" t="s">
        <v>44</v>
      </c>
      <c r="L592" s="23"/>
    </row>
    <row r="593" s="1" customFormat="1" ht="14.25" spans="1:12">
      <c r="A593" s="22">
        <v>591</v>
      </c>
      <c r="B593" s="22" t="s">
        <v>1883</v>
      </c>
      <c r="C593" s="23">
        <v>10</v>
      </c>
      <c r="D593" s="23">
        <v>3</v>
      </c>
      <c r="E593" s="23">
        <v>2</v>
      </c>
      <c r="F593" s="22">
        <v>18</v>
      </c>
      <c r="G593" s="23">
        <v>5</v>
      </c>
      <c r="H593" s="27">
        <v>501</v>
      </c>
      <c r="I593" s="27">
        <v>61.01</v>
      </c>
      <c r="J593" s="28" t="s">
        <v>1884</v>
      </c>
      <c r="K593" s="28" t="s">
        <v>44</v>
      </c>
      <c r="L593" s="23"/>
    </row>
    <row r="594" s="1" customFormat="1" ht="14.25" spans="1:12">
      <c r="A594" s="22">
        <v>592</v>
      </c>
      <c r="B594" s="22" t="s">
        <v>1883</v>
      </c>
      <c r="C594" s="23">
        <v>10</v>
      </c>
      <c r="D594" s="23">
        <v>3</v>
      </c>
      <c r="E594" s="23">
        <v>2</v>
      </c>
      <c r="F594" s="22">
        <v>18</v>
      </c>
      <c r="G594" s="23">
        <v>5</v>
      </c>
      <c r="H594" s="27">
        <v>502</v>
      </c>
      <c r="I594" s="27">
        <v>60.81</v>
      </c>
      <c r="J594" s="28" t="s">
        <v>1888</v>
      </c>
      <c r="K594" s="28" t="s">
        <v>42</v>
      </c>
      <c r="L594" s="23"/>
    </row>
    <row r="595" s="1" customFormat="1" ht="14.25" spans="1:12">
      <c r="A595" s="22">
        <v>593</v>
      </c>
      <c r="B595" s="22" t="s">
        <v>1883</v>
      </c>
      <c r="C595" s="23">
        <v>10</v>
      </c>
      <c r="D595" s="23">
        <v>3</v>
      </c>
      <c r="E595" s="23">
        <v>2</v>
      </c>
      <c r="F595" s="22">
        <v>18</v>
      </c>
      <c r="G595" s="23">
        <v>5</v>
      </c>
      <c r="H595" s="27">
        <v>503</v>
      </c>
      <c r="I595" s="27">
        <v>60.66</v>
      </c>
      <c r="J595" s="30" t="s">
        <v>1888</v>
      </c>
      <c r="K595" s="30" t="s">
        <v>42</v>
      </c>
      <c r="L595" s="23"/>
    </row>
    <row r="596" s="1" customFormat="1" ht="14.25" spans="1:12">
      <c r="A596" s="22">
        <v>594</v>
      </c>
      <c r="B596" s="22" t="s">
        <v>1883</v>
      </c>
      <c r="C596" s="23">
        <v>10</v>
      </c>
      <c r="D596" s="23">
        <v>3</v>
      </c>
      <c r="E596" s="23">
        <v>2</v>
      </c>
      <c r="F596" s="22">
        <v>18</v>
      </c>
      <c r="G596" s="23">
        <v>5</v>
      </c>
      <c r="H596" s="27">
        <v>504</v>
      </c>
      <c r="I596" s="27">
        <v>49.95</v>
      </c>
      <c r="J596" s="30" t="s">
        <v>1884</v>
      </c>
      <c r="K596" s="30" t="s">
        <v>42</v>
      </c>
      <c r="L596" s="23"/>
    </row>
    <row r="597" s="1" customFormat="1" ht="14.25" spans="1:12">
      <c r="A597" s="22">
        <v>595</v>
      </c>
      <c r="B597" s="22" t="s">
        <v>1883</v>
      </c>
      <c r="C597" s="23">
        <v>10</v>
      </c>
      <c r="D597" s="23">
        <v>3</v>
      </c>
      <c r="E597" s="23">
        <v>2</v>
      </c>
      <c r="F597" s="22">
        <v>18</v>
      </c>
      <c r="G597" s="23">
        <v>5</v>
      </c>
      <c r="H597" s="27">
        <v>505</v>
      </c>
      <c r="I597" s="27">
        <v>59.49</v>
      </c>
      <c r="J597" s="30" t="s">
        <v>1888</v>
      </c>
      <c r="K597" s="30" t="s">
        <v>44</v>
      </c>
      <c r="L597" s="23"/>
    </row>
    <row r="598" s="1" customFormat="1" ht="14.25" spans="1:12">
      <c r="A598" s="22">
        <v>596</v>
      </c>
      <c r="B598" s="22" t="s">
        <v>1883</v>
      </c>
      <c r="C598" s="23">
        <v>10</v>
      </c>
      <c r="D598" s="23">
        <v>3</v>
      </c>
      <c r="E598" s="23">
        <v>2</v>
      </c>
      <c r="F598" s="22">
        <v>18</v>
      </c>
      <c r="G598" s="23">
        <v>6</v>
      </c>
      <c r="H598" s="27">
        <v>601</v>
      </c>
      <c r="I598" s="27">
        <v>61.01</v>
      </c>
      <c r="J598" s="28" t="s">
        <v>1884</v>
      </c>
      <c r="K598" s="28" t="s">
        <v>44</v>
      </c>
      <c r="L598" s="23"/>
    </row>
    <row r="599" s="1" customFormat="1" ht="14.25" spans="1:12">
      <c r="A599" s="22">
        <v>597</v>
      </c>
      <c r="B599" s="22" t="s">
        <v>1883</v>
      </c>
      <c r="C599" s="23">
        <v>10</v>
      </c>
      <c r="D599" s="23">
        <v>3</v>
      </c>
      <c r="E599" s="23">
        <v>2</v>
      </c>
      <c r="F599" s="22">
        <v>18</v>
      </c>
      <c r="G599" s="23">
        <v>6</v>
      </c>
      <c r="H599" s="27">
        <v>602</v>
      </c>
      <c r="I599" s="27">
        <v>60.81</v>
      </c>
      <c r="J599" s="28" t="s">
        <v>1888</v>
      </c>
      <c r="K599" s="28" t="s">
        <v>42</v>
      </c>
      <c r="L599" s="23"/>
    </row>
    <row r="600" s="1" customFormat="1" ht="14.25" spans="1:12">
      <c r="A600" s="22">
        <v>598</v>
      </c>
      <c r="B600" s="22" t="s">
        <v>1883</v>
      </c>
      <c r="C600" s="23">
        <v>10</v>
      </c>
      <c r="D600" s="23">
        <v>3</v>
      </c>
      <c r="E600" s="23">
        <v>2</v>
      </c>
      <c r="F600" s="22">
        <v>18</v>
      </c>
      <c r="G600" s="23">
        <v>6</v>
      </c>
      <c r="H600" s="27">
        <v>603</v>
      </c>
      <c r="I600" s="27">
        <v>60.66</v>
      </c>
      <c r="J600" s="30" t="s">
        <v>1888</v>
      </c>
      <c r="K600" s="30" t="s">
        <v>42</v>
      </c>
      <c r="L600" s="23"/>
    </row>
    <row r="601" s="1" customFormat="1" ht="14.25" spans="1:12">
      <c r="A601" s="22">
        <v>599</v>
      </c>
      <c r="B601" s="22" t="s">
        <v>1883</v>
      </c>
      <c r="C601" s="23">
        <v>10</v>
      </c>
      <c r="D601" s="23">
        <v>3</v>
      </c>
      <c r="E601" s="23">
        <v>2</v>
      </c>
      <c r="F601" s="22">
        <v>18</v>
      </c>
      <c r="G601" s="23">
        <v>6</v>
      </c>
      <c r="H601" s="27">
        <v>604</v>
      </c>
      <c r="I601" s="27">
        <v>49.95</v>
      </c>
      <c r="J601" s="30" t="s">
        <v>1884</v>
      </c>
      <c r="K601" s="30" t="s">
        <v>42</v>
      </c>
      <c r="L601" s="23"/>
    </row>
    <row r="602" s="1" customFormat="1" ht="14.25" spans="1:12">
      <c r="A602" s="22">
        <v>600</v>
      </c>
      <c r="B602" s="22" t="s">
        <v>1883</v>
      </c>
      <c r="C602" s="23">
        <v>10</v>
      </c>
      <c r="D602" s="23">
        <v>3</v>
      </c>
      <c r="E602" s="23">
        <v>2</v>
      </c>
      <c r="F602" s="22">
        <v>18</v>
      </c>
      <c r="G602" s="23">
        <v>6</v>
      </c>
      <c r="H602" s="27">
        <v>605</v>
      </c>
      <c r="I602" s="27">
        <v>59.49</v>
      </c>
      <c r="J602" s="30" t="s">
        <v>1888</v>
      </c>
      <c r="K602" s="30" t="s">
        <v>44</v>
      </c>
      <c r="L602" s="23"/>
    </row>
    <row r="603" s="1" customFormat="1" ht="14.25" spans="1:12">
      <c r="A603" s="22">
        <v>601</v>
      </c>
      <c r="B603" s="22" t="s">
        <v>1883</v>
      </c>
      <c r="C603" s="23">
        <v>10</v>
      </c>
      <c r="D603" s="23">
        <v>3</v>
      </c>
      <c r="E603" s="23">
        <v>2</v>
      </c>
      <c r="F603" s="22">
        <v>18</v>
      </c>
      <c r="G603" s="23">
        <v>7</v>
      </c>
      <c r="H603" s="27">
        <v>701</v>
      </c>
      <c r="I603" s="27">
        <v>61.01</v>
      </c>
      <c r="J603" s="28" t="s">
        <v>1884</v>
      </c>
      <c r="K603" s="28" t="s">
        <v>44</v>
      </c>
      <c r="L603" s="23"/>
    </row>
    <row r="604" s="1" customFormat="1" ht="14.25" spans="1:12">
      <c r="A604" s="22">
        <v>602</v>
      </c>
      <c r="B604" s="22" t="s">
        <v>1883</v>
      </c>
      <c r="C604" s="23">
        <v>10</v>
      </c>
      <c r="D604" s="23">
        <v>3</v>
      </c>
      <c r="E604" s="23">
        <v>2</v>
      </c>
      <c r="F604" s="22">
        <v>18</v>
      </c>
      <c r="G604" s="23">
        <v>7</v>
      </c>
      <c r="H604" s="27">
        <v>702</v>
      </c>
      <c r="I604" s="27">
        <v>60.81</v>
      </c>
      <c r="J604" s="28" t="s">
        <v>1888</v>
      </c>
      <c r="K604" s="28" t="s">
        <v>42</v>
      </c>
      <c r="L604" s="23"/>
    </row>
    <row r="605" s="1" customFormat="1" ht="14.25" spans="1:12">
      <c r="A605" s="22">
        <v>603</v>
      </c>
      <c r="B605" s="22" t="s">
        <v>1883</v>
      </c>
      <c r="C605" s="23">
        <v>10</v>
      </c>
      <c r="D605" s="23">
        <v>3</v>
      </c>
      <c r="E605" s="23">
        <v>2</v>
      </c>
      <c r="F605" s="22">
        <v>18</v>
      </c>
      <c r="G605" s="23">
        <v>7</v>
      </c>
      <c r="H605" s="27">
        <v>703</v>
      </c>
      <c r="I605" s="27">
        <v>60.66</v>
      </c>
      <c r="J605" s="30" t="s">
        <v>1888</v>
      </c>
      <c r="K605" s="30" t="s">
        <v>42</v>
      </c>
      <c r="L605" s="23"/>
    </row>
    <row r="606" s="1" customFormat="1" ht="14.25" spans="1:12">
      <c r="A606" s="22">
        <v>604</v>
      </c>
      <c r="B606" s="22" t="s">
        <v>1883</v>
      </c>
      <c r="C606" s="23">
        <v>10</v>
      </c>
      <c r="D606" s="23">
        <v>3</v>
      </c>
      <c r="E606" s="23">
        <v>2</v>
      </c>
      <c r="F606" s="22">
        <v>18</v>
      </c>
      <c r="G606" s="23">
        <v>7</v>
      </c>
      <c r="H606" s="27">
        <v>704</v>
      </c>
      <c r="I606" s="27">
        <v>49.95</v>
      </c>
      <c r="J606" s="30" t="s">
        <v>1884</v>
      </c>
      <c r="K606" s="30" t="s">
        <v>42</v>
      </c>
      <c r="L606" s="23"/>
    </row>
    <row r="607" s="1" customFormat="1" ht="14.25" spans="1:12">
      <c r="A607" s="22">
        <v>605</v>
      </c>
      <c r="B607" s="22" t="s">
        <v>1883</v>
      </c>
      <c r="C607" s="23">
        <v>10</v>
      </c>
      <c r="D607" s="23">
        <v>3</v>
      </c>
      <c r="E607" s="23">
        <v>2</v>
      </c>
      <c r="F607" s="22">
        <v>18</v>
      </c>
      <c r="G607" s="23">
        <v>7</v>
      </c>
      <c r="H607" s="27">
        <v>705</v>
      </c>
      <c r="I607" s="27">
        <v>59.49</v>
      </c>
      <c r="J607" s="30" t="s">
        <v>1888</v>
      </c>
      <c r="K607" s="30" t="s">
        <v>44</v>
      </c>
      <c r="L607" s="23"/>
    </row>
    <row r="608" s="1" customFormat="1" ht="14.25" spans="1:12">
      <c r="A608" s="22">
        <v>606</v>
      </c>
      <c r="B608" s="22" t="s">
        <v>1883</v>
      </c>
      <c r="C608" s="23">
        <v>10</v>
      </c>
      <c r="D608" s="23">
        <v>3</v>
      </c>
      <c r="E608" s="23">
        <v>2</v>
      </c>
      <c r="F608" s="22">
        <v>18</v>
      </c>
      <c r="G608" s="23">
        <v>8</v>
      </c>
      <c r="H608" s="27">
        <v>801</v>
      </c>
      <c r="I608" s="27">
        <v>61.01</v>
      </c>
      <c r="J608" s="28" t="s">
        <v>1884</v>
      </c>
      <c r="K608" s="28" t="s">
        <v>44</v>
      </c>
      <c r="L608" s="23"/>
    </row>
    <row r="609" s="1" customFormat="1" ht="14.25" spans="1:12">
      <c r="A609" s="22">
        <v>607</v>
      </c>
      <c r="B609" s="22" t="s">
        <v>1883</v>
      </c>
      <c r="C609" s="23">
        <v>10</v>
      </c>
      <c r="D609" s="23">
        <v>3</v>
      </c>
      <c r="E609" s="23">
        <v>2</v>
      </c>
      <c r="F609" s="22">
        <v>18</v>
      </c>
      <c r="G609" s="23">
        <v>8</v>
      </c>
      <c r="H609" s="27">
        <v>802</v>
      </c>
      <c r="I609" s="27">
        <v>60.81</v>
      </c>
      <c r="J609" s="28" t="s">
        <v>1888</v>
      </c>
      <c r="K609" s="28" t="s">
        <v>42</v>
      </c>
      <c r="L609" s="23"/>
    </row>
    <row r="610" s="1" customFormat="1" ht="14.25" spans="1:12">
      <c r="A610" s="22">
        <v>608</v>
      </c>
      <c r="B610" s="22" t="s">
        <v>1883</v>
      </c>
      <c r="C610" s="23">
        <v>10</v>
      </c>
      <c r="D610" s="23">
        <v>3</v>
      </c>
      <c r="E610" s="23">
        <v>2</v>
      </c>
      <c r="F610" s="22">
        <v>18</v>
      </c>
      <c r="G610" s="23">
        <v>7.63636363636364</v>
      </c>
      <c r="H610" s="27">
        <v>803</v>
      </c>
      <c r="I610" s="27">
        <v>60.66</v>
      </c>
      <c r="J610" s="30" t="s">
        <v>1888</v>
      </c>
      <c r="K610" s="30" t="s">
        <v>42</v>
      </c>
      <c r="L610" s="23"/>
    </row>
    <row r="611" s="1" customFormat="1" ht="14.25" spans="1:12">
      <c r="A611" s="22">
        <v>609</v>
      </c>
      <c r="B611" s="22" t="s">
        <v>1883</v>
      </c>
      <c r="C611" s="23">
        <v>10</v>
      </c>
      <c r="D611" s="23">
        <v>3</v>
      </c>
      <c r="E611" s="23">
        <v>2</v>
      </c>
      <c r="F611" s="22">
        <v>18</v>
      </c>
      <c r="G611" s="23">
        <v>7.78787878787879</v>
      </c>
      <c r="H611" s="27">
        <v>804</v>
      </c>
      <c r="I611" s="27">
        <v>49.95</v>
      </c>
      <c r="J611" s="30" t="s">
        <v>1884</v>
      </c>
      <c r="K611" s="30" t="s">
        <v>42</v>
      </c>
      <c r="L611" s="23"/>
    </row>
    <row r="612" s="1" customFormat="1" ht="14.25" spans="1:12">
      <c r="A612" s="22">
        <v>610</v>
      </c>
      <c r="B612" s="22" t="s">
        <v>1883</v>
      </c>
      <c r="C612" s="23">
        <v>10</v>
      </c>
      <c r="D612" s="23">
        <v>3</v>
      </c>
      <c r="E612" s="23">
        <v>2</v>
      </c>
      <c r="F612" s="22">
        <v>18</v>
      </c>
      <c r="G612" s="23">
        <v>8</v>
      </c>
      <c r="H612" s="27">
        <v>805</v>
      </c>
      <c r="I612" s="27">
        <v>59.49</v>
      </c>
      <c r="J612" s="30" t="s">
        <v>1888</v>
      </c>
      <c r="K612" s="30" t="s">
        <v>44</v>
      </c>
      <c r="L612" s="23"/>
    </row>
    <row r="613" s="1" customFormat="1" ht="14.25" spans="1:12">
      <c r="A613" s="22">
        <v>611</v>
      </c>
      <c r="B613" s="22" t="s">
        <v>1883</v>
      </c>
      <c r="C613" s="23">
        <v>10</v>
      </c>
      <c r="D613" s="23">
        <v>3</v>
      </c>
      <c r="E613" s="23">
        <v>2</v>
      </c>
      <c r="F613" s="22">
        <v>18</v>
      </c>
      <c r="G613" s="23">
        <v>9</v>
      </c>
      <c r="H613" s="27">
        <v>901</v>
      </c>
      <c r="I613" s="27">
        <v>61.01</v>
      </c>
      <c r="J613" s="28" t="s">
        <v>1884</v>
      </c>
      <c r="K613" s="28" t="s">
        <v>44</v>
      </c>
      <c r="L613" s="23"/>
    </row>
    <row r="614" s="1" customFormat="1" ht="14.25" spans="1:12">
      <c r="A614" s="22">
        <v>612</v>
      </c>
      <c r="B614" s="22" t="s">
        <v>1883</v>
      </c>
      <c r="C614" s="23">
        <v>10</v>
      </c>
      <c r="D614" s="23">
        <v>3</v>
      </c>
      <c r="E614" s="23">
        <v>2</v>
      </c>
      <c r="F614" s="22">
        <v>18</v>
      </c>
      <c r="G614" s="23">
        <v>9</v>
      </c>
      <c r="H614" s="27">
        <v>902</v>
      </c>
      <c r="I614" s="27">
        <v>60.81</v>
      </c>
      <c r="J614" s="28" t="s">
        <v>1888</v>
      </c>
      <c r="K614" s="28" t="s">
        <v>42</v>
      </c>
      <c r="L614" s="23"/>
    </row>
    <row r="615" s="1" customFormat="1" ht="14.25" spans="1:12">
      <c r="A615" s="22">
        <v>613</v>
      </c>
      <c r="B615" s="22" t="s">
        <v>1883</v>
      </c>
      <c r="C615" s="23">
        <v>10</v>
      </c>
      <c r="D615" s="23">
        <v>3</v>
      </c>
      <c r="E615" s="23">
        <v>2</v>
      </c>
      <c r="F615" s="22">
        <v>18</v>
      </c>
      <c r="G615" s="23">
        <v>9</v>
      </c>
      <c r="H615" s="27">
        <v>903</v>
      </c>
      <c r="I615" s="27">
        <v>60.66</v>
      </c>
      <c r="J615" s="30" t="s">
        <v>1888</v>
      </c>
      <c r="K615" s="30" t="s">
        <v>42</v>
      </c>
      <c r="L615" s="23"/>
    </row>
    <row r="616" s="1" customFormat="1" ht="14.25" spans="1:12">
      <c r="A616" s="22">
        <v>614</v>
      </c>
      <c r="B616" s="22" t="s">
        <v>1883</v>
      </c>
      <c r="C616" s="23">
        <v>10</v>
      </c>
      <c r="D616" s="23">
        <v>3</v>
      </c>
      <c r="E616" s="23">
        <v>2</v>
      </c>
      <c r="F616" s="22">
        <v>18</v>
      </c>
      <c r="G616" s="23">
        <v>9</v>
      </c>
      <c r="H616" s="27">
        <v>904</v>
      </c>
      <c r="I616" s="27">
        <v>49.95</v>
      </c>
      <c r="J616" s="30" t="s">
        <v>1884</v>
      </c>
      <c r="K616" s="30" t="s">
        <v>42</v>
      </c>
      <c r="L616" s="23"/>
    </row>
    <row r="617" s="1" customFormat="1" ht="14.25" spans="1:12">
      <c r="A617" s="22">
        <v>615</v>
      </c>
      <c r="B617" s="22" t="s">
        <v>1883</v>
      </c>
      <c r="C617" s="23">
        <v>10</v>
      </c>
      <c r="D617" s="23">
        <v>3</v>
      </c>
      <c r="E617" s="23">
        <v>2</v>
      </c>
      <c r="F617" s="22">
        <v>18</v>
      </c>
      <c r="G617" s="23">
        <v>9</v>
      </c>
      <c r="H617" s="27">
        <v>905</v>
      </c>
      <c r="I617" s="27">
        <v>59.49</v>
      </c>
      <c r="J617" s="30" t="s">
        <v>1888</v>
      </c>
      <c r="K617" s="30" t="s">
        <v>44</v>
      </c>
      <c r="L617" s="23"/>
    </row>
    <row r="618" s="1" customFormat="1" ht="14.25" spans="1:12">
      <c r="A618" s="22">
        <v>616</v>
      </c>
      <c r="B618" s="22" t="s">
        <v>1883</v>
      </c>
      <c r="C618" s="23">
        <v>10</v>
      </c>
      <c r="D618" s="23">
        <v>3</v>
      </c>
      <c r="E618" s="23">
        <v>2</v>
      </c>
      <c r="F618" s="22">
        <v>18</v>
      </c>
      <c r="G618" s="23">
        <v>10</v>
      </c>
      <c r="H618" s="27">
        <v>1001</v>
      </c>
      <c r="I618" s="27">
        <v>61.01</v>
      </c>
      <c r="J618" s="28" t="s">
        <v>1884</v>
      </c>
      <c r="K618" s="28" t="s">
        <v>44</v>
      </c>
      <c r="L618" s="23"/>
    </row>
    <row r="619" s="1" customFormat="1" ht="14.25" spans="1:12">
      <c r="A619" s="22">
        <v>617</v>
      </c>
      <c r="B619" s="22" t="s">
        <v>1883</v>
      </c>
      <c r="C619" s="23">
        <v>10</v>
      </c>
      <c r="D619" s="23">
        <v>3</v>
      </c>
      <c r="E619" s="23">
        <v>2</v>
      </c>
      <c r="F619" s="22">
        <v>18</v>
      </c>
      <c r="G619" s="23">
        <v>10</v>
      </c>
      <c r="H619" s="27">
        <v>1002</v>
      </c>
      <c r="I619" s="27">
        <v>60.81</v>
      </c>
      <c r="J619" s="28" t="s">
        <v>1888</v>
      </c>
      <c r="K619" s="28" t="s">
        <v>42</v>
      </c>
      <c r="L619" s="23"/>
    </row>
    <row r="620" s="1" customFormat="1" ht="14.25" spans="1:12">
      <c r="A620" s="22">
        <v>618</v>
      </c>
      <c r="B620" s="22" t="s">
        <v>1883</v>
      </c>
      <c r="C620" s="23">
        <v>10</v>
      </c>
      <c r="D620" s="23">
        <v>3</v>
      </c>
      <c r="E620" s="23">
        <v>2</v>
      </c>
      <c r="F620" s="22">
        <v>18</v>
      </c>
      <c r="G620" s="23">
        <v>10</v>
      </c>
      <c r="H620" s="27">
        <v>1003</v>
      </c>
      <c r="I620" s="27">
        <v>60.66</v>
      </c>
      <c r="J620" s="30" t="s">
        <v>1888</v>
      </c>
      <c r="K620" s="30" t="s">
        <v>42</v>
      </c>
      <c r="L620" s="23"/>
    </row>
    <row r="621" s="1" customFormat="1" ht="14.25" spans="1:12">
      <c r="A621" s="22">
        <v>619</v>
      </c>
      <c r="B621" s="22" t="s">
        <v>1883</v>
      </c>
      <c r="C621" s="23">
        <v>10</v>
      </c>
      <c r="D621" s="23">
        <v>3</v>
      </c>
      <c r="E621" s="23">
        <v>2</v>
      </c>
      <c r="F621" s="22">
        <v>18</v>
      </c>
      <c r="G621" s="23">
        <v>10</v>
      </c>
      <c r="H621" s="27">
        <v>1004</v>
      </c>
      <c r="I621" s="27">
        <v>49.95</v>
      </c>
      <c r="J621" s="30" t="s">
        <v>1884</v>
      </c>
      <c r="K621" s="30" t="s">
        <v>42</v>
      </c>
      <c r="L621" s="23"/>
    </row>
    <row r="622" s="1" customFormat="1" ht="14.25" spans="1:12">
      <c r="A622" s="22">
        <v>620</v>
      </c>
      <c r="B622" s="22" t="s">
        <v>1883</v>
      </c>
      <c r="C622" s="23">
        <v>10</v>
      </c>
      <c r="D622" s="23">
        <v>3</v>
      </c>
      <c r="E622" s="23">
        <v>2</v>
      </c>
      <c r="F622" s="22">
        <v>18</v>
      </c>
      <c r="G622" s="23">
        <v>10</v>
      </c>
      <c r="H622" s="27">
        <v>1005</v>
      </c>
      <c r="I622" s="27">
        <v>59.49</v>
      </c>
      <c r="J622" s="30" t="s">
        <v>1888</v>
      </c>
      <c r="K622" s="30" t="s">
        <v>44</v>
      </c>
      <c r="L622" s="23"/>
    </row>
    <row r="623" s="1" customFormat="1" ht="14.25" spans="1:12">
      <c r="A623" s="22">
        <v>621</v>
      </c>
      <c r="B623" s="22" t="s">
        <v>1883</v>
      </c>
      <c r="C623" s="23">
        <v>10</v>
      </c>
      <c r="D623" s="23">
        <v>3</v>
      </c>
      <c r="E623" s="23">
        <v>2</v>
      </c>
      <c r="F623" s="22">
        <v>18</v>
      </c>
      <c r="G623" s="23">
        <v>11</v>
      </c>
      <c r="H623" s="27">
        <v>1101</v>
      </c>
      <c r="I623" s="27">
        <v>61.01</v>
      </c>
      <c r="J623" s="28" t="s">
        <v>1884</v>
      </c>
      <c r="K623" s="28" t="s">
        <v>44</v>
      </c>
      <c r="L623" s="23"/>
    </row>
    <row r="624" s="1" customFormat="1" ht="14.25" spans="1:12">
      <c r="A624" s="22">
        <v>622</v>
      </c>
      <c r="B624" s="22" t="s">
        <v>1883</v>
      </c>
      <c r="C624" s="23">
        <v>10</v>
      </c>
      <c r="D624" s="23">
        <v>3</v>
      </c>
      <c r="E624" s="23">
        <v>2</v>
      </c>
      <c r="F624" s="22">
        <v>18</v>
      </c>
      <c r="G624" s="23">
        <v>11</v>
      </c>
      <c r="H624" s="27">
        <v>1102</v>
      </c>
      <c r="I624" s="27">
        <v>60.81</v>
      </c>
      <c r="J624" s="28" t="s">
        <v>1888</v>
      </c>
      <c r="K624" s="28" t="s">
        <v>42</v>
      </c>
      <c r="L624" s="23"/>
    </row>
    <row r="625" s="1" customFormat="1" ht="14.25" spans="1:12">
      <c r="A625" s="22">
        <v>623</v>
      </c>
      <c r="B625" s="22" t="s">
        <v>1883</v>
      </c>
      <c r="C625" s="23">
        <v>10</v>
      </c>
      <c r="D625" s="23">
        <v>3</v>
      </c>
      <c r="E625" s="23">
        <v>2</v>
      </c>
      <c r="F625" s="22">
        <v>18</v>
      </c>
      <c r="G625" s="23">
        <v>11</v>
      </c>
      <c r="H625" s="27">
        <v>1103</v>
      </c>
      <c r="I625" s="27">
        <v>60.66</v>
      </c>
      <c r="J625" s="30" t="s">
        <v>1888</v>
      </c>
      <c r="K625" s="30" t="s">
        <v>42</v>
      </c>
      <c r="L625" s="23"/>
    </row>
    <row r="626" s="1" customFormat="1" ht="14.25" spans="1:12">
      <c r="A626" s="22">
        <v>624</v>
      </c>
      <c r="B626" s="22" t="s">
        <v>1883</v>
      </c>
      <c r="C626" s="23">
        <v>10</v>
      </c>
      <c r="D626" s="23">
        <v>3</v>
      </c>
      <c r="E626" s="23">
        <v>2</v>
      </c>
      <c r="F626" s="22">
        <v>18</v>
      </c>
      <c r="G626" s="23">
        <v>11</v>
      </c>
      <c r="H626" s="27">
        <v>1104</v>
      </c>
      <c r="I626" s="27">
        <v>49.95</v>
      </c>
      <c r="J626" s="30" t="s">
        <v>1884</v>
      </c>
      <c r="K626" s="30" t="s">
        <v>42</v>
      </c>
      <c r="L626" s="23"/>
    </row>
    <row r="627" s="1" customFormat="1" ht="14.25" spans="1:12">
      <c r="A627" s="22">
        <v>625</v>
      </c>
      <c r="B627" s="22" t="s">
        <v>1883</v>
      </c>
      <c r="C627" s="23">
        <v>10</v>
      </c>
      <c r="D627" s="23">
        <v>3</v>
      </c>
      <c r="E627" s="23">
        <v>2</v>
      </c>
      <c r="F627" s="22">
        <v>18</v>
      </c>
      <c r="G627" s="23">
        <v>11</v>
      </c>
      <c r="H627" s="27">
        <v>1105</v>
      </c>
      <c r="I627" s="27">
        <v>59.49</v>
      </c>
      <c r="J627" s="30" t="s">
        <v>1888</v>
      </c>
      <c r="K627" s="30" t="s">
        <v>44</v>
      </c>
      <c r="L627" s="23"/>
    </row>
    <row r="628" s="1" customFormat="1" ht="14.25" spans="1:12">
      <c r="A628" s="22">
        <v>626</v>
      </c>
      <c r="B628" s="22" t="s">
        <v>1883</v>
      </c>
      <c r="C628" s="23">
        <v>10</v>
      </c>
      <c r="D628" s="23">
        <v>3</v>
      </c>
      <c r="E628" s="23">
        <v>2</v>
      </c>
      <c r="F628" s="22">
        <v>18</v>
      </c>
      <c r="G628" s="23">
        <v>12</v>
      </c>
      <c r="H628" s="27">
        <v>1201</v>
      </c>
      <c r="I628" s="27">
        <v>61.01</v>
      </c>
      <c r="J628" s="28" t="s">
        <v>1884</v>
      </c>
      <c r="K628" s="28" t="s">
        <v>44</v>
      </c>
      <c r="L628" s="23"/>
    </row>
    <row r="629" s="1" customFormat="1" ht="14.25" spans="1:12">
      <c r="A629" s="22">
        <v>627</v>
      </c>
      <c r="B629" s="22" t="s">
        <v>1883</v>
      </c>
      <c r="C629" s="23">
        <v>10</v>
      </c>
      <c r="D629" s="23">
        <v>3</v>
      </c>
      <c r="E629" s="23">
        <v>2</v>
      </c>
      <c r="F629" s="22">
        <v>18</v>
      </c>
      <c r="G629" s="23">
        <v>12</v>
      </c>
      <c r="H629" s="27">
        <v>1202</v>
      </c>
      <c r="I629" s="27">
        <v>60.81</v>
      </c>
      <c r="J629" s="28" t="s">
        <v>1888</v>
      </c>
      <c r="K629" s="28" t="s">
        <v>42</v>
      </c>
      <c r="L629" s="23"/>
    </row>
    <row r="630" s="1" customFormat="1" ht="14.25" spans="1:12">
      <c r="A630" s="22">
        <v>628</v>
      </c>
      <c r="B630" s="22" t="s">
        <v>1883</v>
      </c>
      <c r="C630" s="23">
        <v>10</v>
      </c>
      <c r="D630" s="23">
        <v>3</v>
      </c>
      <c r="E630" s="23">
        <v>2</v>
      </c>
      <c r="F630" s="22">
        <v>18</v>
      </c>
      <c r="G630" s="23">
        <v>12</v>
      </c>
      <c r="H630" s="27">
        <v>1203</v>
      </c>
      <c r="I630" s="27">
        <v>60.66</v>
      </c>
      <c r="J630" s="30" t="s">
        <v>1888</v>
      </c>
      <c r="K630" s="30" t="s">
        <v>42</v>
      </c>
      <c r="L630" s="23"/>
    </row>
    <row r="631" s="1" customFormat="1" ht="14.25" spans="1:12">
      <c r="A631" s="22">
        <v>629</v>
      </c>
      <c r="B631" s="22" t="s">
        <v>1883</v>
      </c>
      <c r="C631" s="23">
        <v>10</v>
      </c>
      <c r="D631" s="23">
        <v>3</v>
      </c>
      <c r="E631" s="23">
        <v>2</v>
      </c>
      <c r="F631" s="22">
        <v>18</v>
      </c>
      <c r="G631" s="23">
        <v>12</v>
      </c>
      <c r="H631" s="27">
        <v>1204</v>
      </c>
      <c r="I631" s="27">
        <v>49.95</v>
      </c>
      <c r="J631" s="30" t="s">
        <v>1884</v>
      </c>
      <c r="K631" s="30" t="s">
        <v>42</v>
      </c>
      <c r="L631" s="23"/>
    </row>
    <row r="632" s="1" customFormat="1" ht="14.25" spans="1:12">
      <c r="A632" s="22">
        <v>630</v>
      </c>
      <c r="B632" s="22" t="s">
        <v>1883</v>
      </c>
      <c r="C632" s="23">
        <v>10</v>
      </c>
      <c r="D632" s="23">
        <v>3</v>
      </c>
      <c r="E632" s="23">
        <v>2</v>
      </c>
      <c r="F632" s="22">
        <v>18</v>
      </c>
      <c r="G632" s="23">
        <v>12</v>
      </c>
      <c r="H632" s="27">
        <v>1205</v>
      </c>
      <c r="I632" s="27">
        <v>59.49</v>
      </c>
      <c r="J632" s="30" t="s">
        <v>1888</v>
      </c>
      <c r="K632" s="30" t="s">
        <v>44</v>
      </c>
      <c r="L632" s="23"/>
    </row>
    <row r="633" s="1" customFormat="1" ht="14.25" spans="1:12">
      <c r="A633" s="22">
        <v>631</v>
      </c>
      <c r="B633" s="22" t="s">
        <v>1883</v>
      </c>
      <c r="C633" s="23">
        <v>10</v>
      </c>
      <c r="D633" s="23">
        <v>3</v>
      </c>
      <c r="E633" s="23">
        <v>2</v>
      </c>
      <c r="F633" s="22">
        <v>18</v>
      </c>
      <c r="G633" s="23">
        <v>13</v>
      </c>
      <c r="H633" s="27">
        <v>1301</v>
      </c>
      <c r="I633" s="27">
        <v>61.01</v>
      </c>
      <c r="J633" s="28" t="s">
        <v>1884</v>
      </c>
      <c r="K633" s="28" t="s">
        <v>44</v>
      </c>
      <c r="L633" s="23"/>
    </row>
    <row r="634" s="1" customFormat="1" ht="14.25" spans="1:12">
      <c r="A634" s="22">
        <v>632</v>
      </c>
      <c r="B634" s="22" t="s">
        <v>1883</v>
      </c>
      <c r="C634" s="23">
        <v>10</v>
      </c>
      <c r="D634" s="23">
        <v>3</v>
      </c>
      <c r="E634" s="23">
        <v>2</v>
      </c>
      <c r="F634" s="22">
        <v>18</v>
      </c>
      <c r="G634" s="23">
        <v>13</v>
      </c>
      <c r="H634" s="27">
        <v>1302</v>
      </c>
      <c r="I634" s="27">
        <v>60.81</v>
      </c>
      <c r="J634" s="28" t="s">
        <v>1888</v>
      </c>
      <c r="K634" s="28" t="s">
        <v>42</v>
      </c>
      <c r="L634" s="23"/>
    </row>
    <row r="635" s="1" customFormat="1" ht="14.25" spans="1:12">
      <c r="A635" s="22">
        <v>633</v>
      </c>
      <c r="B635" s="22" t="s">
        <v>1883</v>
      </c>
      <c r="C635" s="23">
        <v>10</v>
      </c>
      <c r="D635" s="23">
        <v>3</v>
      </c>
      <c r="E635" s="23">
        <v>2</v>
      </c>
      <c r="F635" s="22">
        <v>18</v>
      </c>
      <c r="G635" s="23">
        <v>13</v>
      </c>
      <c r="H635" s="27">
        <v>1303</v>
      </c>
      <c r="I635" s="27">
        <v>60.66</v>
      </c>
      <c r="J635" s="30" t="s">
        <v>1888</v>
      </c>
      <c r="K635" s="30" t="s">
        <v>42</v>
      </c>
      <c r="L635" s="23"/>
    </row>
    <row r="636" s="1" customFormat="1" ht="14.25" spans="1:12">
      <c r="A636" s="22">
        <v>634</v>
      </c>
      <c r="B636" s="22" t="s">
        <v>1883</v>
      </c>
      <c r="C636" s="23">
        <v>10</v>
      </c>
      <c r="D636" s="23">
        <v>3</v>
      </c>
      <c r="E636" s="23">
        <v>2</v>
      </c>
      <c r="F636" s="22">
        <v>18</v>
      </c>
      <c r="G636" s="23">
        <v>13</v>
      </c>
      <c r="H636" s="27">
        <v>1304</v>
      </c>
      <c r="I636" s="27">
        <v>49.95</v>
      </c>
      <c r="J636" s="30" t="s">
        <v>1884</v>
      </c>
      <c r="K636" s="30" t="s">
        <v>42</v>
      </c>
      <c r="L636" s="23"/>
    </row>
    <row r="637" s="1" customFormat="1" ht="14.25" spans="1:12">
      <c r="A637" s="22">
        <v>635</v>
      </c>
      <c r="B637" s="22" t="s">
        <v>1883</v>
      </c>
      <c r="C637" s="23">
        <v>10</v>
      </c>
      <c r="D637" s="23">
        <v>3</v>
      </c>
      <c r="E637" s="23">
        <v>2</v>
      </c>
      <c r="F637" s="22">
        <v>18</v>
      </c>
      <c r="G637" s="23">
        <v>13</v>
      </c>
      <c r="H637" s="27">
        <v>1305</v>
      </c>
      <c r="I637" s="27">
        <v>59.49</v>
      </c>
      <c r="J637" s="30" t="s">
        <v>1888</v>
      </c>
      <c r="K637" s="30" t="s">
        <v>44</v>
      </c>
      <c r="L637" s="23"/>
    </row>
    <row r="638" s="1" customFormat="1" ht="14.25" spans="1:12">
      <c r="A638" s="22">
        <v>636</v>
      </c>
      <c r="B638" s="22" t="s">
        <v>1883</v>
      </c>
      <c r="C638" s="23">
        <v>10</v>
      </c>
      <c r="D638" s="23">
        <v>3</v>
      </c>
      <c r="E638" s="23">
        <v>2</v>
      </c>
      <c r="F638" s="22">
        <v>18</v>
      </c>
      <c r="G638" s="23">
        <v>14</v>
      </c>
      <c r="H638" s="27">
        <v>1401</v>
      </c>
      <c r="I638" s="27">
        <v>61.01</v>
      </c>
      <c r="J638" s="28" t="s">
        <v>1884</v>
      </c>
      <c r="K638" s="28" t="s">
        <v>44</v>
      </c>
      <c r="L638" s="23"/>
    </row>
    <row r="639" s="1" customFormat="1" ht="14.25" spans="1:12">
      <c r="A639" s="22">
        <v>637</v>
      </c>
      <c r="B639" s="22" t="s">
        <v>1883</v>
      </c>
      <c r="C639" s="23">
        <v>10</v>
      </c>
      <c r="D639" s="23">
        <v>3</v>
      </c>
      <c r="E639" s="23">
        <v>2</v>
      </c>
      <c r="F639" s="22">
        <v>18</v>
      </c>
      <c r="G639" s="23">
        <v>14</v>
      </c>
      <c r="H639" s="27">
        <v>1402</v>
      </c>
      <c r="I639" s="27">
        <v>60.81</v>
      </c>
      <c r="J639" s="28" t="s">
        <v>1888</v>
      </c>
      <c r="K639" s="28" t="s">
        <v>42</v>
      </c>
      <c r="L639" s="23"/>
    </row>
    <row r="640" s="1" customFormat="1" ht="14.25" spans="1:12">
      <c r="A640" s="22">
        <v>638</v>
      </c>
      <c r="B640" s="22" t="s">
        <v>1883</v>
      </c>
      <c r="C640" s="23">
        <v>10</v>
      </c>
      <c r="D640" s="23">
        <v>3</v>
      </c>
      <c r="E640" s="23">
        <v>2</v>
      </c>
      <c r="F640" s="22">
        <v>18</v>
      </c>
      <c r="G640" s="23">
        <v>14</v>
      </c>
      <c r="H640" s="27">
        <v>1403</v>
      </c>
      <c r="I640" s="27">
        <v>60.66</v>
      </c>
      <c r="J640" s="30" t="s">
        <v>1888</v>
      </c>
      <c r="K640" s="30" t="s">
        <v>42</v>
      </c>
      <c r="L640" s="23"/>
    </row>
    <row r="641" s="1" customFormat="1" ht="14.25" spans="1:12">
      <c r="A641" s="22">
        <v>639</v>
      </c>
      <c r="B641" s="22" t="s">
        <v>1883</v>
      </c>
      <c r="C641" s="23">
        <v>10</v>
      </c>
      <c r="D641" s="23">
        <v>3</v>
      </c>
      <c r="E641" s="23">
        <v>2</v>
      </c>
      <c r="F641" s="22">
        <v>18</v>
      </c>
      <c r="G641" s="23">
        <v>14</v>
      </c>
      <c r="H641" s="27">
        <v>1404</v>
      </c>
      <c r="I641" s="27">
        <v>49.95</v>
      </c>
      <c r="J641" s="30" t="s">
        <v>1884</v>
      </c>
      <c r="K641" s="30" t="s">
        <v>42</v>
      </c>
      <c r="L641" s="23"/>
    </row>
    <row r="642" s="1" customFormat="1" ht="14.25" spans="1:12">
      <c r="A642" s="22">
        <v>640</v>
      </c>
      <c r="B642" s="22" t="s">
        <v>1883</v>
      </c>
      <c r="C642" s="23">
        <v>10</v>
      </c>
      <c r="D642" s="23">
        <v>3</v>
      </c>
      <c r="E642" s="23">
        <v>2</v>
      </c>
      <c r="F642" s="22">
        <v>18</v>
      </c>
      <c r="G642" s="23">
        <v>14</v>
      </c>
      <c r="H642" s="27">
        <v>1405</v>
      </c>
      <c r="I642" s="27">
        <v>59.49</v>
      </c>
      <c r="J642" s="30" t="s">
        <v>1888</v>
      </c>
      <c r="K642" s="30" t="s">
        <v>44</v>
      </c>
      <c r="L642" s="23"/>
    </row>
    <row r="643" s="1" customFormat="1" ht="14.25" spans="1:12">
      <c r="A643" s="22">
        <v>641</v>
      </c>
      <c r="B643" s="22" t="s">
        <v>1883</v>
      </c>
      <c r="C643" s="23">
        <v>10</v>
      </c>
      <c r="D643" s="23">
        <v>3</v>
      </c>
      <c r="E643" s="23">
        <v>2</v>
      </c>
      <c r="F643" s="22">
        <v>18</v>
      </c>
      <c r="G643" s="23">
        <v>15</v>
      </c>
      <c r="H643" s="27">
        <v>1501</v>
      </c>
      <c r="I643" s="27">
        <v>61.01</v>
      </c>
      <c r="J643" s="28" t="s">
        <v>1884</v>
      </c>
      <c r="K643" s="28" t="s">
        <v>44</v>
      </c>
      <c r="L643" s="23"/>
    </row>
    <row r="644" s="1" customFormat="1" ht="14.25" spans="1:12">
      <c r="A644" s="22">
        <v>642</v>
      </c>
      <c r="B644" s="22" t="s">
        <v>1883</v>
      </c>
      <c r="C644" s="23">
        <v>10</v>
      </c>
      <c r="D644" s="23">
        <v>3</v>
      </c>
      <c r="E644" s="23">
        <v>2</v>
      </c>
      <c r="F644" s="22">
        <v>18</v>
      </c>
      <c r="G644" s="23">
        <v>15</v>
      </c>
      <c r="H644" s="27">
        <v>1502</v>
      </c>
      <c r="I644" s="27">
        <v>60.81</v>
      </c>
      <c r="J644" s="28" t="s">
        <v>1888</v>
      </c>
      <c r="K644" s="28" t="s">
        <v>42</v>
      </c>
      <c r="L644" s="23"/>
    </row>
    <row r="645" s="1" customFormat="1" ht="14.25" spans="1:12">
      <c r="A645" s="22">
        <v>643</v>
      </c>
      <c r="B645" s="22" t="s">
        <v>1883</v>
      </c>
      <c r="C645" s="23">
        <v>10</v>
      </c>
      <c r="D645" s="23">
        <v>3</v>
      </c>
      <c r="E645" s="23">
        <v>2</v>
      </c>
      <c r="F645" s="22">
        <v>18</v>
      </c>
      <c r="G645" s="23">
        <v>15</v>
      </c>
      <c r="H645" s="27">
        <v>1503</v>
      </c>
      <c r="I645" s="27">
        <v>60.66</v>
      </c>
      <c r="J645" s="30" t="s">
        <v>1888</v>
      </c>
      <c r="K645" s="30" t="s">
        <v>42</v>
      </c>
      <c r="L645" s="23"/>
    </row>
    <row r="646" s="1" customFormat="1" ht="14.25" spans="1:12">
      <c r="A646" s="22">
        <v>644</v>
      </c>
      <c r="B646" s="22" t="s">
        <v>1883</v>
      </c>
      <c r="C646" s="23">
        <v>10</v>
      </c>
      <c r="D646" s="23">
        <v>3</v>
      </c>
      <c r="E646" s="23">
        <v>2</v>
      </c>
      <c r="F646" s="22">
        <v>18</v>
      </c>
      <c r="G646" s="23">
        <v>15</v>
      </c>
      <c r="H646" s="27">
        <v>1504</v>
      </c>
      <c r="I646" s="27">
        <v>49.95</v>
      </c>
      <c r="J646" s="30" t="s">
        <v>1884</v>
      </c>
      <c r="K646" s="30" t="s">
        <v>42</v>
      </c>
      <c r="L646" s="23"/>
    </row>
    <row r="647" s="1" customFormat="1" ht="14.25" spans="1:12">
      <c r="A647" s="22">
        <v>645</v>
      </c>
      <c r="B647" s="22" t="s">
        <v>1883</v>
      </c>
      <c r="C647" s="23">
        <v>10</v>
      </c>
      <c r="D647" s="23">
        <v>3</v>
      </c>
      <c r="E647" s="23">
        <v>2</v>
      </c>
      <c r="F647" s="22">
        <v>18</v>
      </c>
      <c r="G647" s="23">
        <v>15</v>
      </c>
      <c r="H647" s="27">
        <v>1505</v>
      </c>
      <c r="I647" s="27">
        <v>59.49</v>
      </c>
      <c r="J647" s="30" t="s">
        <v>1888</v>
      </c>
      <c r="K647" s="30" t="s">
        <v>44</v>
      </c>
      <c r="L647" s="23"/>
    </row>
    <row r="648" s="1" customFormat="1" ht="14.25" spans="1:12">
      <c r="A648" s="22">
        <v>646</v>
      </c>
      <c r="B648" s="22" t="s">
        <v>1883</v>
      </c>
      <c r="C648" s="23">
        <v>10</v>
      </c>
      <c r="D648" s="23">
        <v>3</v>
      </c>
      <c r="E648" s="23">
        <v>2</v>
      </c>
      <c r="F648" s="22">
        <v>18</v>
      </c>
      <c r="G648" s="23">
        <v>16</v>
      </c>
      <c r="H648" s="27">
        <v>1601</v>
      </c>
      <c r="I648" s="27">
        <v>61.01</v>
      </c>
      <c r="J648" s="28" t="s">
        <v>1884</v>
      </c>
      <c r="K648" s="28" t="s">
        <v>44</v>
      </c>
      <c r="L648" s="23"/>
    </row>
    <row r="649" s="1" customFormat="1" ht="14.25" spans="1:12">
      <c r="A649" s="22">
        <v>647</v>
      </c>
      <c r="B649" s="22" t="s">
        <v>1883</v>
      </c>
      <c r="C649" s="23">
        <v>10</v>
      </c>
      <c r="D649" s="23">
        <v>3</v>
      </c>
      <c r="E649" s="23">
        <v>2</v>
      </c>
      <c r="F649" s="22">
        <v>18</v>
      </c>
      <c r="G649" s="23">
        <v>16</v>
      </c>
      <c r="H649" s="27">
        <v>1602</v>
      </c>
      <c r="I649" s="27">
        <v>60.81</v>
      </c>
      <c r="J649" s="28" t="s">
        <v>1888</v>
      </c>
      <c r="K649" s="28" t="s">
        <v>42</v>
      </c>
      <c r="L649" s="23"/>
    </row>
    <row r="650" s="1" customFormat="1" ht="14.25" spans="1:12">
      <c r="A650" s="22">
        <v>648</v>
      </c>
      <c r="B650" s="22" t="s">
        <v>1883</v>
      </c>
      <c r="C650" s="23">
        <v>10</v>
      </c>
      <c r="D650" s="23">
        <v>3</v>
      </c>
      <c r="E650" s="23">
        <v>2</v>
      </c>
      <c r="F650" s="22">
        <v>18</v>
      </c>
      <c r="G650" s="23">
        <v>16</v>
      </c>
      <c r="H650" s="27">
        <v>1603</v>
      </c>
      <c r="I650" s="27">
        <v>60.66</v>
      </c>
      <c r="J650" s="30" t="s">
        <v>1888</v>
      </c>
      <c r="K650" s="30" t="s">
        <v>42</v>
      </c>
      <c r="L650" s="23"/>
    </row>
    <row r="651" s="1" customFormat="1" ht="14.25" spans="1:12">
      <c r="A651" s="22">
        <v>649</v>
      </c>
      <c r="B651" s="22" t="s">
        <v>1883</v>
      </c>
      <c r="C651" s="23">
        <v>10</v>
      </c>
      <c r="D651" s="23">
        <v>3</v>
      </c>
      <c r="E651" s="23">
        <v>2</v>
      </c>
      <c r="F651" s="22">
        <v>18</v>
      </c>
      <c r="G651" s="23">
        <v>16</v>
      </c>
      <c r="H651" s="27">
        <v>1604</v>
      </c>
      <c r="I651" s="27">
        <v>49.95</v>
      </c>
      <c r="J651" s="30" t="s">
        <v>1884</v>
      </c>
      <c r="K651" s="30" t="s">
        <v>42</v>
      </c>
      <c r="L651" s="23"/>
    </row>
    <row r="652" customFormat="1" ht="14.25" spans="1:23">
      <c r="A652" s="22">
        <v>650</v>
      </c>
      <c r="B652" s="22" t="s">
        <v>1883</v>
      </c>
      <c r="C652" s="23">
        <v>10</v>
      </c>
      <c r="D652" s="23">
        <v>3</v>
      </c>
      <c r="E652" s="23">
        <v>2</v>
      </c>
      <c r="F652" s="22">
        <v>18</v>
      </c>
      <c r="G652" s="23">
        <v>16</v>
      </c>
      <c r="H652" s="27">
        <v>1605</v>
      </c>
      <c r="I652" s="27">
        <v>59.49</v>
      </c>
      <c r="J652" s="30" t="s">
        <v>1888</v>
      </c>
      <c r="K652" s="30" t="s">
        <v>44</v>
      </c>
      <c r="L652" s="23"/>
      <c r="P652" s="1"/>
      <c r="Q652" s="1"/>
      <c r="R652" s="1"/>
      <c r="S652" s="1"/>
      <c r="T652" s="1"/>
      <c r="U652" s="1"/>
      <c r="V652" s="1"/>
      <c r="W652" s="1"/>
    </row>
    <row r="653" customFormat="1" ht="14.25" spans="1:23">
      <c r="A653" s="22">
        <v>651</v>
      </c>
      <c r="B653" s="22" t="s">
        <v>1883</v>
      </c>
      <c r="C653" s="23">
        <v>10</v>
      </c>
      <c r="D653" s="23">
        <v>3</v>
      </c>
      <c r="E653" s="23">
        <v>2</v>
      </c>
      <c r="F653" s="22">
        <v>18</v>
      </c>
      <c r="G653" s="23">
        <v>17</v>
      </c>
      <c r="H653" s="27">
        <v>1701</v>
      </c>
      <c r="I653" s="27">
        <v>61.01</v>
      </c>
      <c r="J653" s="28" t="s">
        <v>1884</v>
      </c>
      <c r="K653" s="28" t="s">
        <v>44</v>
      </c>
      <c r="L653" s="23"/>
      <c r="P653" s="1"/>
      <c r="Q653" s="1"/>
      <c r="R653" s="1"/>
      <c r="S653" s="1"/>
      <c r="T653" s="1"/>
      <c r="U653" s="1"/>
      <c r="V653" s="1"/>
      <c r="W653" s="1"/>
    </row>
    <row r="654" customFormat="1" ht="14.25" spans="1:23">
      <c r="A654" s="22">
        <v>652</v>
      </c>
      <c r="B654" s="22" t="s">
        <v>1883</v>
      </c>
      <c r="C654" s="23">
        <v>10</v>
      </c>
      <c r="D654" s="23">
        <v>3</v>
      </c>
      <c r="E654" s="23">
        <v>2</v>
      </c>
      <c r="F654" s="22">
        <v>18</v>
      </c>
      <c r="G654" s="23">
        <v>17</v>
      </c>
      <c r="H654" s="27">
        <v>1702</v>
      </c>
      <c r="I654" s="27">
        <v>60.81</v>
      </c>
      <c r="J654" s="28" t="s">
        <v>1888</v>
      </c>
      <c r="K654" s="28" t="s">
        <v>42</v>
      </c>
      <c r="L654" s="23"/>
      <c r="P654" s="1"/>
      <c r="Q654" s="1"/>
      <c r="R654" s="1"/>
      <c r="S654" s="1"/>
      <c r="T654" s="1"/>
      <c r="U654" s="1"/>
      <c r="V654" s="1"/>
      <c r="W654" s="1"/>
    </row>
    <row r="655" customFormat="1" ht="14.25" spans="1:23">
      <c r="A655" s="22">
        <v>653</v>
      </c>
      <c r="B655" s="22" t="s">
        <v>1883</v>
      </c>
      <c r="C655" s="23">
        <v>10</v>
      </c>
      <c r="D655" s="23">
        <v>3</v>
      </c>
      <c r="E655" s="23">
        <v>2</v>
      </c>
      <c r="F655" s="22">
        <v>18</v>
      </c>
      <c r="G655" s="23">
        <v>17</v>
      </c>
      <c r="H655" s="27">
        <v>1703</v>
      </c>
      <c r="I655" s="27">
        <v>60.66</v>
      </c>
      <c r="J655" s="30" t="s">
        <v>1888</v>
      </c>
      <c r="K655" s="30" t="s">
        <v>42</v>
      </c>
      <c r="L655" s="23"/>
      <c r="P655" s="1"/>
      <c r="Q655" s="1"/>
      <c r="R655" s="1"/>
      <c r="S655" s="1"/>
      <c r="T655" s="1"/>
      <c r="U655" s="1"/>
      <c r="V655" s="1"/>
      <c r="W655" s="1"/>
    </row>
    <row r="656" customFormat="1" ht="14.25" spans="1:23">
      <c r="A656" s="22">
        <v>654</v>
      </c>
      <c r="B656" s="22" t="s">
        <v>1883</v>
      </c>
      <c r="C656" s="23">
        <v>10</v>
      </c>
      <c r="D656" s="23">
        <v>3</v>
      </c>
      <c r="E656" s="23">
        <v>2</v>
      </c>
      <c r="F656" s="22">
        <v>18</v>
      </c>
      <c r="G656" s="23">
        <v>17</v>
      </c>
      <c r="H656" s="27">
        <v>1704</v>
      </c>
      <c r="I656" s="27">
        <v>49.95</v>
      </c>
      <c r="J656" s="30" t="s">
        <v>1884</v>
      </c>
      <c r="K656" s="30" t="s">
        <v>42</v>
      </c>
      <c r="L656" s="23"/>
      <c r="P656" s="1"/>
      <c r="Q656" s="1"/>
      <c r="R656" s="1"/>
      <c r="S656" s="1"/>
      <c r="T656" s="1"/>
      <c r="U656" s="1"/>
      <c r="V656" s="1"/>
      <c r="W656" s="1"/>
    </row>
    <row r="657" customFormat="1" ht="14.25" spans="1:23">
      <c r="A657" s="22">
        <v>655</v>
      </c>
      <c r="B657" s="22" t="s">
        <v>1883</v>
      </c>
      <c r="C657" s="23">
        <v>10</v>
      </c>
      <c r="D657" s="23">
        <v>3</v>
      </c>
      <c r="E657" s="23">
        <v>2</v>
      </c>
      <c r="F657" s="22">
        <v>18</v>
      </c>
      <c r="G657" s="23">
        <v>17</v>
      </c>
      <c r="H657" s="27">
        <v>1705</v>
      </c>
      <c r="I657" s="27">
        <v>59.49</v>
      </c>
      <c r="J657" s="30" t="s">
        <v>1888</v>
      </c>
      <c r="K657" s="30" t="s">
        <v>44</v>
      </c>
      <c r="L657" s="23"/>
      <c r="P657" s="1"/>
      <c r="Q657" s="1"/>
      <c r="R657" s="1"/>
      <c r="S657" s="1"/>
      <c r="T657" s="1"/>
      <c r="U657" s="1"/>
      <c r="V657" s="1"/>
      <c r="W657" s="1"/>
    </row>
    <row r="658" customFormat="1" ht="14.25" spans="1:23">
      <c r="A658" s="22">
        <v>656</v>
      </c>
      <c r="B658" s="22" t="s">
        <v>1883</v>
      </c>
      <c r="C658" s="23">
        <v>10</v>
      </c>
      <c r="D658" s="23">
        <v>3</v>
      </c>
      <c r="E658" s="23">
        <v>2</v>
      </c>
      <c r="F658" s="22">
        <v>18</v>
      </c>
      <c r="G658" s="23">
        <v>18</v>
      </c>
      <c r="H658" s="27">
        <v>1801</v>
      </c>
      <c r="I658" s="27">
        <v>61.01</v>
      </c>
      <c r="J658" s="28" t="s">
        <v>1884</v>
      </c>
      <c r="K658" s="28" t="s">
        <v>44</v>
      </c>
      <c r="L658" s="23"/>
      <c r="P658" s="1"/>
      <c r="Q658" s="1"/>
      <c r="R658" s="1"/>
      <c r="S658" s="1"/>
      <c r="T658" s="1"/>
      <c r="U658" s="1"/>
      <c r="V658" s="1"/>
      <c r="W658" s="1"/>
    </row>
    <row r="659" customFormat="1" ht="14.25" spans="1:23">
      <c r="A659" s="22">
        <v>657</v>
      </c>
      <c r="B659" s="22" t="s">
        <v>1883</v>
      </c>
      <c r="C659" s="23">
        <v>10</v>
      </c>
      <c r="D659" s="23">
        <v>3</v>
      </c>
      <c r="E659" s="23">
        <v>2</v>
      </c>
      <c r="F659" s="22">
        <v>18</v>
      </c>
      <c r="G659" s="23">
        <v>18</v>
      </c>
      <c r="H659" s="27">
        <v>1802</v>
      </c>
      <c r="I659" s="27">
        <v>60.81</v>
      </c>
      <c r="J659" s="28" t="s">
        <v>1888</v>
      </c>
      <c r="K659" s="28" t="s">
        <v>42</v>
      </c>
      <c r="L659" s="23"/>
      <c r="P659" s="1"/>
      <c r="Q659" s="1"/>
      <c r="R659" s="1"/>
      <c r="S659" s="1"/>
      <c r="T659" s="1"/>
      <c r="U659" s="1"/>
      <c r="V659" s="1"/>
      <c r="W659" s="1"/>
    </row>
    <row r="660" customFormat="1" ht="14.25" spans="1:23">
      <c r="A660" s="22">
        <v>658</v>
      </c>
      <c r="B660" s="22" t="s">
        <v>1883</v>
      </c>
      <c r="C660" s="23">
        <v>10</v>
      </c>
      <c r="D660" s="23">
        <v>3</v>
      </c>
      <c r="E660" s="23">
        <v>2</v>
      </c>
      <c r="F660" s="22">
        <v>18</v>
      </c>
      <c r="G660" s="23">
        <v>18</v>
      </c>
      <c r="H660" s="27">
        <v>1803</v>
      </c>
      <c r="I660" s="27">
        <v>60.66</v>
      </c>
      <c r="J660" s="30" t="s">
        <v>1888</v>
      </c>
      <c r="K660" s="30" t="s">
        <v>42</v>
      </c>
      <c r="L660" s="23"/>
      <c r="P660" s="1"/>
      <c r="Q660" s="1"/>
      <c r="R660" s="1"/>
      <c r="S660" s="1"/>
      <c r="T660" s="1"/>
      <c r="U660" s="1"/>
      <c r="V660" s="1"/>
      <c r="W660" s="1"/>
    </row>
    <row r="661" customFormat="1" ht="14.25" spans="1:23">
      <c r="A661" s="22">
        <v>659</v>
      </c>
      <c r="B661" s="22" t="s">
        <v>1883</v>
      </c>
      <c r="C661" s="23">
        <v>10</v>
      </c>
      <c r="D661" s="23">
        <v>3</v>
      </c>
      <c r="E661" s="23">
        <v>2</v>
      </c>
      <c r="F661" s="22">
        <v>18</v>
      </c>
      <c r="G661" s="23">
        <v>18</v>
      </c>
      <c r="H661" s="27">
        <v>1804</v>
      </c>
      <c r="I661" s="27">
        <v>49.95</v>
      </c>
      <c r="J661" s="30" t="s">
        <v>1884</v>
      </c>
      <c r="K661" s="30" t="s">
        <v>42</v>
      </c>
      <c r="L661" s="23"/>
      <c r="P661" s="1"/>
      <c r="Q661" s="1"/>
      <c r="R661" s="1"/>
      <c r="S661" s="1"/>
      <c r="T661" s="1"/>
      <c r="U661" s="1"/>
      <c r="V661" s="1"/>
      <c r="W661" s="1"/>
    </row>
    <row r="662" customFormat="1" ht="14.25" spans="1:23">
      <c r="A662" s="22">
        <v>660</v>
      </c>
      <c r="B662" s="22" t="s">
        <v>1883</v>
      </c>
      <c r="C662" s="23">
        <v>10</v>
      </c>
      <c r="D662" s="23">
        <v>3</v>
      </c>
      <c r="E662" s="23">
        <v>2</v>
      </c>
      <c r="F662" s="22">
        <v>18</v>
      </c>
      <c r="G662" s="23">
        <v>18</v>
      </c>
      <c r="H662" s="27">
        <v>1805</v>
      </c>
      <c r="I662" s="27">
        <v>59.49</v>
      </c>
      <c r="J662" s="28" t="s">
        <v>1888</v>
      </c>
      <c r="K662" s="28" t="s">
        <v>44</v>
      </c>
      <c r="L662" s="23"/>
      <c r="P662" s="1"/>
      <c r="Q662" s="1"/>
      <c r="R662" s="1"/>
      <c r="S662" s="1"/>
      <c r="T662" s="1"/>
      <c r="U662" s="1"/>
      <c r="V662" s="1"/>
      <c r="W662" s="1"/>
    </row>
    <row r="663" customFormat="1" ht="14.25" spans="1:12">
      <c r="A663" s="31"/>
      <c r="B663" s="31"/>
      <c r="C663" s="31"/>
      <c r="D663" s="31"/>
      <c r="E663" s="31"/>
      <c r="F663" s="31"/>
      <c r="G663" s="31"/>
      <c r="H663" s="31"/>
      <c r="I663" s="27">
        <f>SUM(I3:I662)</f>
        <v>39140.36</v>
      </c>
      <c r="J663" s="31"/>
      <c r="K663" s="31"/>
      <c r="L663" s="31"/>
    </row>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sheetData>
  <autoFilter ref="A2:W663">
    <extLst/>
  </autoFilter>
  <mergeCells count="1">
    <mergeCell ref="A1:K1"/>
  </mergeCells>
  <pageMargins left="0.7" right="0.7" top="0.75" bottom="0.75" header="0.3" footer="0.3"/>
  <pageSetup paperSize="9" scale="63" fitToHeight="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700"/>
  <sheetViews>
    <sheetView workbookViewId="0">
      <selection activeCell="N29" sqref="N29"/>
    </sheetView>
  </sheetViews>
  <sheetFormatPr defaultColWidth="9" defaultRowHeight="13.5"/>
  <cols>
    <col min="1" max="1" width="5" customWidth="1"/>
    <col min="2" max="2" width="11.5" customWidth="1"/>
    <col min="3" max="3" width="7.625" customWidth="1"/>
    <col min="4" max="4" width="6.75" customWidth="1"/>
    <col min="5" max="6" width="6.875" customWidth="1"/>
    <col min="7" max="7" width="5.625" customWidth="1"/>
    <col min="8" max="8" width="5.375" customWidth="1"/>
    <col min="9" max="9" width="12" customWidth="1"/>
    <col min="10" max="10" width="8.25" customWidth="1"/>
    <col min="11" max="11" width="7.875" customWidth="1"/>
    <col min="12" max="12" width="8.75" customWidth="1"/>
    <col min="15" max="15" width="7" customWidth="1"/>
    <col min="16" max="16" width="10.875" customWidth="1"/>
    <col min="17" max="17" width="17.35" customWidth="1"/>
    <col min="20" max="20" width="9.25"/>
    <col min="16384" max="16384" width="9" style="1"/>
  </cols>
  <sheetData>
    <row r="1" customFormat="1" ht="30" customHeight="1" spans="1:12">
      <c r="A1" s="18" t="s">
        <v>1870</v>
      </c>
      <c r="B1" s="19"/>
      <c r="C1" s="19"/>
      <c r="D1" s="19"/>
      <c r="E1" s="19"/>
      <c r="F1" s="19"/>
      <c r="G1" s="19"/>
      <c r="H1" s="19"/>
      <c r="I1" s="19"/>
      <c r="J1" s="19"/>
      <c r="K1" s="25"/>
      <c r="L1" s="26"/>
    </row>
    <row r="2" customFormat="1" ht="27" spans="1:12">
      <c r="A2" s="20" t="s">
        <v>1871</v>
      </c>
      <c r="B2" s="20" t="s">
        <v>1872</v>
      </c>
      <c r="C2" s="21" t="s">
        <v>1873</v>
      </c>
      <c r="D2" s="21" t="s">
        <v>1874</v>
      </c>
      <c r="E2" s="20" t="s">
        <v>1875</v>
      </c>
      <c r="F2" s="20" t="s">
        <v>1876</v>
      </c>
      <c r="G2" s="20" t="s">
        <v>1877</v>
      </c>
      <c r="H2" s="20" t="s">
        <v>1878</v>
      </c>
      <c r="I2" s="20" t="s">
        <v>1879</v>
      </c>
      <c r="J2" s="20" t="s">
        <v>1880</v>
      </c>
      <c r="K2" s="20" t="s">
        <v>1881</v>
      </c>
      <c r="L2" s="20" t="s">
        <v>1882</v>
      </c>
    </row>
    <row r="3" customFormat="1" customHeight="1" spans="1:23">
      <c r="A3" s="22">
        <v>1</v>
      </c>
      <c r="B3" s="22" t="s">
        <v>1883</v>
      </c>
      <c r="C3" s="23">
        <v>1</v>
      </c>
      <c r="D3" s="23">
        <v>1</v>
      </c>
      <c r="E3" s="23">
        <v>1</v>
      </c>
      <c r="F3" s="22">
        <v>18</v>
      </c>
      <c r="G3" s="23">
        <v>2</v>
      </c>
      <c r="H3" s="24">
        <v>201</v>
      </c>
      <c r="I3" s="27">
        <v>58.58</v>
      </c>
      <c r="J3" s="28" t="s">
        <v>1884</v>
      </c>
      <c r="K3" s="28" t="s">
        <v>256</v>
      </c>
      <c r="L3" s="23"/>
      <c r="P3" s="1"/>
      <c r="Q3" s="1"/>
      <c r="R3" s="1"/>
      <c r="S3" s="1"/>
      <c r="T3" s="1"/>
      <c r="U3" s="1"/>
      <c r="V3" s="1"/>
      <c r="W3" s="1"/>
    </row>
    <row r="4" customFormat="1" ht="14.25" spans="1:23">
      <c r="A4" s="22">
        <v>2</v>
      </c>
      <c r="B4" s="22" t="s">
        <v>1883</v>
      </c>
      <c r="C4" s="23">
        <v>1</v>
      </c>
      <c r="D4" s="23">
        <v>1</v>
      </c>
      <c r="E4" s="23">
        <v>1</v>
      </c>
      <c r="F4" s="22">
        <v>18</v>
      </c>
      <c r="G4" s="23">
        <v>2</v>
      </c>
      <c r="H4" s="24">
        <v>202</v>
      </c>
      <c r="I4" s="27">
        <v>64.39</v>
      </c>
      <c r="J4" s="28" t="s">
        <v>1884</v>
      </c>
      <c r="K4" s="28" t="s">
        <v>42</v>
      </c>
      <c r="L4" s="29"/>
      <c r="P4" s="1"/>
      <c r="Q4" s="1"/>
      <c r="R4" s="1"/>
      <c r="S4" s="1"/>
      <c r="T4" s="1"/>
      <c r="U4" s="1"/>
      <c r="V4" s="1"/>
      <c r="W4" s="1"/>
    </row>
    <row r="5" customFormat="1" ht="14.25" spans="1:23">
      <c r="A5" s="22">
        <v>3</v>
      </c>
      <c r="B5" s="22" t="s">
        <v>1883</v>
      </c>
      <c r="C5" s="23">
        <v>1</v>
      </c>
      <c r="D5" s="23">
        <v>1</v>
      </c>
      <c r="E5" s="23">
        <v>1</v>
      </c>
      <c r="F5" s="22">
        <v>18</v>
      </c>
      <c r="G5" s="23">
        <v>2</v>
      </c>
      <c r="H5" s="24">
        <v>203</v>
      </c>
      <c r="I5" s="27">
        <v>62.55</v>
      </c>
      <c r="J5" s="28" t="s">
        <v>1884</v>
      </c>
      <c r="K5" s="30" t="s">
        <v>42</v>
      </c>
      <c r="L5" s="29"/>
      <c r="P5" s="1"/>
      <c r="Q5" s="1"/>
      <c r="R5" s="1"/>
      <c r="S5" s="1"/>
      <c r="T5" s="1"/>
      <c r="U5" s="1"/>
      <c r="V5" s="1"/>
      <c r="W5" s="1"/>
    </row>
    <row r="6" customFormat="1" ht="14.25" spans="1:23">
      <c r="A6" s="22">
        <v>4</v>
      </c>
      <c r="B6" s="22" t="s">
        <v>1883</v>
      </c>
      <c r="C6" s="23">
        <v>1</v>
      </c>
      <c r="D6" s="23">
        <v>1</v>
      </c>
      <c r="E6" s="23">
        <v>1</v>
      </c>
      <c r="F6" s="22">
        <v>18</v>
      </c>
      <c r="G6" s="23">
        <v>2</v>
      </c>
      <c r="H6" s="24">
        <v>204</v>
      </c>
      <c r="I6" s="27">
        <v>60.53</v>
      </c>
      <c r="J6" s="28" t="s">
        <v>1884</v>
      </c>
      <c r="K6" s="28" t="s">
        <v>42</v>
      </c>
      <c r="L6" s="29"/>
      <c r="O6" s="31" t="s">
        <v>62</v>
      </c>
      <c r="P6" s="31" t="s">
        <v>1885</v>
      </c>
      <c r="Q6" s="31" t="s">
        <v>1886</v>
      </c>
      <c r="R6" s="1"/>
      <c r="S6" s="1"/>
      <c r="T6" s="1"/>
      <c r="U6" s="1"/>
      <c r="V6" s="1"/>
      <c r="W6" s="1"/>
    </row>
    <row r="7" customFormat="1" ht="14.25" spans="1:23">
      <c r="A7" s="22">
        <v>5</v>
      </c>
      <c r="B7" s="22" t="s">
        <v>1883</v>
      </c>
      <c r="C7" s="23">
        <v>1</v>
      </c>
      <c r="D7" s="23">
        <v>1</v>
      </c>
      <c r="E7" s="23">
        <v>1</v>
      </c>
      <c r="F7" s="22">
        <v>18</v>
      </c>
      <c r="G7" s="23">
        <v>2</v>
      </c>
      <c r="H7" s="24">
        <v>205</v>
      </c>
      <c r="I7" s="27">
        <v>62.43</v>
      </c>
      <c r="J7" s="28" t="s">
        <v>1884</v>
      </c>
      <c r="K7" s="28" t="s">
        <v>44</v>
      </c>
      <c r="L7" s="29"/>
      <c r="O7" s="31" t="s">
        <v>229</v>
      </c>
      <c r="P7" s="31">
        <v>381</v>
      </c>
      <c r="Q7" s="31">
        <v>57.7</v>
      </c>
      <c r="R7" s="1"/>
      <c r="S7" s="1"/>
      <c r="T7" s="1"/>
      <c r="U7" s="1"/>
      <c r="V7" s="1"/>
      <c r="W7" s="1"/>
    </row>
    <row r="8" customFormat="1" customHeight="1" spans="1:23">
      <c r="A8" s="22">
        <v>6</v>
      </c>
      <c r="B8" s="22" t="s">
        <v>1883</v>
      </c>
      <c r="C8" s="23">
        <v>1</v>
      </c>
      <c r="D8" s="23">
        <v>1</v>
      </c>
      <c r="E8" s="23">
        <v>1</v>
      </c>
      <c r="F8" s="22">
        <v>18</v>
      </c>
      <c r="G8" s="23">
        <v>3</v>
      </c>
      <c r="H8" s="24">
        <v>301</v>
      </c>
      <c r="I8" s="27">
        <v>58.58</v>
      </c>
      <c r="J8" s="28" t="s">
        <v>1884</v>
      </c>
      <c r="K8" s="28" t="s">
        <v>256</v>
      </c>
      <c r="L8" s="29"/>
      <c r="O8" s="31" t="s">
        <v>227</v>
      </c>
      <c r="P8" s="31">
        <v>279</v>
      </c>
      <c r="Q8" s="31">
        <v>42.3</v>
      </c>
      <c r="R8" s="1"/>
      <c r="S8" s="1"/>
      <c r="T8" s="1"/>
      <c r="U8" s="1"/>
      <c r="V8" s="1"/>
      <c r="W8" s="1"/>
    </row>
    <row r="9" customFormat="1" customHeight="1" spans="1:23">
      <c r="A9" s="22">
        <v>7</v>
      </c>
      <c r="B9" s="22" t="s">
        <v>1883</v>
      </c>
      <c r="C9" s="23">
        <v>1</v>
      </c>
      <c r="D9" s="23">
        <v>1</v>
      </c>
      <c r="E9" s="23">
        <v>1</v>
      </c>
      <c r="F9" s="22">
        <v>18</v>
      </c>
      <c r="G9" s="23">
        <v>3</v>
      </c>
      <c r="H9" s="24">
        <v>302</v>
      </c>
      <c r="I9" s="27">
        <v>64.39</v>
      </c>
      <c r="J9" s="28" t="s">
        <v>1884</v>
      </c>
      <c r="K9" s="28" t="s">
        <v>42</v>
      </c>
      <c r="L9" s="23"/>
      <c r="O9" s="31" t="s">
        <v>1887</v>
      </c>
      <c r="P9" s="31">
        <v>660</v>
      </c>
      <c r="Q9" s="32">
        <v>1</v>
      </c>
      <c r="R9" s="1"/>
      <c r="S9" s="1"/>
      <c r="T9" s="1"/>
      <c r="U9" s="1"/>
      <c r="V9" s="1"/>
      <c r="W9" s="1"/>
    </row>
    <row r="10" customFormat="1" ht="14.25" spans="1:23">
      <c r="A10" s="22">
        <v>8</v>
      </c>
      <c r="B10" s="22" t="s">
        <v>1883</v>
      </c>
      <c r="C10" s="23">
        <v>1</v>
      </c>
      <c r="D10" s="23">
        <v>1</v>
      </c>
      <c r="E10" s="23">
        <v>1</v>
      </c>
      <c r="F10" s="22">
        <v>18</v>
      </c>
      <c r="G10" s="23">
        <v>3</v>
      </c>
      <c r="H10" s="24">
        <v>303</v>
      </c>
      <c r="I10" s="27">
        <v>62.55</v>
      </c>
      <c r="J10" s="28" t="s">
        <v>1884</v>
      </c>
      <c r="K10" s="30" t="s">
        <v>42</v>
      </c>
      <c r="L10" s="29"/>
      <c r="R10" s="1"/>
      <c r="S10" s="1"/>
      <c r="T10" s="1"/>
      <c r="U10" s="1"/>
      <c r="V10" s="1"/>
      <c r="W10" s="1"/>
    </row>
    <row r="11" customFormat="1" customHeight="1" spans="1:23">
      <c r="A11" s="22">
        <v>9</v>
      </c>
      <c r="B11" s="22" t="s">
        <v>1883</v>
      </c>
      <c r="C11" s="23">
        <v>1</v>
      </c>
      <c r="D11" s="23">
        <v>1</v>
      </c>
      <c r="E11" s="23">
        <v>1</v>
      </c>
      <c r="F11" s="22">
        <v>18</v>
      </c>
      <c r="G11" s="23">
        <v>3</v>
      </c>
      <c r="H11" s="24">
        <v>304</v>
      </c>
      <c r="I11" s="27">
        <v>60.53</v>
      </c>
      <c r="J11" s="28" t="s">
        <v>1884</v>
      </c>
      <c r="K11" s="28" t="s">
        <v>42</v>
      </c>
      <c r="L11" s="29"/>
      <c r="R11" s="1"/>
      <c r="S11" s="1"/>
      <c r="T11" s="1"/>
      <c r="U11" s="1"/>
      <c r="V11" s="1"/>
      <c r="W11" s="1"/>
    </row>
    <row r="12" customFormat="1" customHeight="1" spans="1:23">
      <c r="A12" s="22">
        <v>10</v>
      </c>
      <c r="B12" s="22" t="s">
        <v>1883</v>
      </c>
      <c r="C12" s="23">
        <v>1</v>
      </c>
      <c r="D12" s="23">
        <v>1</v>
      </c>
      <c r="E12" s="23">
        <v>1</v>
      </c>
      <c r="F12" s="22">
        <v>18</v>
      </c>
      <c r="G12" s="23">
        <v>3</v>
      </c>
      <c r="H12" s="24">
        <v>305</v>
      </c>
      <c r="I12" s="27">
        <v>62.43</v>
      </c>
      <c r="J12" s="28" t="s">
        <v>1884</v>
      </c>
      <c r="K12" s="28" t="s">
        <v>44</v>
      </c>
      <c r="L12" s="29"/>
      <c r="R12" s="1"/>
      <c r="S12" s="1"/>
      <c r="T12" s="1"/>
      <c r="U12" s="1"/>
      <c r="V12" s="1"/>
      <c r="W12" s="1"/>
    </row>
    <row r="13" customFormat="1" ht="14.25" spans="1:23">
      <c r="A13" s="22">
        <v>11</v>
      </c>
      <c r="B13" s="22" t="s">
        <v>1883</v>
      </c>
      <c r="C13" s="23">
        <v>1</v>
      </c>
      <c r="D13" s="23">
        <v>1</v>
      </c>
      <c r="E13" s="23">
        <v>1</v>
      </c>
      <c r="F13" s="22">
        <v>18</v>
      </c>
      <c r="G13" s="23">
        <v>4</v>
      </c>
      <c r="H13" s="24">
        <v>401</v>
      </c>
      <c r="I13" s="27">
        <v>58.58</v>
      </c>
      <c r="J13" s="28" t="s">
        <v>1884</v>
      </c>
      <c r="K13" s="28" t="s">
        <v>256</v>
      </c>
      <c r="L13" s="29"/>
      <c r="R13" s="1"/>
      <c r="S13" s="1"/>
      <c r="T13" s="1"/>
      <c r="U13" s="1"/>
      <c r="V13" s="1"/>
      <c r="W13" s="1"/>
    </row>
    <row r="14" customFormat="1" ht="14.25" spans="1:23">
      <c r="A14" s="22">
        <v>12</v>
      </c>
      <c r="B14" s="22" t="s">
        <v>1883</v>
      </c>
      <c r="C14" s="23">
        <v>1</v>
      </c>
      <c r="D14" s="23">
        <v>1</v>
      </c>
      <c r="E14" s="23">
        <v>1</v>
      </c>
      <c r="F14" s="22">
        <v>18</v>
      </c>
      <c r="G14" s="23">
        <v>4</v>
      </c>
      <c r="H14" s="24">
        <v>402</v>
      </c>
      <c r="I14" s="27">
        <v>64.39</v>
      </c>
      <c r="J14" s="28" t="s">
        <v>1884</v>
      </c>
      <c r="K14" s="28" t="s">
        <v>42</v>
      </c>
      <c r="L14" s="29"/>
      <c r="O14" s="31" t="s">
        <v>41</v>
      </c>
      <c r="P14" s="31" t="s">
        <v>1885</v>
      </c>
      <c r="Q14" s="31" t="s">
        <v>1886</v>
      </c>
      <c r="R14" s="1"/>
      <c r="S14" s="1"/>
      <c r="T14" s="1"/>
      <c r="U14" s="1"/>
      <c r="V14" s="1"/>
      <c r="W14" s="1"/>
    </row>
    <row r="15" customFormat="1" ht="14.25" spans="1:23">
      <c r="A15" s="22">
        <v>13</v>
      </c>
      <c r="B15" s="22" t="s">
        <v>1883</v>
      </c>
      <c r="C15" s="23">
        <v>1</v>
      </c>
      <c r="D15" s="23">
        <v>1</v>
      </c>
      <c r="E15" s="23">
        <v>1</v>
      </c>
      <c r="F15" s="22">
        <v>18</v>
      </c>
      <c r="G15" s="23">
        <v>4</v>
      </c>
      <c r="H15" s="24">
        <v>403</v>
      </c>
      <c r="I15" s="27">
        <v>62.55</v>
      </c>
      <c r="J15" s="28" t="s">
        <v>1884</v>
      </c>
      <c r="K15" s="30" t="s">
        <v>42</v>
      </c>
      <c r="L15" s="23"/>
      <c r="O15" s="31" t="s">
        <v>245</v>
      </c>
      <c r="P15" s="31">
        <v>22</v>
      </c>
      <c r="Q15" s="33">
        <v>0.0333333333333333</v>
      </c>
      <c r="R15" s="1"/>
      <c r="S15" s="1"/>
      <c r="T15" s="1"/>
      <c r="U15" s="1"/>
      <c r="V15" s="1"/>
      <c r="W15" s="1"/>
    </row>
    <row r="16" customFormat="1" ht="14.25" spans="1:23">
      <c r="A16" s="22">
        <v>14</v>
      </c>
      <c r="B16" s="22" t="s">
        <v>1883</v>
      </c>
      <c r="C16" s="23">
        <v>1</v>
      </c>
      <c r="D16" s="23">
        <v>1</v>
      </c>
      <c r="E16" s="23">
        <v>1</v>
      </c>
      <c r="F16" s="22">
        <v>18</v>
      </c>
      <c r="G16" s="23">
        <v>4</v>
      </c>
      <c r="H16" s="24">
        <v>404</v>
      </c>
      <c r="I16" s="27">
        <v>60.53</v>
      </c>
      <c r="J16" s="28" t="s">
        <v>1884</v>
      </c>
      <c r="K16" s="28" t="s">
        <v>42</v>
      </c>
      <c r="L16" s="29"/>
      <c r="O16" s="31" t="s">
        <v>256</v>
      </c>
      <c r="P16" s="31">
        <v>17</v>
      </c>
      <c r="Q16" s="33">
        <v>0.0257575757575758</v>
      </c>
      <c r="R16" s="1"/>
      <c r="S16" s="1"/>
      <c r="T16" s="1"/>
      <c r="U16" s="1"/>
      <c r="V16" s="1"/>
      <c r="W16" s="1"/>
    </row>
    <row r="17" s="1" customFormat="1" ht="14.25" spans="1:17">
      <c r="A17" s="22">
        <v>15</v>
      </c>
      <c r="B17" s="22" t="s">
        <v>1883</v>
      </c>
      <c r="C17" s="23">
        <v>1</v>
      </c>
      <c r="D17" s="23">
        <v>1</v>
      </c>
      <c r="E17" s="23">
        <v>1</v>
      </c>
      <c r="F17" s="22">
        <v>18</v>
      </c>
      <c r="G17" s="23">
        <v>4</v>
      </c>
      <c r="H17" s="24">
        <v>405</v>
      </c>
      <c r="I17" s="27">
        <v>62.43</v>
      </c>
      <c r="J17" s="28" t="s">
        <v>1884</v>
      </c>
      <c r="K17" s="28" t="s">
        <v>44</v>
      </c>
      <c r="L17" s="29"/>
      <c r="N17"/>
      <c r="O17" s="31" t="s">
        <v>209</v>
      </c>
      <c r="P17" s="31">
        <v>1</v>
      </c>
      <c r="Q17" s="33">
        <v>0.00151515151515152</v>
      </c>
    </row>
    <row r="18" s="1" customFormat="1" ht="14.25" spans="1:17">
      <c r="A18" s="22">
        <v>16</v>
      </c>
      <c r="B18" s="22" t="s">
        <v>1883</v>
      </c>
      <c r="C18" s="23">
        <v>1</v>
      </c>
      <c r="D18" s="23">
        <v>1</v>
      </c>
      <c r="E18" s="23">
        <v>1</v>
      </c>
      <c r="F18" s="22">
        <v>18</v>
      </c>
      <c r="G18" s="23">
        <v>5</v>
      </c>
      <c r="H18" s="24">
        <v>501</v>
      </c>
      <c r="I18" s="27">
        <v>58.58</v>
      </c>
      <c r="J18" s="28" t="s">
        <v>1884</v>
      </c>
      <c r="K18" s="28" t="s">
        <v>256</v>
      </c>
      <c r="L18" s="29"/>
      <c r="N18"/>
      <c r="O18" s="31" t="s">
        <v>231</v>
      </c>
      <c r="P18" s="31">
        <v>45</v>
      </c>
      <c r="Q18" s="33">
        <v>0.0681818181818182</v>
      </c>
    </row>
    <row r="19" s="1" customFormat="1" customHeight="1" spans="1:17">
      <c r="A19" s="22">
        <v>17</v>
      </c>
      <c r="B19" s="22" t="s">
        <v>1883</v>
      </c>
      <c r="C19" s="23">
        <v>1</v>
      </c>
      <c r="D19" s="23">
        <v>1</v>
      </c>
      <c r="E19" s="23">
        <v>1</v>
      </c>
      <c r="F19" s="22">
        <v>18</v>
      </c>
      <c r="G19" s="23">
        <v>5</v>
      </c>
      <c r="H19" s="24">
        <v>502</v>
      </c>
      <c r="I19" s="27">
        <v>64.39</v>
      </c>
      <c r="J19" s="28" t="s">
        <v>1884</v>
      </c>
      <c r="K19" s="28" t="s">
        <v>42</v>
      </c>
      <c r="L19" s="29"/>
      <c r="N19"/>
      <c r="O19" s="31" t="s">
        <v>42</v>
      </c>
      <c r="P19" s="31">
        <v>353</v>
      </c>
      <c r="Q19" s="33">
        <v>0.534848484848485</v>
      </c>
    </row>
    <row r="20" s="1" customFormat="1" customHeight="1" spans="1:17">
      <c r="A20" s="22">
        <v>18</v>
      </c>
      <c r="B20" s="22" t="s">
        <v>1883</v>
      </c>
      <c r="C20" s="23">
        <v>1</v>
      </c>
      <c r="D20" s="23">
        <v>1</v>
      </c>
      <c r="E20" s="23">
        <v>1</v>
      </c>
      <c r="F20" s="22">
        <v>18</v>
      </c>
      <c r="G20" s="23">
        <v>5</v>
      </c>
      <c r="H20" s="24">
        <v>503</v>
      </c>
      <c r="I20" s="27">
        <v>62.55</v>
      </c>
      <c r="J20" s="28" t="s">
        <v>1884</v>
      </c>
      <c r="K20" s="30" t="s">
        <v>42</v>
      </c>
      <c r="L20" s="29"/>
      <c r="N20"/>
      <c r="O20" s="31" t="s">
        <v>44</v>
      </c>
      <c r="P20" s="31">
        <v>210</v>
      </c>
      <c r="Q20" s="33">
        <v>0.318181818181818</v>
      </c>
    </row>
    <row r="21" s="1" customFormat="1" ht="14.25" spans="1:17">
      <c r="A21" s="22">
        <v>19</v>
      </c>
      <c r="B21" s="22" t="s">
        <v>1883</v>
      </c>
      <c r="C21" s="23">
        <v>1</v>
      </c>
      <c r="D21" s="23">
        <v>1</v>
      </c>
      <c r="E21" s="23">
        <v>1</v>
      </c>
      <c r="F21" s="22">
        <v>18</v>
      </c>
      <c r="G21" s="23">
        <v>5</v>
      </c>
      <c r="H21" s="24">
        <v>504</v>
      </c>
      <c r="I21" s="27">
        <v>60.53</v>
      </c>
      <c r="J21" s="28" t="s">
        <v>1884</v>
      </c>
      <c r="K21" s="28" t="s">
        <v>42</v>
      </c>
      <c r="L21" s="23"/>
      <c r="N21"/>
      <c r="O21" s="31" t="s">
        <v>255</v>
      </c>
      <c r="P21" s="31">
        <v>12</v>
      </c>
      <c r="Q21" s="33">
        <v>0.0181818181818182</v>
      </c>
    </row>
    <row r="22" s="1" customFormat="1" ht="14.25" spans="1:17">
      <c r="A22" s="22">
        <v>20</v>
      </c>
      <c r="B22" s="22" t="s">
        <v>1883</v>
      </c>
      <c r="C22" s="23">
        <v>1</v>
      </c>
      <c r="D22" s="23">
        <v>1</v>
      </c>
      <c r="E22" s="23">
        <v>1</v>
      </c>
      <c r="F22" s="22">
        <v>18</v>
      </c>
      <c r="G22" s="23">
        <v>5</v>
      </c>
      <c r="H22" s="24">
        <v>505</v>
      </c>
      <c r="I22" s="27">
        <v>62.43</v>
      </c>
      <c r="J22" s="28" t="s">
        <v>1884</v>
      </c>
      <c r="K22" s="28" t="s">
        <v>44</v>
      </c>
      <c r="L22" s="29"/>
      <c r="N22"/>
      <c r="O22" s="31" t="s">
        <v>1887</v>
      </c>
      <c r="P22" s="31">
        <v>660</v>
      </c>
      <c r="Q22" s="32">
        <v>1</v>
      </c>
    </row>
    <row r="23" s="1" customFormat="1" customHeight="1" spans="1:17">
      <c r="A23" s="22">
        <v>21</v>
      </c>
      <c r="B23" s="22" t="s">
        <v>1883</v>
      </c>
      <c r="C23" s="23">
        <v>1</v>
      </c>
      <c r="D23" s="23">
        <v>1</v>
      </c>
      <c r="E23" s="23">
        <v>1</v>
      </c>
      <c r="F23" s="22">
        <v>18</v>
      </c>
      <c r="G23" s="23">
        <v>6</v>
      </c>
      <c r="H23" s="24">
        <v>601</v>
      </c>
      <c r="I23" s="27">
        <v>58.58</v>
      </c>
      <c r="J23" s="28" t="s">
        <v>1884</v>
      </c>
      <c r="K23" s="28" t="s">
        <v>256</v>
      </c>
      <c r="L23" s="29"/>
      <c r="N23"/>
      <c r="O23"/>
      <c r="P23"/>
      <c r="Q23"/>
    </row>
    <row r="24" s="1" customFormat="1" customHeight="1" spans="1:17">
      <c r="A24" s="22">
        <v>22</v>
      </c>
      <c r="B24" s="22" t="s">
        <v>1883</v>
      </c>
      <c r="C24" s="23">
        <v>1</v>
      </c>
      <c r="D24" s="23">
        <v>1</v>
      </c>
      <c r="E24" s="23">
        <v>1</v>
      </c>
      <c r="F24" s="22">
        <v>18</v>
      </c>
      <c r="G24" s="23">
        <v>6</v>
      </c>
      <c r="H24" s="24">
        <v>602</v>
      </c>
      <c r="I24" s="27">
        <v>64.39</v>
      </c>
      <c r="J24" s="28" t="s">
        <v>1884</v>
      </c>
      <c r="K24" s="28" t="s">
        <v>42</v>
      </c>
      <c r="L24" s="29"/>
      <c r="N24"/>
      <c r="O24"/>
      <c r="P24"/>
      <c r="Q24"/>
    </row>
    <row r="25" s="1" customFormat="1" ht="14.25" spans="1:17">
      <c r="A25" s="22">
        <v>23</v>
      </c>
      <c r="B25" s="22" t="s">
        <v>1883</v>
      </c>
      <c r="C25" s="23">
        <v>1</v>
      </c>
      <c r="D25" s="23">
        <v>1</v>
      </c>
      <c r="E25" s="23">
        <v>1</v>
      </c>
      <c r="F25" s="22">
        <v>18</v>
      </c>
      <c r="G25" s="23">
        <v>6</v>
      </c>
      <c r="H25" s="24">
        <v>603</v>
      </c>
      <c r="I25" s="27">
        <v>62.55</v>
      </c>
      <c r="J25" s="28" t="s">
        <v>1884</v>
      </c>
      <c r="K25" s="30" t="s">
        <v>42</v>
      </c>
      <c r="L25" s="29"/>
      <c r="N25"/>
      <c r="O25"/>
      <c r="P25"/>
      <c r="Q25"/>
    </row>
    <row r="26" s="1" customFormat="1" ht="14.25" spans="1:17">
      <c r="A26" s="22">
        <v>24</v>
      </c>
      <c r="B26" s="22" t="s">
        <v>1883</v>
      </c>
      <c r="C26" s="23">
        <v>1</v>
      </c>
      <c r="D26" s="23">
        <v>1</v>
      </c>
      <c r="E26" s="23">
        <v>1</v>
      </c>
      <c r="F26" s="22">
        <v>18</v>
      </c>
      <c r="G26" s="23">
        <v>6</v>
      </c>
      <c r="H26" s="24">
        <v>604</v>
      </c>
      <c r="I26" s="27">
        <v>60.53</v>
      </c>
      <c r="J26" s="28" t="s">
        <v>1884</v>
      </c>
      <c r="K26" s="28" t="s">
        <v>42</v>
      </c>
      <c r="L26" s="29"/>
      <c r="N26"/>
      <c r="O26"/>
      <c r="P26"/>
      <c r="Q26"/>
    </row>
    <row r="27" s="1" customFormat="1" ht="14.25" spans="1:12">
      <c r="A27" s="22">
        <v>25</v>
      </c>
      <c r="B27" s="22" t="s">
        <v>1883</v>
      </c>
      <c r="C27" s="23">
        <v>1</v>
      </c>
      <c r="D27" s="23">
        <v>1</v>
      </c>
      <c r="E27" s="23">
        <v>1</v>
      </c>
      <c r="F27" s="22">
        <v>18</v>
      </c>
      <c r="G27" s="23">
        <v>6</v>
      </c>
      <c r="H27" s="24">
        <v>605</v>
      </c>
      <c r="I27" s="27">
        <v>62.43</v>
      </c>
      <c r="J27" s="28" t="s">
        <v>1884</v>
      </c>
      <c r="K27" s="28" t="s">
        <v>44</v>
      </c>
      <c r="L27" s="23"/>
    </row>
    <row r="28" s="1" customFormat="1" customHeight="1" spans="1:12">
      <c r="A28" s="22">
        <v>26</v>
      </c>
      <c r="B28" s="22" t="s">
        <v>1883</v>
      </c>
      <c r="C28" s="23">
        <v>1</v>
      </c>
      <c r="D28" s="23">
        <v>1</v>
      </c>
      <c r="E28" s="23">
        <v>1</v>
      </c>
      <c r="F28" s="22">
        <v>18</v>
      </c>
      <c r="G28" s="23">
        <v>7</v>
      </c>
      <c r="H28" s="24">
        <v>701</v>
      </c>
      <c r="I28" s="27">
        <v>58.58</v>
      </c>
      <c r="J28" s="28" t="s">
        <v>1884</v>
      </c>
      <c r="K28" s="28" t="s">
        <v>256</v>
      </c>
      <c r="L28" s="29"/>
    </row>
    <row r="29" s="1" customFormat="1" customHeight="1" spans="1:12">
      <c r="A29" s="22">
        <v>27</v>
      </c>
      <c r="B29" s="22" t="s">
        <v>1883</v>
      </c>
      <c r="C29" s="23">
        <v>1</v>
      </c>
      <c r="D29" s="23">
        <v>1</v>
      </c>
      <c r="E29" s="23">
        <v>1</v>
      </c>
      <c r="F29" s="22">
        <v>18</v>
      </c>
      <c r="G29" s="23">
        <v>7</v>
      </c>
      <c r="H29" s="24">
        <v>702</v>
      </c>
      <c r="I29" s="27">
        <v>64.39</v>
      </c>
      <c r="J29" s="28" t="s">
        <v>1884</v>
      </c>
      <c r="K29" s="28" t="s">
        <v>42</v>
      </c>
      <c r="L29" s="29"/>
    </row>
    <row r="30" s="1" customFormat="1" ht="14.25" spans="1:12">
      <c r="A30" s="22">
        <v>28</v>
      </c>
      <c r="B30" s="22" t="s">
        <v>1883</v>
      </c>
      <c r="C30" s="23">
        <v>1</v>
      </c>
      <c r="D30" s="23">
        <v>1</v>
      </c>
      <c r="E30" s="23">
        <v>1</v>
      </c>
      <c r="F30" s="22">
        <v>18</v>
      </c>
      <c r="G30" s="23">
        <v>7</v>
      </c>
      <c r="H30" s="24">
        <v>703</v>
      </c>
      <c r="I30" s="27">
        <v>62.55</v>
      </c>
      <c r="J30" s="28" t="s">
        <v>1884</v>
      </c>
      <c r="K30" s="30" t="s">
        <v>42</v>
      </c>
      <c r="L30" s="29"/>
    </row>
    <row r="31" s="1" customFormat="1" ht="14.25" spans="1:12">
      <c r="A31" s="22">
        <v>29</v>
      </c>
      <c r="B31" s="22" t="s">
        <v>1883</v>
      </c>
      <c r="C31" s="23">
        <v>1</v>
      </c>
      <c r="D31" s="23">
        <v>1</v>
      </c>
      <c r="E31" s="23">
        <v>1</v>
      </c>
      <c r="F31" s="22">
        <v>18</v>
      </c>
      <c r="G31" s="23">
        <v>7</v>
      </c>
      <c r="H31" s="24">
        <v>704</v>
      </c>
      <c r="I31" s="27">
        <v>60.53</v>
      </c>
      <c r="J31" s="28" t="s">
        <v>1884</v>
      </c>
      <c r="K31" s="30" t="s">
        <v>42</v>
      </c>
      <c r="L31" s="29"/>
    </row>
    <row r="32" s="1" customFormat="1" ht="14.25" spans="1:12">
      <c r="A32" s="22">
        <v>30</v>
      </c>
      <c r="B32" s="22" t="s">
        <v>1883</v>
      </c>
      <c r="C32" s="23">
        <v>1</v>
      </c>
      <c r="D32" s="23">
        <v>1</v>
      </c>
      <c r="E32" s="23">
        <v>1</v>
      </c>
      <c r="F32" s="22">
        <v>18</v>
      </c>
      <c r="G32" s="23">
        <v>7</v>
      </c>
      <c r="H32" s="24">
        <v>705</v>
      </c>
      <c r="I32" s="27">
        <v>62.43</v>
      </c>
      <c r="J32" s="28" t="s">
        <v>1884</v>
      </c>
      <c r="K32" s="30" t="s">
        <v>44</v>
      </c>
      <c r="L32" s="29"/>
    </row>
    <row r="33" s="1" customFormat="1" customHeight="1" spans="1:12">
      <c r="A33" s="22">
        <v>31</v>
      </c>
      <c r="B33" s="22" t="s">
        <v>1883</v>
      </c>
      <c r="C33" s="23">
        <v>1</v>
      </c>
      <c r="D33" s="23">
        <v>1</v>
      </c>
      <c r="E33" s="23">
        <v>1</v>
      </c>
      <c r="F33" s="22">
        <v>18</v>
      </c>
      <c r="G33" s="23">
        <v>8</v>
      </c>
      <c r="H33" s="24">
        <v>801</v>
      </c>
      <c r="I33" s="27">
        <v>58.58</v>
      </c>
      <c r="J33" s="28" t="s">
        <v>1884</v>
      </c>
      <c r="K33" s="30" t="s">
        <v>256</v>
      </c>
      <c r="L33" s="23"/>
    </row>
    <row r="34" s="1" customFormat="1" customHeight="1" spans="1:12">
      <c r="A34" s="22">
        <v>32</v>
      </c>
      <c r="B34" s="22" t="s">
        <v>1883</v>
      </c>
      <c r="C34" s="23">
        <v>1</v>
      </c>
      <c r="D34" s="23">
        <v>1</v>
      </c>
      <c r="E34" s="23">
        <v>1</v>
      </c>
      <c r="F34" s="22">
        <v>18</v>
      </c>
      <c r="G34" s="23">
        <v>8</v>
      </c>
      <c r="H34" s="24">
        <v>802</v>
      </c>
      <c r="I34" s="27">
        <v>64.39</v>
      </c>
      <c r="J34" s="28" t="s">
        <v>1884</v>
      </c>
      <c r="K34" s="30" t="s">
        <v>42</v>
      </c>
      <c r="L34" s="29"/>
    </row>
    <row r="35" s="1" customFormat="1" ht="14.25" spans="1:12">
      <c r="A35" s="22">
        <v>33</v>
      </c>
      <c r="B35" s="22" t="s">
        <v>1883</v>
      </c>
      <c r="C35" s="23">
        <v>1</v>
      </c>
      <c r="D35" s="23">
        <v>1</v>
      </c>
      <c r="E35" s="23">
        <v>1</v>
      </c>
      <c r="F35" s="22">
        <v>18</v>
      </c>
      <c r="G35" s="23">
        <v>7.63636363636364</v>
      </c>
      <c r="H35" s="24">
        <v>803</v>
      </c>
      <c r="I35" s="27">
        <v>62.55</v>
      </c>
      <c r="J35" s="28" t="s">
        <v>1884</v>
      </c>
      <c r="K35" s="30" t="s">
        <v>42</v>
      </c>
      <c r="L35" s="29"/>
    </row>
    <row r="36" s="1" customFormat="1" customHeight="1" spans="1:12">
      <c r="A36" s="22">
        <v>34</v>
      </c>
      <c r="B36" s="22" t="s">
        <v>1883</v>
      </c>
      <c r="C36" s="23">
        <v>1</v>
      </c>
      <c r="D36" s="23">
        <v>1</v>
      </c>
      <c r="E36" s="23">
        <v>1</v>
      </c>
      <c r="F36" s="22">
        <v>18</v>
      </c>
      <c r="G36" s="23">
        <v>7.78787878787879</v>
      </c>
      <c r="H36" s="24">
        <v>804</v>
      </c>
      <c r="I36" s="27">
        <v>60.53</v>
      </c>
      <c r="J36" s="28" t="s">
        <v>1884</v>
      </c>
      <c r="K36" s="30" t="s">
        <v>42</v>
      </c>
      <c r="L36" s="29"/>
    </row>
    <row r="37" s="1" customFormat="1" customHeight="1" spans="1:12">
      <c r="A37" s="22">
        <v>35</v>
      </c>
      <c r="B37" s="22" t="s">
        <v>1883</v>
      </c>
      <c r="C37" s="23">
        <v>1</v>
      </c>
      <c r="D37" s="23">
        <v>1</v>
      </c>
      <c r="E37" s="23">
        <v>1</v>
      </c>
      <c r="F37" s="22">
        <v>18</v>
      </c>
      <c r="G37" s="23">
        <v>8</v>
      </c>
      <c r="H37" s="24">
        <v>805</v>
      </c>
      <c r="I37" s="27">
        <v>62.43</v>
      </c>
      <c r="J37" s="28" t="s">
        <v>1884</v>
      </c>
      <c r="K37" s="30" t="s">
        <v>44</v>
      </c>
      <c r="L37" s="29"/>
    </row>
    <row r="38" s="1" customFormat="1" ht="14.25" spans="1:12">
      <c r="A38" s="22">
        <v>36</v>
      </c>
      <c r="B38" s="22" t="s">
        <v>1883</v>
      </c>
      <c r="C38" s="23">
        <v>1</v>
      </c>
      <c r="D38" s="23">
        <v>1</v>
      </c>
      <c r="E38" s="23">
        <v>1</v>
      </c>
      <c r="F38" s="22">
        <v>18</v>
      </c>
      <c r="G38" s="23">
        <v>9</v>
      </c>
      <c r="H38" s="24">
        <v>901</v>
      </c>
      <c r="I38" s="27">
        <v>58.58</v>
      </c>
      <c r="J38" s="28" t="s">
        <v>1884</v>
      </c>
      <c r="K38" s="30" t="s">
        <v>256</v>
      </c>
      <c r="L38" s="29"/>
    </row>
    <row r="39" s="1" customFormat="1" customHeight="1" spans="1:12">
      <c r="A39" s="22">
        <v>37</v>
      </c>
      <c r="B39" s="22" t="s">
        <v>1883</v>
      </c>
      <c r="C39" s="23">
        <v>1</v>
      </c>
      <c r="D39" s="23">
        <v>1</v>
      </c>
      <c r="E39" s="23">
        <v>1</v>
      </c>
      <c r="F39" s="22">
        <v>18</v>
      </c>
      <c r="G39" s="23">
        <v>9</v>
      </c>
      <c r="H39" s="24">
        <v>902</v>
      </c>
      <c r="I39" s="27">
        <v>64.39</v>
      </c>
      <c r="J39" s="28" t="s">
        <v>1884</v>
      </c>
      <c r="K39" s="30" t="s">
        <v>42</v>
      </c>
      <c r="L39" s="23"/>
    </row>
    <row r="40" s="1" customFormat="1" customHeight="1" spans="1:12">
      <c r="A40" s="22">
        <v>38</v>
      </c>
      <c r="B40" s="22" t="s">
        <v>1883</v>
      </c>
      <c r="C40" s="23">
        <v>1</v>
      </c>
      <c r="D40" s="23">
        <v>1</v>
      </c>
      <c r="E40" s="23">
        <v>1</v>
      </c>
      <c r="F40" s="22">
        <v>18</v>
      </c>
      <c r="G40" s="23">
        <v>9</v>
      </c>
      <c r="H40" s="24">
        <v>903</v>
      </c>
      <c r="I40" s="27">
        <v>62.55</v>
      </c>
      <c r="J40" s="28" t="s">
        <v>1884</v>
      </c>
      <c r="K40" s="30" t="s">
        <v>42</v>
      </c>
      <c r="L40" s="29"/>
    </row>
    <row r="41" s="1" customFormat="1" ht="14.25" spans="1:12">
      <c r="A41" s="22">
        <v>39</v>
      </c>
      <c r="B41" s="22" t="s">
        <v>1883</v>
      </c>
      <c r="C41" s="23">
        <v>1</v>
      </c>
      <c r="D41" s="23">
        <v>1</v>
      </c>
      <c r="E41" s="23">
        <v>1</v>
      </c>
      <c r="F41" s="22">
        <v>18</v>
      </c>
      <c r="G41" s="23">
        <v>9</v>
      </c>
      <c r="H41" s="24">
        <v>904</v>
      </c>
      <c r="I41" s="27">
        <v>60.53</v>
      </c>
      <c r="J41" s="28" t="s">
        <v>1884</v>
      </c>
      <c r="K41" s="30" t="s">
        <v>42</v>
      </c>
      <c r="L41" s="29"/>
    </row>
    <row r="42" s="1" customFormat="1" customHeight="1" spans="1:12">
      <c r="A42" s="22">
        <v>40</v>
      </c>
      <c r="B42" s="22" t="s">
        <v>1883</v>
      </c>
      <c r="C42" s="23">
        <v>1</v>
      </c>
      <c r="D42" s="23">
        <v>1</v>
      </c>
      <c r="E42" s="23">
        <v>1</v>
      </c>
      <c r="F42" s="22">
        <v>18</v>
      </c>
      <c r="G42" s="23">
        <v>9</v>
      </c>
      <c r="H42" s="24">
        <v>905</v>
      </c>
      <c r="I42" s="27">
        <v>62.43</v>
      </c>
      <c r="J42" s="28" t="s">
        <v>1884</v>
      </c>
      <c r="K42" s="30" t="s">
        <v>44</v>
      </c>
      <c r="L42" s="29"/>
    </row>
    <row r="43" s="1" customFormat="1" customHeight="1" spans="1:12">
      <c r="A43" s="22">
        <v>41</v>
      </c>
      <c r="B43" s="22" t="s">
        <v>1883</v>
      </c>
      <c r="C43" s="23">
        <v>1</v>
      </c>
      <c r="D43" s="23">
        <v>1</v>
      </c>
      <c r="E43" s="23">
        <v>1</v>
      </c>
      <c r="F43" s="22">
        <v>18</v>
      </c>
      <c r="G43" s="23">
        <v>10</v>
      </c>
      <c r="H43" s="24">
        <v>1001</v>
      </c>
      <c r="I43" s="27">
        <v>58.58</v>
      </c>
      <c r="J43" s="28" t="s">
        <v>1884</v>
      </c>
      <c r="K43" s="30" t="s">
        <v>256</v>
      </c>
      <c r="L43" s="29"/>
    </row>
    <row r="44" s="1" customFormat="1" ht="14.25" spans="1:12">
      <c r="A44" s="22">
        <v>42</v>
      </c>
      <c r="B44" s="22" t="s">
        <v>1883</v>
      </c>
      <c r="C44" s="23">
        <v>1</v>
      </c>
      <c r="D44" s="23">
        <v>1</v>
      </c>
      <c r="E44" s="23">
        <v>1</v>
      </c>
      <c r="F44" s="22">
        <v>18</v>
      </c>
      <c r="G44" s="23">
        <v>10</v>
      </c>
      <c r="H44" s="24">
        <v>1002</v>
      </c>
      <c r="I44" s="27">
        <v>64.39</v>
      </c>
      <c r="J44" s="28" t="s">
        <v>1884</v>
      </c>
      <c r="K44" s="30" t="s">
        <v>42</v>
      </c>
      <c r="L44" s="29"/>
    </row>
    <row r="45" s="1" customFormat="1" ht="14.25" spans="1:12">
      <c r="A45" s="22">
        <v>43</v>
      </c>
      <c r="B45" s="22" t="s">
        <v>1883</v>
      </c>
      <c r="C45" s="23">
        <v>1</v>
      </c>
      <c r="D45" s="23">
        <v>1</v>
      </c>
      <c r="E45" s="23">
        <v>1</v>
      </c>
      <c r="F45" s="22">
        <v>18</v>
      </c>
      <c r="G45" s="23">
        <v>10</v>
      </c>
      <c r="H45" s="24">
        <v>1003</v>
      </c>
      <c r="I45" s="27">
        <v>62.55</v>
      </c>
      <c r="J45" s="28" t="s">
        <v>1884</v>
      </c>
      <c r="K45" s="30" t="s">
        <v>42</v>
      </c>
      <c r="L45" s="23"/>
    </row>
    <row r="46" s="1" customFormat="1" customHeight="1" spans="1:12">
      <c r="A46" s="22">
        <v>44</v>
      </c>
      <c r="B46" s="22" t="s">
        <v>1883</v>
      </c>
      <c r="C46" s="23">
        <v>1</v>
      </c>
      <c r="D46" s="23">
        <v>1</v>
      </c>
      <c r="E46" s="23">
        <v>1</v>
      </c>
      <c r="F46" s="22">
        <v>18</v>
      </c>
      <c r="G46" s="23">
        <v>10</v>
      </c>
      <c r="H46" s="24">
        <v>1004</v>
      </c>
      <c r="I46" s="27">
        <v>60.53</v>
      </c>
      <c r="J46" s="28" t="s">
        <v>1884</v>
      </c>
      <c r="K46" s="30" t="s">
        <v>42</v>
      </c>
      <c r="L46" s="29"/>
    </row>
    <row r="47" s="1" customFormat="1" customHeight="1" spans="1:12">
      <c r="A47" s="22">
        <v>45</v>
      </c>
      <c r="B47" s="22" t="s">
        <v>1883</v>
      </c>
      <c r="C47" s="23">
        <v>1</v>
      </c>
      <c r="D47" s="23">
        <v>1</v>
      </c>
      <c r="E47" s="23">
        <v>1</v>
      </c>
      <c r="F47" s="22">
        <v>18</v>
      </c>
      <c r="G47" s="23">
        <v>10</v>
      </c>
      <c r="H47" s="24">
        <v>1005</v>
      </c>
      <c r="I47" s="27">
        <v>62.43</v>
      </c>
      <c r="J47" s="28" t="s">
        <v>1884</v>
      </c>
      <c r="K47" s="30" t="s">
        <v>44</v>
      </c>
      <c r="L47" s="29"/>
    </row>
    <row r="48" s="1" customFormat="1" ht="14.25" spans="1:12">
      <c r="A48" s="22">
        <v>46</v>
      </c>
      <c r="B48" s="22" t="s">
        <v>1883</v>
      </c>
      <c r="C48" s="23">
        <v>1</v>
      </c>
      <c r="D48" s="23">
        <v>1</v>
      </c>
      <c r="E48" s="23">
        <v>1</v>
      </c>
      <c r="F48" s="22">
        <v>18</v>
      </c>
      <c r="G48" s="23">
        <v>11</v>
      </c>
      <c r="H48" s="24">
        <v>1101</v>
      </c>
      <c r="I48" s="27">
        <v>58.58</v>
      </c>
      <c r="J48" s="28" t="s">
        <v>1884</v>
      </c>
      <c r="K48" s="30" t="s">
        <v>256</v>
      </c>
      <c r="L48" s="29"/>
    </row>
    <row r="49" s="1" customFormat="1" ht="14.25" spans="1:12">
      <c r="A49" s="22">
        <v>47</v>
      </c>
      <c r="B49" s="22" t="s">
        <v>1883</v>
      </c>
      <c r="C49" s="23">
        <v>1</v>
      </c>
      <c r="D49" s="23">
        <v>1</v>
      </c>
      <c r="E49" s="23">
        <v>1</v>
      </c>
      <c r="F49" s="22">
        <v>18</v>
      </c>
      <c r="G49" s="23">
        <v>11</v>
      </c>
      <c r="H49" s="24">
        <v>1102</v>
      </c>
      <c r="I49" s="27">
        <v>64.39</v>
      </c>
      <c r="J49" s="28" t="s">
        <v>1884</v>
      </c>
      <c r="K49" s="30" t="s">
        <v>42</v>
      </c>
      <c r="L49" s="29"/>
    </row>
    <row r="50" s="1" customFormat="1" customHeight="1" spans="1:12">
      <c r="A50" s="22">
        <v>48</v>
      </c>
      <c r="B50" s="22" t="s">
        <v>1883</v>
      </c>
      <c r="C50" s="23">
        <v>1</v>
      </c>
      <c r="D50" s="23">
        <v>1</v>
      </c>
      <c r="E50" s="23">
        <v>1</v>
      </c>
      <c r="F50" s="22">
        <v>18</v>
      </c>
      <c r="G50" s="23">
        <v>11</v>
      </c>
      <c r="H50" s="24">
        <v>1103</v>
      </c>
      <c r="I50" s="27">
        <v>62.55</v>
      </c>
      <c r="J50" s="28" t="s">
        <v>1884</v>
      </c>
      <c r="K50" s="30" t="s">
        <v>42</v>
      </c>
      <c r="L50" s="29"/>
    </row>
    <row r="51" s="1" customFormat="1" customHeight="1" spans="1:12">
      <c r="A51" s="22">
        <v>49</v>
      </c>
      <c r="B51" s="22" t="s">
        <v>1883</v>
      </c>
      <c r="C51" s="23">
        <v>1</v>
      </c>
      <c r="D51" s="23">
        <v>1</v>
      </c>
      <c r="E51" s="23">
        <v>1</v>
      </c>
      <c r="F51" s="22">
        <v>18</v>
      </c>
      <c r="G51" s="23">
        <v>11</v>
      </c>
      <c r="H51" s="24">
        <v>1104</v>
      </c>
      <c r="I51" s="27">
        <v>60.53</v>
      </c>
      <c r="J51" s="28" t="s">
        <v>1884</v>
      </c>
      <c r="K51" s="30" t="s">
        <v>42</v>
      </c>
      <c r="L51" s="23"/>
    </row>
    <row r="52" s="1" customFormat="1" ht="14.25" spans="1:12">
      <c r="A52" s="22">
        <v>50</v>
      </c>
      <c r="B52" s="22" t="s">
        <v>1883</v>
      </c>
      <c r="C52" s="23">
        <v>1</v>
      </c>
      <c r="D52" s="23">
        <v>1</v>
      </c>
      <c r="E52" s="23">
        <v>1</v>
      </c>
      <c r="F52" s="22">
        <v>18</v>
      </c>
      <c r="G52" s="23">
        <v>11</v>
      </c>
      <c r="H52" s="24">
        <v>1105</v>
      </c>
      <c r="I52" s="27">
        <v>62.43</v>
      </c>
      <c r="J52" s="28" t="s">
        <v>1884</v>
      </c>
      <c r="K52" s="30" t="s">
        <v>44</v>
      </c>
      <c r="L52" s="29"/>
    </row>
    <row r="53" s="1" customFormat="1" ht="14.25" spans="1:12">
      <c r="A53" s="22">
        <v>51</v>
      </c>
      <c r="B53" s="22" t="s">
        <v>1883</v>
      </c>
      <c r="C53" s="23">
        <v>1</v>
      </c>
      <c r="D53" s="23">
        <v>1</v>
      </c>
      <c r="E53" s="23">
        <v>1</v>
      </c>
      <c r="F53" s="22">
        <v>18</v>
      </c>
      <c r="G53" s="23">
        <v>12</v>
      </c>
      <c r="H53" s="24">
        <v>1201</v>
      </c>
      <c r="I53" s="27">
        <v>58.58</v>
      </c>
      <c r="J53" s="28" t="s">
        <v>1884</v>
      </c>
      <c r="K53" s="30" t="s">
        <v>256</v>
      </c>
      <c r="L53" s="29"/>
    </row>
    <row r="54" s="1" customFormat="1" ht="14.25" spans="1:12">
      <c r="A54" s="22">
        <v>52</v>
      </c>
      <c r="B54" s="22" t="s">
        <v>1883</v>
      </c>
      <c r="C54" s="23">
        <v>1</v>
      </c>
      <c r="D54" s="23">
        <v>1</v>
      </c>
      <c r="E54" s="23">
        <v>1</v>
      </c>
      <c r="F54" s="22">
        <v>18</v>
      </c>
      <c r="G54" s="23">
        <v>12</v>
      </c>
      <c r="H54" s="24">
        <v>1202</v>
      </c>
      <c r="I54" s="27">
        <v>64.39</v>
      </c>
      <c r="J54" s="28" t="s">
        <v>1884</v>
      </c>
      <c r="K54" s="30" t="s">
        <v>42</v>
      </c>
      <c r="L54" s="29"/>
    </row>
    <row r="55" s="1" customFormat="1" ht="14.25" spans="1:12">
      <c r="A55" s="22">
        <v>53</v>
      </c>
      <c r="B55" s="22" t="s">
        <v>1883</v>
      </c>
      <c r="C55" s="23">
        <v>1</v>
      </c>
      <c r="D55" s="23">
        <v>1</v>
      </c>
      <c r="E55" s="23">
        <v>1</v>
      </c>
      <c r="F55" s="22">
        <v>18</v>
      </c>
      <c r="G55" s="23">
        <v>12</v>
      </c>
      <c r="H55" s="24">
        <v>1203</v>
      </c>
      <c r="I55" s="27">
        <v>62.55</v>
      </c>
      <c r="J55" s="28" t="s">
        <v>1884</v>
      </c>
      <c r="K55" s="30" t="s">
        <v>42</v>
      </c>
      <c r="L55" s="29"/>
    </row>
    <row r="56" s="1" customFormat="1" ht="14.25" spans="1:12">
      <c r="A56" s="22">
        <v>54</v>
      </c>
      <c r="B56" s="22" t="s">
        <v>1883</v>
      </c>
      <c r="C56" s="23">
        <v>1</v>
      </c>
      <c r="D56" s="23">
        <v>1</v>
      </c>
      <c r="E56" s="23">
        <v>1</v>
      </c>
      <c r="F56" s="22">
        <v>18</v>
      </c>
      <c r="G56" s="23">
        <v>12</v>
      </c>
      <c r="H56" s="24">
        <v>1204</v>
      </c>
      <c r="I56" s="27">
        <v>60.53</v>
      </c>
      <c r="J56" s="28" t="s">
        <v>1884</v>
      </c>
      <c r="K56" s="30" t="s">
        <v>42</v>
      </c>
      <c r="L56" s="29"/>
    </row>
    <row r="57" s="1" customFormat="1" ht="14.25" spans="1:12">
      <c r="A57" s="22">
        <v>55</v>
      </c>
      <c r="B57" s="22" t="s">
        <v>1883</v>
      </c>
      <c r="C57" s="23">
        <v>1</v>
      </c>
      <c r="D57" s="23">
        <v>1</v>
      </c>
      <c r="E57" s="23">
        <v>1</v>
      </c>
      <c r="F57" s="22">
        <v>18</v>
      </c>
      <c r="G57" s="23">
        <v>12</v>
      </c>
      <c r="H57" s="24">
        <v>1205</v>
      </c>
      <c r="I57" s="27">
        <v>62.43</v>
      </c>
      <c r="J57" s="28" t="s">
        <v>1884</v>
      </c>
      <c r="K57" s="30" t="s">
        <v>44</v>
      </c>
      <c r="L57" s="23"/>
    </row>
    <row r="58" s="1" customFormat="1" ht="14.25" spans="1:12">
      <c r="A58" s="22">
        <v>56</v>
      </c>
      <c r="B58" s="22" t="s">
        <v>1883</v>
      </c>
      <c r="C58" s="23">
        <v>1</v>
      </c>
      <c r="D58" s="23">
        <v>1</v>
      </c>
      <c r="E58" s="23">
        <v>1</v>
      </c>
      <c r="F58" s="22">
        <v>18</v>
      </c>
      <c r="G58" s="23">
        <v>13</v>
      </c>
      <c r="H58" s="24">
        <v>1301</v>
      </c>
      <c r="I58" s="27">
        <v>58.58</v>
      </c>
      <c r="J58" s="28" t="s">
        <v>1884</v>
      </c>
      <c r="K58" s="30" t="s">
        <v>256</v>
      </c>
      <c r="L58" s="29"/>
    </row>
    <row r="59" s="1" customFormat="1" ht="14.25" spans="1:12">
      <c r="A59" s="22">
        <v>57</v>
      </c>
      <c r="B59" s="22" t="s">
        <v>1883</v>
      </c>
      <c r="C59" s="23">
        <v>1</v>
      </c>
      <c r="D59" s="23">
        <v>1</v>
      </c>
      <c r="E59" s="23">
        <v>1</v>
      </c>
      <c r="F59" s="22">
        <v>18</v>
      </c>
      <c r="G59" s="23">
        <v>13</v>
      </c>
      <c r="H59" s="24">
        <v>1302</v>
      </c>
      <c r="I59" s="27">
        <v>64.39</v>
      </c>
      <c r="J59" s="28" t="s">
        <v>1884</v>
      </c>
      <c r="K59" s="30" t="s">
        <v>42</v>
      </c>
      <c r="L59" s="29"/>
    </row>
    <row r="60" s="1" customFormat="1" ht="14.25" spans="1:12">
      <c r="A60" s="22">
        <v>58</v>
      </c>
      <c r="B60" s="22" t="s">
        <v>1883</v>
      </c>
      <c r="C60" s="23">
        <v>1</v>
      </c>
      <c r="D60" s="23">
        <v>1</v>
      </c>
      <c r="E60" s="23">
        <v>1</v>
      </c>
      <c r="F60" s="22">
        <v>18</v>
      </c>
      <c r="G60" s="23">
        <v>13</v>
      </c>
      <c r="H60" s="24">
        <v>1303</v>
      </c>
      <c r="I60" s="27">
        <v>62.55</v>
      </c>
      <c r="J60" s="28" t="s">
        <v>1884</v>
      </c>
      <c r="K60" s="30" t="s">
        <v>42</v>
      </c>
      <c r="L60" s="29"/>
    </row>
    <row r="61" s="1" customFormat="1" ht="14.25" spans="1:12">
      <c r="A61" s="22">
        <v>59</v>
      </c>
      <c r="B61" s="22" t="s">
        <v>1883</v>
      </c>
      <c r="C61" s="23">
        <v>1</v>
      </c>
      <c r="D61" s="23">
        <v>1</v>
      </c>
      <c r="E61" s="23">
        <v>1</v>
      </c>
      <c r="F61" s="22">
        <v>18</v>
      </c>
      <c r="G61" s="23">
        <v>13</v>
      </c>
      <c r="H61" s="24">
        <v>1304</v>
      </c>
      <c r="I61" s="27">
        <v>60.53</v>
      </c>
      <c r="J61" s="28" t="s">
        <v>1884</v>
      </c>
      <c r="K61" s="30" t="s">
        <v>42</v>
      </c>
      <c r="L61" s="29"/>
    </row>
    <row r="62" s="1" customFormat="1" ht="14.25" spans="1:12">
      <c r="A62" s="22">
        <v>60</v>
      </c>
      <c r="B62" s="22" t="s">
        <v>1883</v>
      </c>
      <c r="C62" s="23">
        <v>1</v>
      </c>
      <c r="D62" s="23">
        <v>1</v>
      </c>
      <c r="E62" s="23">
        <v>1</v>
      </c>
      <c r="F62" s="22">
        <v>18</v>
      </c>
      <c r="G62" s="23">
        <v>13</v>
      </c>
      <c r="H62" s="24">
        <v>1305</v>
      </c>
      <c r="I62" s="27">
        <v>62.43</v>
      </c>
      <c r="J62" s="28" t="s">
        <v>1884</v>
      </c>
      <c r="K62" s="30" t="s">
        <v>44</v>
      </c>
      <c r="L62" s="29"/>
    </row>
    <row r="63" s="1" customFormat="1" ht="14.25" spans="1:12">
      <c r="A63" s="22">
        <v>61</v>
      </c>
      <c r="B63" s="22" t="s">
        <v>1883</v>
      </c>
      <c r="C63" s="23">
        <v>1</v>
      </c>
      <c r="D63" s="23">
        <v>1</v>
      </c>
      <c r="E63" s="23">
        <v>1</v>
      </c>
      <c r="F63" s="22">
        <v>18</v>
      </c>
      <c r="G63" s="23">
        <v>14</v>
      </c>
      <c r="H63" s="24">
        <v>1401</v>
      </c>
      <c r="I63" s="27">
        <v>58.58</v>
      </c>
      <c r="J63" s="28" t="s">
        <v>1884</v>
      </c>
      <c r="K63" s="30" t="s">
        <v>256</v>
      </c>
      <c r="L63" s="23"/>
    </row>
    <row r="64" s="1" customFormat="1" ht="14.25" spans="1:12">
      <c r="A64" s="22">
        <v>62</v>
      </c>
      <c r="B64" s="22" t="s">
        <v>1883</v>
      </c>
      <c r="C64" s="23">
        <v>1</v>
      </c>
      <c r="D64" s="23">
        <v>1</v>
      </c>
      <c r="E64" s="23">
        <v>1</v>
      </c>
      <c r="F64" s="22">
        <v>18</v>
      </c>
      <c r="G64" s="23">
        <v>14</v>
      </c>
      <c r="H64" s="24">
        <v>1402</v>
      </c>
      <c r="I64" s="27">
        <v>64.39</v>
      </c>
      <c r="J64" s="28" t="s">
        <v>1884</v>
      </c>
      <c r="K64" s="30" t="s">
        <v>42</v>
      </c>
      <c r="L64" s="29"/>
    </row>
    <row r="65" s="1" customFormat="1" ht="14.25" spans="1:12">
      <c r="A65" s="22">
        <v>63</v>
      </c>
      <c r="B65" s="22" t="s">
        <v>1883</v>
      </c>
      <c r="C65" s="23">
        <v>1</v>
      </c>
      <c r="D65" s="23">
        <v>1</v>
      </c>
      <c r="E65" s="23">
        <v>1</v>
      </c>
      <c r="F65" s="22">
        <v>18</v>
      </c>
      <c r="G65" s="23">
        <v>14</v>
      </c>
      <c r="H65" s="24">
        <v>1403</v>
      </c>
      <c r="I65" s="27">
        <v>62.55</v>
      </c>
      <c r="J65" s="28" t="s">
        <v>1884</v>
      </c>
      <c r="K65" s="30" t="s">
        <v>42</v>
      </c>
      <c r="L65" s="29"/>
    </row>
    <row r="66" s="1" customFormat="1" ht="14.25" spans="1:12">
      <c r="A66" s="22">
        <v>64</v>
      </c>
      <c r="B66" s="22" t="s">
        <v>1883</v>
      </c>
      <c r="C66" s="23">
        <v>1</v>
      </c>
      <c r="D66" s="23">
        <v>1</v>
      </c>
      <c r="E66" s="23">
        <v>1</v>
      </c>
      <c r="F66" s="22">
        <v>18</v>
      </c>
      <c r="G66" s="23">
        <v>14</v>
      </c>
      <c r="H66" s="24">
        <v>1404</v>
      </c>
      <c r="I66" s="27">
        <v>60.53</v>
      </c>
      <c r="J66" s="28" t="s">
        <v>1884</v>
      </c>
      <c r="K66" s="30" t="s">
        <v>42</v>
      </c>
      <c r="L66" s="29"/>
    </row>
    <row r="67" s="1" customFormat="1" ht="14.25" spans="1:12">
      <c r="A67" s="22">
        <v>65</v>
      </c>
      <c r="B67" s="22" t="s">
        <v>1883</v>
      </c>
      <c r="C67" s="23">
        <v>1</v>
      </c>
      <c r="D67" s="23">
        <v>1</v>
      </c>
      <c r="E67" s="23">
        <v>1</v>
      </c>
      <c r="F67" s="22">
        <v>18</v>
      </c>
      <c r="G67" s="23">
        <v>14</v>
      </c>
      <c r="H67" s="24">
        <v>1405</v>
      </c>
      <c r="I67" s="27">
        <v>62.43</v>
      </c>
      <c r="J67" s="28" t="s">
        <v>1884</v>
      </c>
      <c r="K67" s="30" t="s">
        <v>44</v>
      </c>
      <c r="L67" s="29"/>
    </row>
    <row r="68" s="1" customFormat="1" ht="14.25" spans="1:12">
      <c r="A68" s="22">
        <v>66</v>
      </c>
      <c r="B68" s="22" t="s">
        <v>1883</v>
      </c>
      <c r="C68" s="23">
        <v>1</v>
      </c>
      <c r="D68" s="23">
        <v>1</v>
      </c>
      <c r="E68" s="23">
        <v>1</v>
      </c>
      <c r="F68" s="22">
        <v>18</v>
      </c>
      <c r="G68" s="23">
        <v>15</v>
      </c>
      <c r="H68" s="24">
        <v>1501</v>
      </c>
      <c r="I68" s="27">
        <v>58.58</v>
      </c>
      <c r="J68" s="28" t="s">
        <v>1884</v>
      </c>
      <c r="K68" s="30" t="s">
        <v>256</v>
      </c>
      <c r="L68" s="29"/>
    </row>
    <row r="69" s="1" customFormat="1" ht="14.25" spans="1:12">
      <c r="A69" s="22">
        <v>67</v>
      </c>
      <c r="B69" s="22" t="s">
        <v>1883</v>
      </c>
      <c r="C69" s="23">
        <v>1</v>
      </c>
      <c r="D69" s="23">
        <v>1</v>
      </c>
      <c r="E69" s="23">
        <v>1</v>
      </c>
      <c r="F69" s="22">
        <v>18</v>
      </c>
      <c r="G69" s="23">
        <v>15</v>
      </c>
      <c r="H69" s="24">
        <v>1502</v>
      </c>
      <c r="I69" s="27">
        <v>64.39</v>
      </c>
      <c r="J69" s="28" t="s">
        <v>1884</v>
      </c>
      <c r="K69" s="30" t="s">
        <v>42</v>
      </c>
      <c r="L69" s="23"/>
    </row>
    <row r="70" s="1" customFormat="1" ht="14.25" spans="1:12">
      <c r="A70" s="22">
        <v>68</v>
      </c>
      <c r="B70" s="22" t="s">
        <v>1883</v>
      </c>
      <c r="C70" s="23">
        <v>1</v>
      </c>
      <c r="D70" s="23">
        <v>1</v>
      </c>
      <c r="E70" s="23">
        <v>1</v>
      </c>
      <c r="F70" s="22">
        <v>18</v>
      </c>
      <c r="G70" s="23">
        <v>15</v>
      </c>
      <c r="H70" s="24">
        <v>1503</v>
      </c>
      <c r="I70" s="27">
        <v>62.55</v>
      </c>
      <c r="J70" s="28" t="s">
        <v>1884</v>
      </c>
      <c r="K70" s="30" t="s">
        <v>42</v>
      </c>
      <c r="L70" s="29"/>
    </row>
    <row r="71" s="1" customFormat="1" ht="14.25" spans="1:12">
      <c r="A71" s="22">
        <v>69</v>
      </c>
      <c r="B71" s="22" t="s">
        <v>1883</v>
      </c>
      <c r="C71" s="23">
        <v>1</v>
      </c>
      <c r="D71" s="23">
        <v>1</v>
      </c>
      <c r="E71" s="23">
        <v>1</v>
      </c>
      <c r="F71" s="22">
        <v>18</v>
      </c>
      <c r="G71" s="23">
        <v>15</v>
      </c>
      <c r="H71" s="24">
        <v>1504</v>
      </c>
      <c r="I71" s="27">
        <v>60.53</v>
      </c>
      <c r="J71" s="28" t="s">
        <v>1884</v>
      </c>
      <c r="K71" s="30" t="s">
        <v>42</v>
      </c>
      <c r="L71" s="29"/>
    </row>
    <row r="72" s="1" customFormat="1" ht="14.25" spans="1:12">
      <c r="A72" s="22">
        <v>70</v>
      </c>
      <c r="B72" s="22" t="s">
        <v>1883</v>
      </c>
      <c r="C72" s="23">
        <v>1</v>
      </c>
      <c r="D72" s="23">
        <v>1</v>
      </c>
      <c r="E72" s="23">
        <v>1</v>
      </c>
      <c r="F72" s="22">
        <v>18</v>
      </c>
      <c r="G72" s="23">
        <v>15</v>
      </c>
      <c r="H72" s="24">
        <v>1505</v>
      </c>
      <c r="I72" s="27">
        <v>62.43</v>
      </c>
      <c r="J72" s="28" t="s">
        <v>1884</v>
      </c>
      <c r="K72" s="30" t="s">
        <v>44</v>
      </c>
      <c r="L72" s="29"/>
    </row>
    <row r="73" s="1" customFormat="1" ht="14.25" spans="1:12">
      <c r="A73" s="22">
        <v>71</v>
      </c>
      <c r="B73" s="22" t="s">
        <v>1883</v>
      </c>
      <c r="C73" s="23">
        <v>1</v>
      </c>
      <c r="D73" s="23">
        <v>1</v>
      </c>
      <c r="E73" s="23">
        <v>1</v>
      </c>
      <c r="F73" s="22">
        <v>18</v>
      </c>
      <c r="G73" s="23">
        <v>16</v>
      </c>
      <c r="H73" s="24">
        <v>1601</v>
      </c>
      <c r="I73" s="27">
        <v>58.58</v>
      </c>
      <c r="J73" s="28" t="s">
        <v>1884</v>
      </c>
      <c r="K73" s="30" t="s">
        <v>256</v>
      </c>
      <c r="L73" s="29"/>
    </row>
    <row r="74" s="1" customFormat="1" ht="14.25" spans="1:12">
      <c r="A74" s="22">
        <v>72</v>
      </c>
      <c r="B74" s="22" t="s">
        <v>1883</v>
      </c>
      <c r="C74" s="23">
        <v>1</v>
      </c>
      <c r="D74" s="23">
        <v>1</v>
      </c>
      <c r="E74" s="23">
        <v>1</v>
      </c>
      <c r="F74" s="22">
        <v>18</v>
      </c>
      <c r="G74" s="23">
        <v>16</v>
      </c>
      <c r="H74" s="24">
        <v>1602</v>
      </c>
      <c r="I74" s="27">
        <v>64.39</v>
      </c>
      <c r="J74" s="28" t="s">
        <v>1884</v>
      </c>
      <c r="K74" s="30" t="s">
        <v>42</v>
      </c>
      <c r="L74" s="29"/>
    </row>
    <row r="75" s="1" customFormat="1" ht="14.25" spans="1:12">
      <c r="A75" s="22">
        <v>73</v>
      </c>
      <c r="B75" s="22" t="s">
        <v>1883</v>
      </c>
      <c r="C75" s="23">
        <v>1</v>
      </c>
      <c r="D75" s="23">
        <v>1</v>
      </c>
      <c r="E75" s="23">
        <v>1</v>
      </c>
      <c r="F75" s="22">
        <v>18</v>
      </c>
      <c r="G75" s="23">
        <v>16</v>
      </c>
      <c r="H75" s="24">
        <v>1603</v>
      </c>
      <c r="I75" s="27">
        <v>62.55</v>
      </c>
      <c r="J75" s="28" t="s">
        <v>1884</v>
      </c>
      <c r="K75" s="30" t="s">
        <v>42</v>
      </c>
      <c r="L75" s="23"/>
    </row>
    <row r="76" s="1" customFormat="1" ht="14.25" spans="1:12">
      <c r="A76" s="22">
        <v>74</v>
      </c>
      <c r="B76" s="22" t="s">
        <v>1883</v>
      </c>
      <c r="C76" s="23">
        <v>1</v>
      </c>
      <c r="D76" s="23">
        <v>1</v>
      </c>
      <c r="E76" s="23">
        <v>1</v>
      </c>
      <c r="F76" s="22">
        <v>18</v>
      </c>
      <c r="G76" s="23">
        <v>16</v>
      </c>
      <c r="H76" s="24">
        <v>1604</v>
      </c>
      <c r="I76" s="27">
        <v>60.53</v>
      </c>
      <c r="J76" s="28" t="s">
        <v>1884</v>
      </c>
      <c r="K76" s="30" t="s">
        <v>42</v>
      </c>
      <c r="L76" s="29"/>
    </row>
    <row r="77" s="1" customFormat="1" ht="14.25" spans="1:12">
      <c r="A77" s="22">
        <v>75</v>
      </c>
      <c r="B77" s="22" t="s">
        <v>1883</v>
      </c>
      <c r="C77" s="23">
        <v>1</v>
      </c>
      <c r="D77" s="23">
        <v>1</v>
      </c>
      <c r="E77" s="23">
        <v>1</v>
      </c>
      <c r="F77" s="22">
        <v>18</v>
      </c>
      <c r="G77" s="23">
        <v>16</v>
      </c>
      <c r="H77" s="24">
        <v>1605</v>
      </c>
      <c r="I77" s="27">
        <v>62.43</v>
      </c>
      <c r="J77" s="28" t="s">
        <v>1884</v>
      </c>
      <c r="K77" s="30" t="s">
        <v>44</v>
      </c>
      <c r="L77" s="29"/>
    </row>
    <row r="78" s="1" customFormat="1" ht="14.25" spans="1:12">
      <c r="A78" s="22">
        <v>76</v>
      </c>
      <c r="B78" s="22" t="s">
        <v>1883</v>
      </c>
      <c r="C78" s="23">
        <v>1</v>
      </c>
      <c r="D78" s="23">
        <v>1</v>
      </c>
      <c r="E78" s="23">
        <v>1</v>
      </c>
      <c r="F78" s="22">
        <v>18</v>
      </c>
      <c r="G78" s="23">
        <v>17</v>
      </c>
      <c r="H78" s="24">
        <v>1701</v>
      </c>
      <c r="I78" s="27">
        <v>58.58</v>
      </c>
      <c r="J78" s="28" t="s">
        <v>1884</v>
      </c>
      <c r="K78" s="30" t="s">
        <v>256</v>
      </c>
      <c r="L78" s="29"/>
    </row>
    <row r="79" s="1" customFormat="1" ht="14.25" spans="1:12">
      <c r="A79" s="22">
        <v>77</v>
      </c>
      <c r="B79" s="22" t="s">
        <v>1883</v>
      </c>
      <c r="C79" s="23">
        <v>1</v>
      </c>
      <c r="D79" s="23">
        <v>1</v>
      </c>
      <c r="E79" s="23">
        <v>1</v>
      </c>
      <c r="F79" s="22">
        <v>18</v>
      </c>
      <c r="G79" s="23">
        <v>17</v>
      </c>
      <c r="H79" s="24">
        <v>1702</v>
      </c>
      <c r="I79" s="27">
        <v>64.39</v>
      </c>
      <c r="J79" s="28" t="s">
        <v>1884</v>
      </c>
      <c r="K79" s="30" t="s">
        <v>42</v>
      </c>
      <c r="L79" s="29"/>
    </row>
    <row r="80" s="1" customFormat="1" ht="14.25" spans="1:12">
      <c r="A80" s="22">
        <v>78</v>
      </c>
      <c r="B80" s="22" t="s">
        <v>1883</v>
      </c>
      <c r="C80" s="23">
        <v>1</v>
      </c>
      <c r="D80" s="23">
        <v>1</v>
      </c>
      <c r="E80" s="23">
        <v>1</v>
      </c>
      <c r="F80" s="22">
        <v>18</v>
      </c>
      <c r="G80" s="23">
        <v>17</v>
      </c>
      <c r="H80" s="24">
        <v>1703</v>
      </c>
      <c r="I80" s="27">
        <v>62.55</v>
      </c>
      <c r="J80" s="28" t="s">
        <v>1884</v>
      </c>
      <c r="K80" s="30" t="s">
        <v>42</v>
      </c>
      <c r="L80" s="29"/>
    </row>
    <row r="81" s="1" customFormat="1" ht="14.25" spans="1:12">
      <c r="A81" s="22">
        <v>79</v>
      </c>
      <c r="B81" s="22" t="s">
        <v>1883</v>
      </c>
      <c r="C81" s="23">
        <v>1</v>
      </c>
      <c r="D81" s="23">
        <v>1</v>
      </c>
      <c r="E81" s="23">
        <v>1</v>
      </c>
      <c r="F81" s="22">
        <v>18</v>
      </c>
      <c r="G81" s="23">
        <v>17</v>
      </c>
      <c r="H81" s="24">
        <v>1704</v>
      </c>
      <c r="I81" s="27">
        <v>60.53</v>
      </c>
      <c r="J81" s="28" t="s">
        <v>1884</v>
      </c>
      <c r="K81" s="30" t="s">
        <v>42</v>
      </c>
      <c r="L81" s="23"/>
    </row>
    <row r="82" s="1" customFormat="1" ht="14.25" spans="1:12">
      <c r="A82" s="22">
        <v>80</v>
      </c>
      <c r="B82" s="22" t="s">
        <v>1883</v>
      </c>
      <c r="C82" s="23">
        <v>1</v>
      </c>
      <c r="D82" s="23">
        <v>1</v>
      </c>
      <c r="E82" s="23">
        <v>1</v>
      </c>
      <c r="F82" s="22">
        <v>18</v>
      </c>
      <c r="G82" s="23">
        <v>17</v>
      </c>
      <c r="H82" s="24">
        <v>1705</v>
      </c>
      <c r="I82" s="27">
        <v>62.43</v>
      </c>
      <c r="J82" s="28" t="s">
        <v>1884</v>
      </c>
      <c r="K82" s="30" t="s">
        <v>44</v>
      </c>
      <c r="L82" s="29"/>
    </row>
    <row r="83" s="1" customFormat="1" ht="14.25" spans="1:12">
      <c r="A83" s="22">
        <v>81</v>
      </c>
      <c r="B83" s="22" t="s">
        <v>1883</v>
      </c>
      <c r="C83" s="23">
        <v>1</v>
      </c>
      <c r="D83" s="23">
        <v>1</v>
      </c>
      <c r="E83" s="23">
        <v>1</v>
      </c>
      <c r="F83" s="22">
        <v>18</v>
      </c>
      <c r="G83" s="23">
        <v>18</v>
      </c>
      <c r="H83" s="24">
        <v>1801</v>
      </c>
      <c r="I83" s="27">
        <v>58.58</v>
      </c>
      <c r="J83" s="28" t="s">
        <v>1884</v>
      </c>
      <c r="K83" s="30" t="s">
        <v>256</v>
      </c>
      <c r="L83" s="29"/>
    </row>
    <row r="84" s="1" customFormat="1" ht="14.25" spans="1:12">
      <c r="A84" s="22">
        <v>82</v>
      </c>
      <c r="B84" s="22" t="s">
        <v>1883</v>
      </c>
      <c r="C84" s="23">
        <v>1</v>
      </c>
      <c r="D84" s="23">
        <v>1</v>
      </c>
      <c r="E84" s="23">
        <v>1</v>
      </c>
      <c r="F84" s="22">
        <v>18</v>
      </c>
      <c r="G84" s="23">
        <v>18</v>
      </c>
      <c r="H84" s="24">
        <v>1802</v>
      </c>
      <c r="I84" s="27">
        <v>64.39</v>
      </c>
      <c r="J84" s="28" t="s">
        <v>1884</v>
      </c>
      <c r="K84" s="30" t="s">
        <v>42</v>
      </c>
      <c r="L84" s="29"/>
    </row>
    <row r="85" s="1" customFormat="1" ht="14.25" spans="1:12">
      <c r="A85" s="22">
        <v>83</v>
      </c>
      <c r="B85" s="22" t="s">
        <v>1883</v>
      </c>
      <c r="C85" s="23">
        <v>1</v>
      </c>
      <c r="D85" s="23">
        <v>1</v>
      </c>
      <c r="E85" s="23">
        <v>1</v>
      </c>
      <c r="F85" s="22">
        <v>18</v>
      </c>
      <c r="G85" s="23">
        <v>18</v>
      </c>
      <c r="H85" s="24">
        <v>1803</v>
      </c>
      <c r="I85" s="27">
        <v>62.55</v>
      </c>
      <c r="J85" s="28" t="s">
        <v>1884</v>
      </c>
      <c r="K85" s="30" t="s">
        <v>42</v>
      </c>
      <c r="L85" s="29"/>
    </row>
    <row r="86" s="1" customFormat="1" ht="14.25" spans="1:12">
      <c r="A86" s="22">
        <v>84</v>
      </c>
      <c r="B86" s="22" t="s">
        <v>1883</v>
      </c>
      <c r="C86" s="23">
        <v>1</v>
      </c>
      <c r="D86" s="23">
        <v>1</v>
      </c>
      <c r="E86" s="23">
        <v>1</v>
      </c>
      <c r="F86" s="22">
        <v>18</v>
      </c>
      <c r="G86" s="23">
        <v>18</v>
      </c>
      <c r="H86" s="24">
        <v>1804</v>
      </c>
      <c r="I86" s="27">
        <v>60.53</v>
      </c>
      <c r="J86" s="28" t="s">
        <v>1884</v>
      </c>
      <c r="K86" s="28" t="s">
        <v>42</v>
      </c>
      <c r="L86" s="29"/>
    </row>
    <row r="87" s="17" customFormat="1" ht="14.25" spans="1:21">
      <c r="A87" s="22">
        <v>85</v>
      </c>
      <c r="B87" s="22" t="s">
        <v>1883</v>
      </c>
      <c r="C87" s="23">
        <v>1</v>
      </c>
      <c r="D87" s="23">
        <v>1</v>
      </c>
      <c r="E87" s="23">
        <v>1</v>
      </c>
      <c r="F87" s="22">
        <v>18</v>
      </c>
      <c r="G87" s="23">
        <v>18</v>
      </c>
      <c r="H87" s="24">
        <v>1805</v>
      </c>
      <c r="I87" s="27">
        <v>62.43</v>
      </c>
      <c r="J87" s="28" t="s">
        <v>1884</v>
      </c>
      <c r="K87" s="28" t="s">
        <v>44</v>
      </c>
      <c r="L87" s="23"/>
      <c r="M87" s="1"/>
      <c r="N87" s="1"/>
      <c r="O87" s="1"/>
      <c r="P87" s="1"/>
      <c r="Q87" s="1"/>
      <c r="R87" s="1"/>
      <c r="S87" s="1"/>
      <c r="T87" s="1"/>
      <c r="U87" s="1"/>
    </row>
    <row r="88" s="1" customFormat="1" ht="14.25" spans="1:12">
      <c r="A88" s="22">
        <v>86</v>
      </c>
      <c r="B88" s="22" t="s">
        <v>1883</v>
      </c>
      <c r="C88" s="23">
        <v>1</v>
      </c>
      <c r="D88" s="23">
        <v>1</v>
      </c>
      <c r="E88" s="23">
        <v>2</v>
      </c>
      <c r="F88" s="22">
        <v>18</v>
      </c>
      <c r="G88" s="23">
        <v>2</v>
      </c>
      <c r="H88" s="24">
        <v>201</v>
      </c>
      <c r="I88" s="27">
        <v>62.43</v>
      </c>
      <c r="J88" s="28" t="s">
        <v>1884</v>
      </c>
      <c r="K88" s="28" t="s">
        <v>44</v>
      </c>
      <c r="L88" s="29"/>
    </row>
    <row r="89" s="1" customFormat="1" ht="14.25" spans="1:12">
      <c r="A89" s="22">
        <v>87</v>
      </c>
      <c r="B89" s="22" t="s">
        <v>1883</v>
      </c>
      <c r="C89" s="23">
        <v>1</v>
      </c>
      <c r="D89" s="23">
        <v>1</v>
      </c>
      <c r="E89" s="23">
        <v>2</v>
      </c>
      <c r="F89" s="22">
        <v>18</v>
      </c>
      <c r="G89" s="23">
        <v>2</v>
      </c>
      <c r="H89" s="24">
        <v>202</v>
      </c>
      <c r="I89" s="27">
        <v>60.22</v>
      </c>
      <c r="J89" s="28" t="s">
        <v>1884</v>
      </c>
      <c r="K89" s="28" t="s">
        <v>42</v>
      </c>
      <c r="L89" s="29"/>
    </row>
    <row r="90" s="1" customFormat="1" ht="14.25" spans="1:12">
      <c r="A90" s="22">
        <v>88</v>
      </c>
      <c r="B90" s="22" t="s">
        <v>1883</v>
      </c>
      <c r="C90" s="23">
        <v>1</v>
      </c>
      <c r="D90" s="23">
        <v>1</v>
      </c>
      <c r="E90" s="23">
        <v>2</v>
      </c>
      <c r="F90" s="22">
        <v>18</v>
      </c>
      <c r="G90" s="23">
        <v>2</v>
      </c>
      <c r="H90" s="24">
        <v>203</v>
      </c>
      <c r="I90" s="27">
        <v>60.22</v>
      </c>
      <c r="J90" s="28" t="s">
        <v>1884</v>
      </c>
      <c r="K90" s="30" t="s">
        <v>42</v>
      </c>
      <c r="L90" s="29"/>
    </row>
    <row r="91" s="1" customFormat="1" ht="14.25" spans="1:12">
      <c r="A91" s="22">
        <v>89</v>
      </c>
      <c r="B91" s="22" t="s">
        <v>1883</v>
      </c>
      <c r="C91" s="23">
        <v>1</v>
      </c>
      <c r="D91" s="23">
        <v>1</v>
      </c>
      <c r="E91" s="23">
        <v>2</v>
      </c>
      <c r="F91" s="22">
        <v>18</v>
      </c>
      <c r="G91" s="23">
        <v>2</v>
      </c>
      <c r="H91" s="24">
        <v>204</v>
      </c>
      <c r="I91" s="27">
        <v>62.39</v>
      </c>
      <c r="J91" s="28" t="s">
        <v>1884</v>
      </c>
      <c r="K91" s="30" t="s">
        <v>44</v>
      </c>
      <c r="L91" s="29"/>
    </row>
    <row r="92" s="1" customFormat="1" ht="14.25" spans="1:12">
      <c r="A92" s="22">
        <v>90</v>
      </c>
      <c r="B92" s="22" t="s">
        <v>1883</v>
      </c>
      <c r="C92" s="23">
        <v>1</v>
      </c>
      <c r="D92" s="23">
        <v>1</v>
      </c>
      <c r="E92" s="23">
        <v>2</v>
      </c>
      <c r="F92" s="22">
        <v>18</v>
      </c>
      <c r="G92" s="23">
        <v>3</v>
      </c>
      <c r="H92" s="24">
        <v>301</v>
      </c>
      <c r="I92" s="27">
        <v>62.43</v>
      </c>
      <c r="J92" s="28" t="s">
        <v>1884</v>
      </c>
      <c r="K92" s="30" t="s">
        <v>44</v>
      </c>
      <c r="L92" s="23"/>
    </row>
    <row r="93" s="1" customFormat="1" ht="14.25" spans="1:12">
      <c r="A93" s="22">
        <v>91</v>
      </c>
      <c r="B93" s="22" t="s">
        <v>1883</v>
      </c>
      <c r="C93" s="23">
        <v>1</v>
      </c>
      <c r="D93" s="23">
        <v>1</v>
      </c>
      <c r="E93" s="23">
        <v>2</v>
      </c>
      <c r="F93" s="22">
        <v>18</v>
      </c>
      <c r="G93" s="23">
        <v>3</v>
      </c>
      <c r="H93" s="24">
        <v>302</v>
      </c>
      <c r="I93" s="27">
        <v>60.22</v>
      </c>
      <c r="J93" s="28" t="s">
        <v>1884</v>
      </c>
      <c r="K93" s="30" t="s">
        <v>42</v>
      </c>
      <c r="L93" s="29"/>
    </row>
    <row r="94" s="1" customFormat="1" ht="14.25" spans="1:12">
      <c r="A94" s="22">
        <v>92</v>
      </c>
      <c r="B94" s="22" t="s">
        <v>1883</v>
      </c>
      <c r="C94" s="23">
        <v>1</v>
      </c>
      <c r="D94" s="23">
        <v>1</v>
      </c>
      <c r="E94" s="23">
        <v>2</v>
      </c>
      <c r="F94" s="22">
        <v>18</v>
      </c>
      <c r="G94" s="23">
        <v>3</v>
      </c>
      <c r="H94" s="24">
        <v>303</v>
      </c>
      <c r="I94" s="27">
        <v>60.22</v>
      </c>
      <c r="J94" s="28" t="s">
        <v>1884</v>
      </c>
      <c r="K94" s="30" t="s">
        <v>42</v>
      </c>
      <c r="L94" s="29"/>
    </row>
    <row r="95" s="1" customFormat="1" ht="14.25" spans="1:12">
      <c r="A95" s="22">
        <v>93</v>
      </c>
      <c r="B95" s="22" t="s">
        <v>1883</v>
      </c>
      <c r="C95" s="23">
        <v>1</v>
      </c>
      <c r="D95" s="23">
        <v>1</v>
      </c>
      <c r="E95" s="23">
        <v>2</v>
      </c>
      <c r="F95" s="22">
        <v>18</v>
      </c>
      <c r="G95" s="23">
        <v>3</v>
      </c>
      <c r="H95" s="24">
        <v>304</v>
      </c>
      <c r="I95" s="27">
        <v>62.39</v>
      </c>
      <c r="J95" s="28" t="s">
        <v>1884</v>
      </c>
      <c r="K95" s="30" t="s">
        <v>44</v>
      </c>
      <c r="L95" s="29"/>
    </row>
    <row r="96" s="1" customFormat="1" ht="14.25" spans="1:12">
      <c r="A96" s="22">
        <v>94</v>
      </c>
      <c r="B96" s="22" t="s">
        <v>1883</v>
      </c>
      <c r="C96" s="23">
        <v>1</v>
      </c>
      <c r="D96" s="23">
        <v>1</v>
      </c>
      <c r="E96" s="23">
        <v>2</v>
      </c>
      <c r="F96" s="22">
        <v>18</v>
      </c>
      <c r="G96" s="23">
        <v>3.6952380952381</v>
      </c>
      <c r="H96" s="24">
        <v>401</v>
      </c>
      <c r="I96" s="27">
        <v>62.43</v>
      </c>
      <c r="J96" s="28" t="s">
        <v>1884</v>
      </c>
      <c r="K96" s="30" t="s">
        <v>44</v>
      </c>
      <c r="L96" s="29"/>
    </row>
    <row r="97" s="1" customFormat="1" ht="14.25" spans="1:12">
      <c r="A97" s="22">
        <v>95</v>
      </c>
      <c r="B97" s="22" t="s">
        <v>1883</v>
      </c>
      <c r="C97" s="23">
        <v>1</v>
      </c>
      <c r="D97" s="23">
        <v>1</v>
      </c>
      <c r="E97" s="23">
        <v>2</v>
      </c>
      <c r="F97" s="22">
        <v>18</v>
      </c>
      <c r="G97" s="23">
        <v>3.92380952380952</v>
      </c>
      <c r="H97" s="24">
        <v>402</v>
      </c>
      <c r="I97" s="27">
        <v>60.22</v>
      </c>
      <c r="J97" s="28" t="s">
        <v>1884</v>
      </c>
      <c r="K97" s="30" t="s">
        <v>42</v>
      </c>
      <c r="L97" s="23"/>
    </row>
    <row r="98" s="1" customFormat="1" ht="14.25" spans="1:12">
      <c r="A98" s="22">
        <v>96</v>
      </c>
      <c r="B98" s="22" t="s">
        <v>1883</v>
      </c>
      <c r="C98" s="23">
        <v>1</v>
      </c>
      <c r="D98" s="23">
        <v>1</v>
      </c>
      <c r="E98" s="23">
        <v>2</v>
      </c>
      <c r="F98" s="22">
        <v>18</v>
      </c>
      <c r="G98" s="23">
        <v>4.15238095238095</v>
      </c>
      <c r="H98" s="24">
        <v>403</v>
      </c>
      <c r="I98" s="27">
        <v>60.22</v>
      </c>
      <c r="J98" s="28" t="s">
        <v>1884</v>
      </c>
      <c r="K98" s="30" t="s">
        <v>42</v>
      </c>
      <c r="L98" s="29"/>
    </row>
    <row r="99" s="1" customFormat="1" ht="14.25" spans="1:12">
      <c r="A99" s="22">
        <v>97</v>
      </c>
      <c r="B99" s="22" t="s">
        <v>1883</v>
      </c>
      <c r="C99" s="23">
        <v>1</v>
      </c>
      <c r="D99" s="23">
        <v>1</v>
      </c>
      <c r="E99" s="23">
        <v>2</v>
      </c>
      <c r="F99" s="22">
        <v>18</v>
      </c>
      <c r="G99" s="23">
        <v>4.38095238095238</v>
      </c>
      <c r="H99" s="24">
        <v>404</v>
      </c>
      <c r="I99" s="27">
        <v>62.39</v>
      </c>
      <c r="J99" s="28" t="s">
        <v>1884</v>
      </c>
      <c r="K99" s="30" t="s">
        <v>44</v>
      </c>
      <c r="L99" s="29"/>
    </row>
    <row r="100" s="1" customFormat="1" ht="14.25" spans="1:12">
      <c r="A100" s="22">
        <v>98</v>
      </c>
      <c r="B100" s="22" t="s">
        <v>1883</v>
      </c>
      <c r="C100" s="23">
        <v>1</v>
      </c>
      <c r="D100" s="23">
        <v>1</v>
      </c>
      <c r="E100" s="23">
        <v>2</v>
      </c>
      <c r="F100" s="22">
        <v>18</v>
      </c>
      <c r="G100" s="23">
        <v>4.60952380952381</v>
      </c>
      <c r="H100" s="24">
        <v>501</v>
      </c>
      <c r="I100" s="27">
        <v>62.43</v>
      </c>
      <c r="J100" s="28" t="s">
        <v>1884</v>
      </c>
      <c r="K100" s="30" t="s">
        <v>44</v>
      </c>
      <c r="L100" s="29"/>
    </row>
    <row r="101" s="1" customFormat="1" ht="14.25" spans="1:12">
      <c r="A101" s="22">
        <v>99</v>
      </c>
      <c r="B101" s="22" t="s">
        <v>1883</v>
      </c>
      <c r="C101" s="23">
        <v>1</v>
      </c>
      <c r="D101" s="23">
        <v>1</v>
      </c>
      <c r="E101" s="23">
        <v>2</v>
      </c>
      <c r="F101" s="22">
        <v>18</v>
      </c>
      <c r="G101" s="23">
        <v>4.83809523809524</v>
      </c>
      <c r="H101" s="24">
        <v>502</v>
      </c>
      <c r="I101" s="27">
        <v>60.22</v>
      </c>
      <c r="J101" s="28" t="s">
        <v>1884</v>
      </c>
      <c r="K101" s="30" t="s">
        <v>42</v>
      </c>
      <c r="L101" s="29"/>
    </row>
    <row r="102" s="1" customFormat="1" ht="14.25" spans="1:12">
      <c r="A102" s="22">
        <v>100</v>
      </c>
      <c r="B102" s="22" t="s">
        <v>1883</v>
      </c>
      <c r="C102" s="23">
        <v>1</v>
      </c>
      <c r="D102" s="23">
        <v>1</v>
      </c>
      <c r="E102" s="23">
        <v>2</v>
      </c>
      <c r="F102" s="22">
        <v>18</v>
      </c>
      <c r="G102" s="23">
        <v>5.06666666666667</v>
      </c>
      <c r="H102" s="24">
        <v>503</v>
      </c>
      <c r="I102" s="27">
        <v>60.22</v>
      </c>
      <c r="J102" s="28" t="s">
        <v>1884</v>
      </c>
      <c r="K102" s="30" t="s">
        <v>42</v>
      </c>
      <c r="L102" s="23"/>
    </row>
    <row r="103" s="1" customFormat="1" ht="14.25" spans="1:12">
      <c r="A103" s="22">
        <v>101</v>
      </c>
      <c r="B103" s="22" t="s">
        <v>1883</v>
      </c>
      <c r="C103" s="23">
        <v>1</v>
      </c>
      <c r="D103" s="23">
        <v>1</v>
      </c>
      <c r="E103" s="23">
        <v>2</v>
      </c>
      <c r="F103" s="22">
        <v>18</v>
      </c>
      <c r="G103" s="23">
        <v>5.2952380952381</v>
      </c>
      <c r="H103" s="24">
        <v>504</v>
      </c>
      <c r="I103" s="27">
        <v>62.39</v>
      </c>
      <c r="J103" s="28" t="s">
        <v>1884</v>
      </c>
      <c r="K103" s="30" t="s">
        <v>44</v>
      </c>
      <c r="L103" s="29"/>
    </row>
    <row r="104" s="1" customFormat="1" ht="14.25" spans="1:12">
      <c r="A104" s="22">
        <v>102</v>
      </c>
      <c r="B104" s="22" t="s">
        <v>1883</v>
      </c>
      <c r="C104" s="23">
        <v>1</v>
      </c>
      <c r="D104" s="23">
        <v>1</v>
      </c>
      <c r="E104" s="23">
        <v>2</v>
      </c>
      <c r="F104" s="22">
        <v>18</v>
      </c>
      <c r="G104" s="23">
        <v>5.52380952380952</v>
      </c>
      <c r="H104" s="24">
        <v>601</v>
      </c>
      <c r="I104" s="27">
        <v>62.43</v>
      </c>
      <c r="J104" s="28" t="s">
        <v>1884</v>
      </c>
      <c r="K104" s="30" t="s">
        <v>44</v>
      </c>
      <c r="L104" s="29"/>
    </row>
    <row r="105" s="1" customFormat="1" ht="14.25" spans="1:12">
      <c r="A105" s="22">
        <v>103</v>
      </c>
      <c r="B105" s="22" t="s">
        <v>1883</v>
      </c>
      <c r="C105" s="23">
        <v>1</v>
      </c>
      <c r="D105" s="23">
        <v>1</v>
      </c>
      <c r="E105" s="23">
        <v>2</v>
      </c>
      <c r="F105" s="22">
        <v>18</v>
      </c>
      <c r="G105" s="23">
        <v>5.75238095238095</v>
      </c>
      <c r="H105" s="24">
        <v>602</v>
      </c>
      <c r="I105" s="27">
        <v>60.22</v>
      </c>
      <c r="J105" s="28" t="s">
        <v>1884</v>
      </c>
      <c r="K105" s="30" t="s">
        <v>42</v>
      </c>
      <c r="L105" s="29"/>
    </row>
    <row r="106" s="1" customFormat="1" ht="14.25" spans="1:12">
      <c r="A106" s="22">
        <v>104</v>
      </c>
      <c r="B106" s="22" t="s">
        <v>1883</v>
      </c>
      <c r="C106" s="23">
        <v>1</v>
      </c>
      <c r="D106" s="23">
        <v>1</v>
      </c>
      <c r="E106" s="23">
        <v>2</v>
      </c>
      <c r="F106" s="22">
        <v>18</v>
      </c>
      <c r="G106" s="23">
        <v>5.98095238095238</v>
      </c>
      <c r="H106" s="24">
        <v>603</v>
      </c>
      <c r="I106" s="27">
        <v>60.22</v>
      </c>
      <c r="J106" s="28" t="s">
        <v>1884</v>
      </c>
      <c r="K106" s="30" t="s">
        <v>42</v>
      </c>
      <c r="L106" s="29"/>
    </row>
    <row r="107" s="1" customFormat="1" ht="14.25" spans="1:12">
      <c r="A107" s="22">
        <v>105</v>
      </c>
      <c r="B107" s="22" t="s">
        <v>1883</v>
      </c>
      <c r="C107" s="23">
        <v>1</v>
      </c>
      <c r="D107" s="23">
        <v>1</v>
      </c>
      <c r="E107" s="23">
        <v>2</v>
      </c>
      <c r="F107" s="22">
        <v>18</v>
      </c>
      <c r="G107" s="23">
        <v>6.20952380952381</v>
      </c>
      <c r="H107" s="24">
        <v>604</v>
      </c>
      <c r="I107" s="27">
        <v>62.39</v>
      </c>
      <c r="J107" s="28" t="s">
        <v>1884</v>
      </c>
      <c r="K107" s="30" t="s">
        <v>44</v>
      </c>
      <c r="L107" s="23"/>
    </row>
    <row r="108" s="1" customFormat="1" ht="14.25" spans="1:12">
      <c r="A108" s="22">
        <v>106</v>
      </c>
      <c r="B108" s="22" t="s">
        <v>1883</v>
      </c>
      <c r="C108" s="23">
        <v>1</v>
      </c>
      <c r="D108" s="23">
        <v>1</v>
      </c>
      <c r="E108" s="23">
        <v>2</v>
      </c>
      <c r="F108" s="22">
        <v>18</v>
      </c>
      <c r="G108" s="23">
        <v>6.66666666666667</v>
      </c>
      <c r="H108" s="24">
        <v>701</v>
      </c>
      <c r="I108" s="27">
        <v>62.43</v>
      </c>
      <c r="J108" s="28" t="s">
        <v>1884</v>
      </c>
      <c r="K108" s="30" t="s">
        <v>44</v>
      </c>
      <c r="L108" s="29"/>
    </row>
    <row r="109" s="1" customFormat="1" ht="14.25" spans="1:12">
      <c r="A109" s="22">
        <v>107</v>
      </c>
      <c r="B109" s="22" t="s">
        <v>1883</v>
      </c>
      <c r="C109" s="23">
        <v>1</v>
      </c>
      <c r="D109" s="23">
        <v>1</v>
      </c>
      <c r="E109" s="23">
        <v>2</v>
      </c>
      <c r="F109" s="22">
        <v>18</v>
      </c>
      <c r="G109" s="23">
        <v>6.8952380952381</v>
      </c>
      <c r="H109" s="24">
        <v>702</v>
      </c>
      <c r="I109" s="27">
        <v>60.22</v>
      </c>
      <c r="J109" s="28" t="s">
        <v>1884</v>
      </c>
      <c r="K109" s="30" t="s">
        <v>42</v>
      </c>
      <c r="L109" s="29"/>
    </row>
    <row r="110" s="1" customFormat="1" ht="14.25" spans="1:12">
      <c r="A110" s="22">
        <v>108</v>
      </c>
      <c r="B110" s="22" t="s">
        <v>1883</v>
      </c>
      <c r="C110" s="23">
        <v>1</v>
      </c>
      <c r="D110" s="23">
        <v>1</v>
      </c>
      <c r="E110" s="23">
        <v>2</v>
      </c>
      <c r="F110" s="22">
        <v>18</v>
      </c>
      <c r="G110" s="23">
        <v>7.12380952380952</v>
      </c>
      <c r="H110" s="24">
        <v>703</v>
      </c>
      <c r="I110" s="27">
        <v>60.22</v>
      </c>
      <c r="J110" s="28" t="s">
        <v>1884</v>
      </c>
      <c r="K110" s="30" t="s">
        <v>42</v>
      </c>
      <c r="L110" s="29"/>
    </row>
    <row r="111" s="1" customFormat="1" ht="14.25" spans="1:12">
      <c r="A111" s="22">
        <v>109</v>
      </c>
      <c r="B111" s="22" t="s">
        <v>1883</v>
      </c>
      <c r="C111" s="23">
        <v>1</v>
      </c>
      <c r="D111" s="23">
        <v>1</v>
      </c>
      <c r="E111" s="23">
        <v>2</v>
      </c>
      <c r="F111" s="22">
        <v>18</v>
      </c>
      <c r="G111" s="23">
        <v>7.35238095238095</v>
      </c>
      <c r="H111" s="24">
        <v>704</v>
      </c>
      <c r="I111" s="27">
        <v>62.39</v>
      </c>
      <c r="J111" s="28" t="s">
        <v>1884</v>
      </c>
      <c r="K111" s="30" t="s">
        <v>44</v>
      </c>
      <c r="L111" s="29"/>
    </row>
    <row r="112" s="1" customFormat="1" ht="14.25" spans="1:12">
      <c r="A112" s="22">
        <v>110</v>
      </c>
      <c r="B112" s="22" t="s">
        <v>1883</v>
      </c>
      <c r="C112" s="23">
        <v>1</v>
      </c>
      <c r="D112" s="23">
        <v>1</v>
      </c>
      <c r="E112" s="23">
        <v>2</v>
      </c>
      <c r="F112" s="22">
        <v>18</v>
      </c>
      <c r="G112" s="23">
        <v>7.58095238095238</v>
      </c>
      <c r="H112" s="24">
        <v>801</v>
      </c>
      <c r="I112" s="27">
        <v>62.43</v>
      </c>
      <c r="J112" s="28" t="s">
        <v>1884</v>
      </c>
      <c r="K112" s="30" t="s">
        <v>44</v>
      </c>
      <c r="L112" s="29"/>
    </row>
    <row r="113" s="1" customFormat="1" ht="14.25" spans="1:12">
      <c r="A113" s="22">
        <v>111</v>
      </c>
      <c r="B113" s="22" t="s">
        <v>1883</v>
      </c>
      <c r="C113" s="23">
        <v>1</v>
      </c>
      <c r="D113" s="23">
        <v>1</v>
      </c>
      <c r="E113" s="23">
        <v>2</v>
      </c>
      <c r="F113" s="22">
        <v>18</v>
      </c>
      <c r="G113" s="23">
        <v>7.80952380952381</v>
      </c>
      <c r="H113" s="24">
        <v>802</v>
      </c>
      <c r="I113" s="27">
        <v>60.22</v>
      </c>
      <c r="J113" s="28" t="s">
        <v>1884</v>
      </c>
      <c r="K113" s="30" t="s">
        <v>42</v>
      </c>
      <c r="L113" s="29"/>
    </row>
    <row r="114" s="1" customFormat="1" ht="14.25" spans="1:12">
      <c r="A114" s="22">
        <v>112</v>
      </c>
      <c r="B114" s="22" t="s">
        <v>1883</v>
      </c>
      <c r="C114" s="23">
        <v>1</v>
      </c>
      <c r="D114" s="23">
        <v>1</v>
      </c>
      <c r="E114" s="23">
        <v>2</v>
      </c>
      <c r="F114" s="22">
        <v>18</v>
      </c>
      <c r="G114" s="23">
        <v>8.03809523809524</v>
      </c>
      <c r="H114" s="24">
        <v>803</v>
      </c>
      <c r="I114" s="27">
        <v>60.22</v>
      </c>
      <c r="J114" s="28" t="s">
        <v>1884</v>
      </c>
      <c r="K114" s="30" t="s">
        <v>42</v>
      </c>
      <c r="L114" s="29"/>
    </row>
    <row r="115" s="1" customFormat="1" ht="14.25" spans="1:12">
      <c r="A115" s="22">
        <v>113</v>
      </c>
      <c r="B115" s="22" t="s">
        <v>1883</v>
      </c>
      <c r="C115" s="23">
        <v>1</v>
      </c>
      <c r="D115" s="23">
        <v>1</v>
      </c>
      <c r="E115" s="23">
        <v>2</v>
      </c>
      <c r="F115" s="22">
        <v>18</v>
      </c>
      <c r="G115" s="23">
        <v>8.26666666666667</v>
      </c>
      <c r="H115" s="24">
        <v>804</v>
      </c>
      <c r="I115" s="27">
        <v>62.39</v>
      </c>
      <c r="J115" s="28" t="s">
        <v>1884</v>
      </c>
      <c r="K115" s="30" t="s">
        <v>44</v>
      </c>
      <c r="L115" s="29"/>
    </row>
    <row r="116" s="1" customFormat="1" ht="14.25" spans="1:12">
      <c r="A116" s="22">
        <v>114</v>
      </c>
      <c r="B116" s="22" t="s">
        <v>1883</v>
      </c>
      <c r="C116" s="23">
        <v>1</v>
      </c>
      <c r="D116" s="23">
        <v>1</v>
      </c>
      <c r="E116" s="23">
        <v>2</v>
      </c>
      <c r="F116" s="22">
        <v>18</v>
      </c>
      <c r="G116" s="23">
        <v>8.72380952380952</v>
      </c>
      <c r="H116" s="24">
        <v>901</v>
      </c>
      <c r="I116" s="27">
        <v>62.43</v>
      </c>
      <c r="J116" s="28" t="s">
        <v>1884</v>
      </c>
      <c r="K116" s="30" t="s">
        <v>44</v>
      </c>
      <c r="L116" s="23"/>
    </row>
    <row r="117" s="1" customFormat="1" ht="14.25" spans="1:12">
      <c r="A117" s="22">
        <v>115</v>
      </c>
      <c r="B117" s="22" t="s">
        <v>1883</v>
      </c>
      <c r="C117" s="23">
        <v>1</v>
      </c>
      <c r="D117" s="23">
        <v>1</v>
      </c>
      <c r="E117" s="23">
        <v>2</v>
      </c>
      <c r="F117" s="22">
        <v>18</v>
      </c>
      <c r="G117" s="23">
        <v>8.95238095238095</v>
      </c>
      <c r="H117" s="24">
        <v>902</v>
      </c>
      <c r="I117" s="27">
        <v>60.22</v>
      </c>
      <c r="J117" s="28" t="s">
        <v>1884</v>
      </c>
      <c r="K117" s="30" t="s">
        <v>42</v>
      </c>
      <c r="L117" s="29"/>
    </row>
    <row r="118" s="1" customFormat="1" ht="14.25" spans="1:12">
      <c r="A118" s="22">
        <v>116</v>
      </c>
      <c r="B118" s="22" t="s">
        <v>1883</v>
      </c>
      <c r="C118" s="23">
        <v>1</v>
      </c>
      <c r="D118" s="23">
        <v>1</v>
      </c>
      <c r="E118" s="23">
        <v>2</v>
      </c>
      <c r="F118" s="22">
        <v>18</v>
      </c>
      <c r="G118" s="23">
        <v>9.18095238095238</v>
      </c>
      <c r="H118" s="24">
        <v>903</v>
      </c>
      <c r="I118" s="27">
        <v>60.22</v>
      </c>
      <c r="J118" s="28" t="s">
        <v>1884</v>
      </c>
      <c r="K118" s="30" t="s">
        <v>42</v>
      </c>
      <c r="L118" s="29"/>
    </row>
    <row r="119" s="1" customFormat="1" ht="14.25" spans="1:12">
      <c r="A119" s="22">
        <v>117</v>
      </c>
      <c r="B119" s="22" t="s">
        <v>1883</v>
      </c>
      <c r="C119" s="23">
        <v>1</v>
      </c>
      <c r="D119" s="23">
        <v>1</v>
      </c>
      <c r="E119" s="23">
        <v>2</v>
      </c>
      <c r="F119" s="22">
        <v>18</v>
      </c>
      <c r="G119" s="23">
        <v>9.40952380952381</v>
      </c>
      <c r="H119" s="24">
        <v>904</v>
      </c>
      <c r="I119" s="27">
        <v>62.39</v>
      </c>
      <c r="J119" s="28" t="s">
        <v>1884</v>
      </c>
      <c r="K119" s="30" t="s">
        <v>44</v>
      </c>
      <c r="L119" s="29"/>
    </row>
    <row r="120" s="1" customFormat="1" ht="14.25" spans="1:12">
      <c r="A120" s="22">
        <v>118</v>
      </c>
      <c r="B120" s="22" t="s">
        <v>1883</v>
      </c>
      <c r="C120" s="23">
        <v>1</v>
      </c>
      <c r="D120" s="23">
        <v>1</v>
      </c>
      <c r="E120" s="23">
        <v>2</v>
      </c>
      <c r="F120" s="22">
        <v>18</v>
      </c>
      <c r="G120" s="23">
        <v>9.63809523809524</v>
      </c>
      <c r="H120" s="24">
        <v>1001</v>
      </c>
      <c r="I120" s="27">
        <v>62.43</v>
      </c>
      <c r="J120" s="28" t="s">
        <v>1884</v>
      </c>
      <c r="K120" s="30" t="s">
        <v>44</v>
      </c>
      <c r="L120" s="29"/>
    </row>
    <row r="121" s="1" customFormat="1" ht="14.25" spans="1:12">
      <c r="A121" s="22">
        <v>119</v>
      </c>
      <c r="B121" s="22" t="s">
        <v>1883</v>
      </c>
      <c r="C121" s="23">
        <v>1</v>
      </c>
      <c r="D121" s="23">
        <v>1</v>
      </c>
      <c r="E121" s="23">
        <v>2</v>
      </c>
      <c r="F121" s="22">
        <v>18</v>
      </c>
      <c r="G121" s="23">
        <v>9.86666666666667</v>
      </c>
      <c r="H121" s="24">
        <v>1002</v>
      </c>
      <c r="I121" s="27">
        <v>60.22</v>
      </c>
      <c r="J121" s="28" t="s">
        <v>1884</v>
      </c>
      <c r="K121" s="30" t="s">
        <v>42</v>
      </c>
      <c r="L121" s="29"/>
    </row>
    <row r="122" s="1" customFormat="1" ht="14.25" spans="1:12">
      <c r="A122" s="22">
        <v>120</v>
      </c>
      <c r="B122" s="22" t="s">
        <v>1883</v>
      </c>
      <c r="C122" s="23">
        <v>1</v>
      </c>
      <c r="D122" s="23">
        <v>1</v>
      </c>
      <c r="E122" s="23">
        <v>2</v>
      </c>
      <c r="F122" s="22">
        <v>18</v>
      </c>
      <c r="G122" s="23">
        <v>10.0952380952381</v>
      </c>
      <c r="H122" s="24">
        <v>1003</v>
      </c>
      <c r="I122" s="27">
        <v>60.22</v>
      </c>
      <c r="J122" s="28" t="s">
        <v>1884</v>
      </c>
      <c r="K122" s="30" t="s">
        <v>42</v>
      </c>
      <c r="L122" s="29"/>
    </row>
    <row r="123" s="1" customFormat="1" ht="14.25" spans="1:12">
      <c r="A123" s="22">
        <v>121</v>
      </c>
      <c r="B123" s="22" t="s">
        <v>1883</v>
      </c>
      <c r="C123" s="23">
        <v>1</v>
      </c>
      <c r="D123" s="23">
        <v>1</v>
      </c>
      <c r="E123" s="23">
        <v>2</v>
      </c>
      <c r="F123" s="22">
        <v>18</v>
      </c>
      <c r="G123" s="23">
        <v>10.3238095238095</v>
      </c>
      <c r="H123" s="24">
        <v>1004</v>
      </c>
      <c r="I123" s="27">
        <v>62.39</v>
      </c>
      <c r="J123" s="28" t="s">
        <v>1884</v>
      </c>
      <c r="K123" s="30" t="s">
        <v>44</v>
      </c>
      <c r="L123" s="29"/>
    </row>
    <row r="124" s="1" customFormat="1" ht="14.25" spans="1:12">
      <c r="A124" s="22">
        <v>122</v>
      </c>
      <c r="B124" s="22" t="s">
        <v>1883</v>
      </c>
      <c r="C124" s="23">
        <v>1</v>
      </c>
      <c r="D124" s="23">
        <v>1</v>
      </c>
      <c r="E124" s="23">
        <v>2</v>
      </c>
      <c r="F124" s="22">
        <v>18</v>
      </c>
      <c r="G124" s="23">
        <v>10.552380952381</v>
      </c>
      <c r="H124" s="24">
        <v>1101</v>
      </c>
      <c r="I124" s="27">
        <v>62.43</v>
      </c>
      <c r="J124" s="28" t="s">
        <v>1884</v>
      </c>
      <c r="K124" s="30" t="s">
        <v>44</v>
      </c>
      <c r="L124" s="29"/>
    </row>
    <row r="125" s="1" customFormat="1" ht="14.25" spans="1:12">
      <c r="A125" s="22">
        <v>123</v>
      </c>
      <c r="B125" s="22" t="s">
        <v>1883</v>
      </c>
      <c r="C125" s="23">
        <v>1</v>
      </c>
      <c r="D125" s="23">
        <v>1</v>
      </c>
      <c r="E125" s="23">
        <v>2</v>
      </c>
      <c r="F125" s="22">
        <v>18</v>
      </c>
      <c r="G125" s="23">
        <v>10.7809523809524</v>
      </c>
      <c r="H125" s="24">
        <v>1102</v>
      </c>
      <c r="I125" s="27">
        <v>60.22</v>
      </c>
      <c r="J125" s="28" t="s">
        <v>1884</v>
      </c>
      <c r="K125" s="30" t="s">
        <v>42</v>
      </c>
      <c r="L125" s="29"/>
    </row>
    <row r="126" s="1" customFormat="1" ht="14.25" spans="1:12">
      <c r="A126" s="22">
        <v>124</v>
      </c>
      <c r="B126" s="22" t="s">
        <v>1883</v>
      </c>
      <c r="C126" s="23">
        <v>1</v>
      </c>
      <c r="D126" s="23">
        <v>1</v>
      </c>
      <c r="E126" s="23">
        <v>2</v>
      </c>
      <c r="F126" s="22">
        <v>18</v>
      </c>
      <c r="G126" s="23">
        <v>11.0095238095238</v>
      </c>
      <c r="H126" s="24">
        <v>1103</v>
      </c>
      <c r="I126" s="27">
        <v>60.22</v>
      </c>
      <c r="J126" s="28" t="s">
        <v>1884</v>
      </c>
      <c r="K126" s="30" t="s">
        <v>42</v>
      </c>
      <c r="L126" s="29"/>
    </row>
    <row r="127" s="1" customFormat="1" ht="14.25" spans="1:12">
      <c r="A127" s="22">
        <v>125</v>
      </c>
      <c r="B127" s="22" t="s">
        <v>1883</v>
      </c>
      <c r="C127" s="23">
        <v>1</v>
      </c>
      <c r="D127" s="23">
        <v>1</v>
      </c>
      <c r="E127" s="23">
        <v>2</v>
      </c>
      <c r="F127" s="22">
        <v>18</v>
      </c>
      <c r="G127" s="23">
        <v>11.2380952380952</v>
      </c>
      <c r="H127" s="24">
        <v>1104</v>
      </c>
      <c r="I127" s="27">
        <v>62.39</v>
      </c>
      <c r="J127" s="28" t="s">
        <v>1884</v>
      </c>
      <c r="K127" s="30" t="s">
        <v>44</v>
      </c>
      <c r="L127" s="29"/>
    </row>
    <row r="128" s="1" customFormat="1" ht="14.25" spans="1:12">
      <c r="A128" s="22">
        <v>126</v>
      </c>
      <c r="B128" s="22" t="s">
        <v>1883</v>
      </c>
      <c r="C128" s="23">
        <v>1</v>
      </c>
      <c r="D128" s="23">
        <v>1</v>
      </c>
      <c r="E128" s="23">
        <v>2</v>
      </c>
      <c r="F128" s="22">
        <v>18</v>
      </c>
      <c r="G128" s="23">
        <v>11.6952380952381</v>
      </c>
      <c r="H128" s="24">
        <v>1201</v>
      </c>
      <c r="I128" s="27">
        <v>62.43</v>
      </c>
      <c r="J128" s="28" t="s">
        <v>1884</v>
      </c>
      <c r="K128" s="30" t="s">
        <v>44</v>
      </c>
      <c r="L128" s="29"/>
    </row>
    <row r="129" s="1" customFormat="1" ht="14.25" spans="1:12">
      <c r="A129" s="22">
        <v>127</v>
      </c>
      <c r="B129" s="22" t="s">
        <v>1883</v>
      </c>
      <c r="C129" s="23">
        <v>1</v>
      </c>
      <c r="D129" s="23">
        <v>1</v>
      </c>
      <c r="E129" s="23">
        <v>2</v>
      </c>
      <c r="F129" s="22">
        <v>18</v>
      </c>
      <c r="G129" s="23">
        <v>11.9238095238095</v>
      </c>
      <c r="H129" s="24">
        <v>1202</v>
      </c>
      <c r="I129" s="27">
        <v>60.22</v>
      </c>
      <c r="J129" s="28" t="s">
        <v>1884</v>
      </c>
      <c r="K129" s="30" t="s">
        <v>42</v>
      </c>
      <c r="L129" s="29"/>
    </row>
    <row r="130" s="1" customFormat="1" ht="14.25" spans="1:12">
      <c r="A130" s="22">
        <v>128</v>
      </c>
      <c r="B130" s="22" t="s">
        <v>1883</v>
      </c>
      <c r="C130" s="23">
        <v>1</v>
      </c>
      <c r="D130" s="23">
        <v>1</v>
      </c>
      <c r="E130" s="23">
        <v>2</v>
      </c>
      <c r="F130" s="22">
        <v>18</v>
      </c>
      <c r="G130" s="23">
        <v>12.152380952381</v>
      </c>
      <c r="H130" s="24">
        <v>1203</v>
      </c>
      <c r="I130" s="27">
        <v>60.22</v>
      </c>
      <c r="J130" s="28" t="s">
        <v>1884</v>
      </c>
      <c r="K130" s="30" t="s">
        <v>42</v>
      </c>
      <c r="L130" s="29"/>
    </row>
    <row r="131" s="1" customFormat="1" ht="14.25" spans="1:12">
      <c r="A131" s="22">
        <v>129</v>
      </c>
      <c r="B131" s="22" t="s">
        <v>1883</v>
      </c>
      <c r="C131" s="23">
        <v>1</v>
      </c>
      <c r="D131" s="23">
        <v>1</v>
      </c>
      <c r="E131" s="23">
        <v>2</v>
      </c>
      <c r="F131" s="22">
        <v>18</v>
      </c>
      <c r="G131" s="23">
        <v>12.3809523809524</v>
      </c>
      <c r="H131" s="24">
        <v>1204</v>
      </c>
      <c r="I131" s="27">
        <v>62.39</v>
      </c>
      <c r="J131" s="28" t="s">
        <v>1884</v>
      </c>
      <c r="K131" s="30" t="s">
        <v>44</v>
      </c>
      <c r="L131" s="29"/>
    </row>
    <row r="132" s="1" customFormat="1" ht="14.25" spans="1:12">
      <c r="A132" s="22">
        <v>130</v>
      </c>
      <c r="B132" s="22" t="s">
        <v>1883</v>
      </c>
      <c r="C132" s="23">
        <v>1</v>
      </c>
      <c r="D132" s="23">
        <v>1</v>
      </c>
      <c r="E132" s="23">
        <v>2</v>
      </c>
      <c r="F132" s="22">
        <v>18</v>
      </c>
      <c r="G132" s="23">
        <v>12.6095238095238</v>
      </c>
      <c r="H132" s="24">
        <v>1301</v>
      </c>
      <c r="I132" s="27">
        <v>62.43</v>
      </c>
      <c r="J132" s="28" t="s">
        <v>1884</v>
      </c>
      <c r="K132" s="30" t="s">
        <v>44</v>
      </c>
      <c r="L132" s="29"/>
    </row>
    <row r="133" s="1" customFormat="1" ht="14.25" spans="1:12">
      <c r="A133" s="22">
        <v>131</v>
      </c>
      <c r="B133" s="22" t="s">
        <v>1883</v>
      </c>
      <c r="C133" s="23">
        <v>1</v>
      </c>
      <c r="D133" s="23">
        <v>1</v>
      </c>
      <c r="E133" s="23">
        <v>2</v>
      </c>
      <c r="F133" s="22">
        <v>18</v>
      </c>
      <c r="G133" s="23">
        <v>12.8380952380952</v>
      </c>
      <c r="H133" s="24">
        <v>1302</v>
      </c>
      <c r="I133" s="27">
        <v>60.22</v>
      </c>
      <c r="J133" s="28" t="s">
        <v>1884</v>
      </c>
      <c r="K133" s="30" t="s">
        <v>42</v>
      </c>
      <c r="L133" s="29"/>
    </row>
    <row r="134" s="1" customFormat="1" ht="14.25" spans="1:12">
      <c r="A134" s="22">
        <v>132</v>
      </c>
      <c r="B134" s="22" t="s">
        <v>1883</v>
      </c>
      <c r="C134" s="23">
        <v>1</v>
      </c>
      <c r="D134" s="23">
        <v>1</v>
      </c>
      <c r="E134" s="23">
        <v>2</v>
      </c>
      <c r="F134" s="22">
        <v>18</v>
      </c>
      <c r="G134" s="23">
        <v>13.0666666666667</v>
      </c>
      <c r="H134" s="24">
        <v>1303</v>
      </c>
      <c r="I134" s="27">
        <v>60.22</v>
      </c>
      <c r="J134" s="28" t="s">
        <v>1884</v>
      </c>
      <c r="K134" s="30" t="s">
        <v>42</v>
      </c>
      <c r="L134" s="29"/>
    </row>
    <row r="135" s="1" customFormat="1" ht="14.25" spans="1:12">
      <c r="A135" s="22">
        <v>133</v>
      </c>
      <c r="B135" s="22" t="s">
        <v>1883</v>
      </c>
      <c r="C135" s="23">
        <v>1</v>
      </c>
      <c r="D135" s="23">
        <v>1</v>
      </c>
      <c r="E135" s="23">
        <v>2</v>
      </c>
      <c r="F135" s="22">
        <v>18</v>
      </c>
      <c r="G135" s="23">
        <v>13.2952380952381</v>
      </c>
      <c r="H135" s="24">
        <v>1304</v>
      </c>
      <c r="I135" s="27">
        <v>62.39</v>
      </c>
      <c r="J135" s="28" t="s">
        <v>1884</v>
      </c>
      <c r="K135" s="30" t="s">
        <v>44</v>
      </c>
      <c r="L135" s="29"/>
    </row>
    <row r="136" s="1" customFormat="1" ht="14.25" spans="1:12">
      <c r="A136" s="22">
        <v>134</v>
      </c>
      <c r="B136" s="22" t="s">
        <v>1883</v>
      </c>
      <c r="C136" s="23">
        <v>1</v>
      </c>
      <c r="D136" s="23">
        <v>1</v>
      </c>
      <c r="E136" s="23">
        <v>2</v>
      </c>
      <c r="F136" s="22">
        <v>18</v>
      </c>
      <c r="G136" s="23">
        <v>13.5238095238095</v>
      </c>
      <c r="H136" s="24">
        <v>1401</v>
      </c>
      <c r="I136" s="27">
        <v>62.43</v>
      </c>
      <c r="J136" s="28" t="s">
        <v>1884</v>
      </c>
      <c r="K136" s="30" t="s">
        <v>44</v>
      </c>
      <c r="L136" s="29"/>
    </row>
    <row r="137" s="1" customFormat="1" ht="14.25" spans="1:12">
      <c r="A137" s="22">
        <v>135</v>
      </c>
      <c r="B137" s="22" t="s">
        <v>1883</v>
      </c>
      <c r="C137" s="23">
        <v>1</v>
      </c>
      <c r="D137" s="23">
        <v>1</v>
      </c>
      <c r="E137" s="23">
        <v>2</v>
      </c>
      <c r="F137" s="22">
        <v>18</v>
      </c>
      <c r="G137" s="23">
        <v>13.752380952381</v>
      </c>
      <c r="H137" s="24">
        <v>1402</v>
      </c>
      <c r="I137" s="27">
        <v>60.22</v>
      </c>
      <c r="J137" s="28" t="s">
        <v>1884</v>
      </c>
      <c r="K137" s="30" t="s">
        <v>42</v>
      </c>
      <c r="L137" s="29"/>
    </row>
    <row r="138" s="1" customFormat="1" ht="14.25" spans="1:12">
      <c r="A138" s="22">
        <v>136</v>
      </c>
      <c r="B138" s="22" t="s">
        <v>1883</v>
      </c>
      <c r="C138" s="23">
        <v>1</v>
      </c>
      <c r="D138" s="23">
        <v>1</v>
      </c>
      <c r="E138" s="23">
        <v>2</v>
      </c>
      <c r="F138" s="22">
        <v>18</v>
      </c>
      <c r="G138" s="23">
        <v>13.9809523809524</v>
      </c>
      <c r="H138" s="24">
        <v>1403</v>
      </c>
      <c r="I138" s="27">
        <v>60.22</v>
      </c>
      <c r="J138" s="28" t="s">
        <v>1884</v>
      </c>
      <c r="K138" s="30" t="s">
        <v>42</v>
      </c>
      <c r="L138" s="29"/>
    </row>
    <row r="139" s="1" customFormat="1" ht="14.25" spans="1:12">
      <c r="A139" s="22">
        <v>137</v>
      </c>
      <c r="B139" s="22" t="s">
        <v>1883</v>
      </c>
      <c r="C139" s="23">
        <v>1</v>
      </c>
      <c r="D139" s="23">
        <v>1</v>
      </c>
      <c r="E139" s="23">
        <v>2</v>
      </c>
      <c r="F139" s="22">
        <v>18</v>
      </c>
      <c r="G139" s="23">
        <v>14.2095238095238</v>
      </c>
      <c r="H139" s="24">
        <v>1404</v>
      </c>
      <c r="I139" s="27">
        <v>62.39</v>
      </c>
      <c r="J139" s="28" t="s">
        <v>1884</v>
      </c>
      <c r="K139" s="30" t="s">
        <v>44</v>
      </c>
      <c r="L139" s="29"/>
    </row>
    <row r="140" s="1" customFormat="1" ht="14.25" spans="1:12">
      <c r="A140" s="22">
        <v>138</v>
      </c>
      <c r="B140" s="22" t="s">
        <v>1883</v>
      </c>
      <c r="C140" s="23">
        <v>1</v>
      </c>
      <c r="D140" s="23">
        <v>1</v>
      </c>
      <c r="E140" s="23">
        <v>2</v>
      </c>
      <c r="F140" s="22">
        <v>18</v>
      </c>
      <c r="G140" s="23">
        <v>14.6666666666667</v>
      </c>
      <c r="H140" s="24">
        <v>1501</v>
      </c>
      <c r="I140" s="27">
        <v>62.43</v>
      </c>
      <c r="J140" s="28" t="s">
        <v>1884</v>
      </c>
      <c r="K140" s="30" t="s">
        <v>44</v>
      </c>
      <c r="L140" s="29"/>
    </row>
    <row r="141" s="1" customFormat="1" ht="14.25" spans="1:12">
      <c r="A141" s="22">
        <v>139</v>
      </c>
      <c r="B141" s="22" t="s">
        <v>1883</v>
      </c>
      <c r="C141" s="23">
        <v>1</v>
      </c>
      <c r="D141" s="23">
        <v>1</v>
      </c>
      <c r="E141" s="23">
        <v>2</v>
      </c>
      <c r="F141" s="22">
        <v>18</v>
      </c>
      <c r="G141" s="23">
        <v>14.8952380952381</v>
      </c>
      <c r="H141" s="24">
        <v>1502</v>
      </c>
      <c r="I141" s="27">
        <v>60.22</v>
      </c>
      <c r="J141" s="28" t="s">
        <v>1884</v>
      </c>
      <c r="K141" s="30" t="s">
        <v>42</v>
      </c>
      <c r="L141" s="29"/>
    </row>
    <row r="142" s="1" customFormat="1" ht="14.25" spans="1:12">
      <c r="A142" s="22">
        <v>140</v>
      </c>
      <c r="B142" s="22" t="s">
        <v>1883</v>
      </c>
      <c r="C142" s="23">
        <v>1</v>
      </c>
      <c r="D142" s="23">
        <v>1</v>
      </c>
      <c r="E142" s="23">
        <v>2</v>
      </c>
      <c r="F142" s="22">
        <v>18</v>
      </c>
      <c r="G142" s="23">
        <v>15.1238095238095</v>
      </c>
      <c r="H142" s="24">
        <v>1503</v>
      </c>
      <c r="I142" s="27">
        <v>60.22</v>
      </c>
      <c r="J142" s="28" t="s">
        <v>1884</v>
      </c>
      <c r="K142" s="30" t="s">
        <v>42</v>
      </c>
      <c r="L142" s="29"/>
    </row>
    <row r="143" s="1" customFormat="1" ht="14.25" spans="1:12">
      <c r="A143" s="22">
        <v>141</v>
      </c>
      <c r="B143" s="22" t="s">
        <v>1883</v>
      </c>
      <c r="C143" s="23">
        <v>1</v>
      </c>
      <c r="D143" s="23">
        <v>1</v>
      </c>
      <c r="E143" s="23">
        <v>2</v>
      </c>
      <c r="F143" s="22">
        <v>18</v>
      </c>
      <c r="G143" s="23">
        <v>15.352380952381</v>
      </c>
      <c r="H143" s="24">
        <v>1504</v>
      </c>
      <c r="I143" s="27">
        <v>62.39</v>
      </c>
      <c r="J143" s="28" t="s">
        <v>1884</v>
      </c>
      <c r="K143" s="30" t="s">
        <v>44</v>
      </c>
      <c r="L143" s="29"/>
    </row>
    <row r="144" s="1" customFormat="1" ht="14.25" spans="1:12">
      <c r="A144" s="22">
        <v>142</v>
      </c>
      <c r="B144" s="22" t="s">
        <v>1883</v>
      </c>
      <c r="C144" s="23">
        <v>1</v>
      </c>
      <c r="D144" s="23">
        <v>1</v>
      </c>
      <c r="E144" s="23">
        <v>2</v>
      </c>
      <c r="F144" s="22">
        <v>18</v>
      </c>
      <c r="G144" s="23">
        <v>15.5809523809524</v>
      </c>
      <c r="H144" s="24">
        <v>1601</v>
      </c>
      <c r="I144" s="27">
        <v>62.43</v>
      </c>
      <c r="J144" s="28" t="s">
        <v>1884</v>
      </c>
      <c r="K144" s="30" t="s">
        <v>44</v>
      </c>
      <c r="L144" s="29"/>
    </row>
    <row r="145" s="1" customFormat="1" ht="14.25" spans="1:12">
      <c r="A145" s="22">
        <v>143</v>
      </c>
      <c r="B145" s="22" t="s">
        <v>1883</v>
      </c>
      <c r="C145" s="23">
        <v>1</v>
      </c>
      <c r="D145" s="23">
        <v>1</v>
      </c>
      <c r="E145" s="23">
        <v>2</v>
      </c>
      <c r="F145" s="22">
        <v>18</v>
      </c>
      <c r="G145" s="23">
        <v>15.8095238095238</v>
      </c>
      <c r="H145" s="24">
        <v>1602</v>
      </c>
      <c r="I145" s="27">
        <v>60.22</v>
      </c>
      <c r="J145" s="28" t="s">
        <v>1884</v>
      </c>
      <c r="K145" s="30" t="s">
        <v>42</v>
      </c>
      <c r="L145" s="29"/>
    </row>
    <row r="146" s="1" customFormat="1" ht="14.25" spans="1:12">
      <c r="A146" s="22">
        <v>144</v>
      </c>
      <c r="B146" s="22" t="s">
        <v>1883</v>
      </c>
      <c r="C146" s="23">
        <v>1</v>
      </c>
      <c r="D146" s="23">
        <v>1</v>
      </c>
      <c r="E146" s="23">
        <v>2</v>
      </c>
      <c r="F146" s="22">
        <v>18</v>
      </c>
      <c r="G146" s="23">
        <v>16.0380952380952</v>
      </c>
      <c r="H146" s="24">
        <v>1603</v>
      </c>
      <c r="I146" s="27">
        <v>60.22</v>
      </c>
      <c r="J146" s="28" t="s">
        <v>1884</v>
      </c>
      <c r="K146" s="30" t="s">
        <v>42</v>
      </c>
      <c r="L146" s="29"/>
    </row>
    <row r="147" s="1" customFormat="1" ht="14.25" spans="1:12">
      <c r="A147" s="22">
        <v>145</v>
      </c>
      <c r="B147" s="22" t="s">
        <v>1883</v>
      </c>
      <c r="C147" s="23">
        <v>1</v>
      </c>
      <c r="D147" s="23">
        <v>1</v>
      </c>
      <c r="E147" s="23">
        <v>2</v>
      </c>
      <c r="F147" s="22">
        <v>18</v>
      </c>
      <c r="G147" s="23">
        <v>16.2666666666667</v>
      </c>
      <c r="H147" s="24">
        <v>1604</v>
      </c>
      <c r="I147" s="27">
        <v>62.39</v>
      </c>
      <c r="J147" s="28" t="s">
        <v>1884</v>
      </c>
      <c r="K147" s="30" t="s">
        <v>44</v>
      </c>
      <c r="L147" s="29"/>
    </row>
    <row r="148" s="1" customFormat="1" ht="14.25" spans="1:12">
      <c r="A148" s="22">
        <v>146</v>
      </c>
      <c r="B148" s="22" t="s">
        <v>1883</v>
      </c>
      <c r="C148" s="23">
        <v>1</v>
      </c>
      <c r="D148" s="23">
        <v>1</v>
      </c>
      <c r="E148" s="23">
        <v>2</v>
      </c>
      <c r="F148" s="22">
        <v>18</v>
      </c>
      <c r="G148" s="23">
        <v>16.7238095238095</v>
      </c>
      <c r="H148" s="24">
        <v>1701</v>
      </c>
      <c r="I148" s="27">
        <v>62.43</v>
      </c>
      <c r="J148" s="28" t="s">
        <v>1884</v>
      </c>
      <c r="K148" s="30" t="s">
        <v>44</v>
      </c>
      <c r="L148" s="29"/>
    </row>
    <row r="149" s="1" customFormat="1" ht="14.25" spans="1:12">
      <c r="A149" s="22">
        <v>147</v>
      </c>
      <c r="B149" s="22" t="s">
        <v>1883</v>
      </c>
      <c r="C149" s="23">
        <v>1</v>
      </c>
      <c r="D149" s="23">
        <v>1</v>
      </c>
      <c r="E149" s="23">
        <v>2</v>
      </c>
      <c r="F149" s="22">
        <v>18</v>
      </c>
      <c r="G149" s="23">
        <v>16.952380952381</v>
      </c>
      <c r="H149" s="24">
        <v>1702</v>
      </c>
      <c r="I149" s="27">
        <v>60.22</v>
      </c>
      <c r="J149" s="28" t="s">
        <v>1884</v>
      </c>
      <c r="K149" s="30" t="s">
        <v>42</v>
      </c>
      <c r="L149" s="29"/>
    </row>
    <row r="150" s="1" customFormat="1" ht="14.25" spans="1:12">
      <c r="A150" s="22">
        <v>148</v>
      </c>
      <c r="B150" s="22" t="s">
        <v>1883</v>
      </c>
      <c r="C150" s="23">
        <v>1</v>
      </c>
      <c r="D150" s="23">
        <v>1</v>
      </c>
      <c r="E150" s="23">
        <v>2</v>
      </c>
      <c r="F150" s="22">
        <v>18</v>
      </c>
      <c r="G150" s="23">
        <v>17.1809523809524</v>
      </c>
      <c r="H150" s="24">
        <v>1703</v>
      </c>
      <c r="I150" s="27">
        <v>60.22</v>
      </c>
      <c r="J150" s="28" t="s">
        <v>1884</v>
      </c>
      <c r="K150" s="30" t="s">
        <v>42</v>
      </c>
      <c r="L150" s="29"/>
    </row>
    <row r="151" s="1" customFormat="1" ht="14.25" spans="1:12">
      <c r="A151" s="22">
        <v>149</v>
      </c>
      <c r="B151" s="22" t="s">
        <v>1883</v>
      </c>
      <c r="C151" s="23">
        <v>1</v>
      </c>
      <c r="D151" s="23">
        <v>1</v>
      </c>
      <c r="E151" s="23">
        <v>2</v>
      </c>
      <c r="F151" s="22">
        <v>18</v>
      </c>
      <c r="G151" s="23">
        <v>17.4095238095238</v>
      </c>
      <c r="H151" s="24">
        <v>1704</v>
      </c>
      <c r="I151" s="27">
        <v>62.39</v>
      </c>
      <c r="J151" s="28" t="s">
        <v>1884</v>
      </c>
      <c r="K151" s="30" t="s">
        <v>44</v>
      </c>
      <c r="L151" s="29"/>
    </row>
    <row r="152" s="1" customFormat="1" ht="14.25" spans="1:12">
      <c r="A152" s="22">
        <v>150</v>
      </c>
      <c r="B152" s="22" t="s">
        <v>1883</v>
      </c>
      <c r="C152" s="23">
        <v>1</v>
      </c>
      <c r="D152" s="23">
        <v>1</v>
      </c>
      <c r="E152" s="23">
        <v>2</v>
      </c>
      <c r="F152" s="22">
        <v>18</v>
      </c>
      <c r="G152" s="23">
        <v>17.6380952380952</v>
      </c>
      <c r="H152" s="24">
        <v>1801</v>
      </c>
      <c r="I152" s="27">
        <v>62.43</v>
      </c>
      <c r="J152" s="28" t="s">
        <v>1884</v>
      </c>
      <c r="K152" s="30" t="s">
        <v>44</v>
      </c>
      <c r="L152" s="29"/>
    </row>
    <row r="153" s="1" customFormat="1" ht="14.25" spans="1:12">
      <c r="A153" s="22">
        <v>151</v>
      </c>
      <c r="B153" s="22" t="s">
        <v>1883</v>
      </c>
      <c r="C153" s="23">
        <v>1</v>
      </c>
      <c r="D153" s="23">
        <v>1</v>
      </c>
      <c r="E153" s="23">
        <v>2</v>
      </c>
      <c r="F153" s="22">
        <v>18</v>
      </c>
      <c r="G153" s="23">
        <v>17.8666666666667</v>
      </c>
      <c r="H153" s="24">
        <v>1802</v>
      </c>
      <c r="I153" s="27">
        <v>60.22</v>
      </c>
      <c r="J153" s="28" t="s">
        <v>1884</v>
      </c>
      <c r="K153" s="30" t="s">
        <v>42</v>
      </c>
      <c r="L153" s="29"/>
    </row>
    <row r="154" s="1" customFormat="1" ht="14.25" spans="1:12">
      <c r="A154" s="22">
        <v>152</v>
      </c>
      <c r="B154" s="22" t="s">
        <v>1883</v>
      </c>
      <c r="C154" s="23">
        <v>1</v>
      </c>
      <c r="D154" s="23">
        <v>1</v>
      </c>
      <c r="E154" s="23">
        <v>2</v>
      </c>
      <c r="F154" s="22">
        <v>18</v>
      </c>
      <c r="G154" s="23">
        <v>18.0952380952381</v>
      </c>
      <c r="H154" s="24">
        <v>1803</v>
      </c>
      <c r="I154" s="27">
        <v>60.22</v>
      </c>
      <c r="J154" s="28" t="s">
        <v>1884</v>
      </c>
      <c r="K154" s="30" t="s">
        <v>42</v>
      </c>
      <c r="L154" s="29"/>
    </row>
    <row r="155" s="17" customFormat="1" ht="14.25" spans="1:21">
      <c r="A155" s="22">
        <v>153</v>
      </c>
      <c r="B155" s="22" t="s">
        <v>1883</v>
      </c>
      <c r="C155" s="23">
        <v>1</v>
      </c>
      <c r="D155" s="23">
        <v>1</v>
      </c>
      <c r="E155" s="23">
        <v>2</v>
      </c>
      <c r="F155" s="22">
        <v>18</v>
      </c>
      <c r="G155" s="23">
        <v>18.3238095238095</v>
      </c>
      <c r="H155" s="24">
        <v>1804</v>
      </c>
      <c r="I155" s="27">
        <v>62.39</v>
      </c>
      <c r="J155" s="28" t="s">
        <v>1884</v>
      </c>
      <c r="K155" s="28" t="s">
        <v>44</v>
      </c>
      <c r="L155" s="29"/>
      <c r="M155" s="1"/>
      <c r="N155" s="1"/>
      <c r="O155" s="1"/>
      <c r="P155" s="1"/>
      <c r="Q155" s="1"/>
      <c r="R155" s="1"/>
      <c r="S155" s="1"/>
      <c r="T155" s="1"/>
      <c r="U155" s="1"/>
    </row>
    <row r="156" s="1" customFormat="1" ht="14.25" spans="1:12">
      <c r="A156" s="22">
        <v>154</v>
      </c>
      <c r="B156" s="22" t="s">
        <v>1883</v>
      </c>
      <c r="C156" s="23">
        <v>1</v>
      </c>
      <c r="D156" s="23">
        <v>1</v>
      </c>
      <c r="E156" s="23">
        <v>3</v>
      </c>
      <c r="F156" s="22">
        <v>18</v>
      </c>
      <c r="G156" s="23">
        <v>2</v>
      </c>
      <c r="H156" s="27">
        <v>201</v>
      </c>
      <c r="I156" s="27">
        <v>62.43</v>
      </c>
      <c r="J156" s="28" t="s">
        <v>1884</v>
      </c>
      <c r="K156" s="28" t="s">
        <v>44</v>
      </c>
      <c r="L156" s="29"/>
    </row>
    <row r="157" s="1" customFormat="1" ht="14.25" spans="1:12">
      <c r="A157" s="22">
        <v>155</v>
      </c>
      <c r="B157" s="22" t="s">
        <v>1883</v>
      </c>
      <c r="C157" s="23">
        <v>1</v>
      </c>
      <c r="D157" s="23">
        <v>1</v>
      </c>
      <c r="E157" s="23">
        <v>3</v>
      </c>
      <c r="F157" s="22">
        <v>18</v>
      </c>
      <c r="G157" s="23">
        <v>2</v>
      </c>
      <c r="H157" s="27">
        <v>202</v>
      </c>
      <c r="I157" s="27">
        <v>60.53</v>
      </c>
      <c r="J157" s="28" t="s">
        <v>1884</v>
      </c>
      <c r="K157" s="28" t="s">
        <v>42</v>
      </c>
      <c r="L157" s="29"/>
    </row>
    <row r="158" s="1" customFormat="1" ht="14.25" spans="1:12">
      <c r="A158" s="22">
        <v>156</v>
      </c>
      <c r="B158" s="22" t="s">
        <v>1883</v>
      </c>
      <c r="C158" s="23">
        <v>1</v>
      </c>
      <c r="D158" s="23">
        <v>1</v>
      </c>
      <c r="E158" s="23">
        <v>3</v>
      </c>
      <c r="F158" s="22">
        <v>18</v>
      </c>
      <c r="G158" s="23">
        <v>2</v>
      </c>
      <c r="H158" s="27">
        <v>203</v>
      </c>
      <c r="I158" s="27">
        <v>62.55</v>
      </c>
      <c r="J158" s="28" t="s">
        <v>1884</v>
      </c>
      <c r="K158" s="30" t="s">
        <v>42</v>
      </c>
      <c r="L158" s="29"/>
    </row>
    <row r="159" s="1" customFormat="1" ht="14.25" spans="1:12">
      <c r="A159" s="22">
        <v>157</v>
      </c>
      <c r="B159" s="22" t="s">
        <v>1883</v>
      </c>
      <c r="C159" s="23">
        <v>1</v>
      </c>
      <c r="D159" s="23">
        <v>1</v>
      </c>
      <c r="E159" s="23">
        <v>3</v>
      </c>
      <c r="F159" s="22">
        <v>18</v>
      </c>
      <c r="G159" s="23">
        <v>2</v>
      </c>
      <c r="H159" s="27">
        <v>204</v>
      </c>
      <c r="I159" s="27">
        <v>64.44</v>
      </c>
      <c r="J159" s="28" t="s">
        <v>1884</v>
      </c>
      <c r="K159" s="34" t="s">
        <v>42</v>
      </c>
      <c r="L159" s="29"/>
    </row>
    <row r="160" s="1" customFormat="1" ht="14.25" spans="1:12">
      <c r="A160" s="22">
        <v>158</v>
      </c>
      <c r="B160" s="22" t="s">
        <v>1883</v>
      </c>
      <c r="C160" s="23">
        <v>1</v>
      </c>
      <c r="D160" s="23">
        <v>1</v>
      </c>
      <c r="E160" s="23">
        <v>3</v>
      </c>
      <c r="F160" s="22">
        <v>18</v>
      </c>
      <c r="G160" s="23">
        <v>3</v>
      </c>
      <c r="H160" s="27">
        <v>301</v>
      </c>
      <c r="I160" s="27">
        <v>62.43</v>
      </c>
      <c r="J160" s="28" t="s">
        <v>1884</v>
      </c>
      <c r="K160" s="28" t="s">
        <v>44</v>
      </c>
      <c r="L160" s="29"/>
    </row>
    <row r="161" s="1" customFormat="1" ht="14.25" spans="1:12">
      <c r="A161" s="22">
        <v>159</v>
      </c>
      <c r="B161" s="22" t="s">
        <v>1883</v>
      </c>
      <c r="C161" s="23">
        <v>1</v>
      </c>
      <c r="D161" s="23">
        <v>1</v>
      </c>
      <c r="E161" s="23">
        <v>3</v>
      </c>
      <c r="F161" s="22">
        <v>18</v>
      </c>
      <c r="G161" s="23">
        <v>3</v>
      </c>
      <c r="H161" s="27">
        <v>302</v>
      </c>
      <c r="I161" s="27">
        <v>60.53</v>
      </c>
      <c r="J161" s="28" t="s">
        <v>1884</v>
      </c>
      <c r="K161" s="28" t="s">
        <v>42</v>
      </c>
      <c r="L161" s="29"/>
    </row>
    <row r="162" s="1" customFormat="1" ht="14.25" spans="1:12">
      <c r="A162" s="22">
        <v>160</v>
      </c>
      <c r="B162" s="22" t="s">
        <v>1883</v>
      </c>
      <c r="C162" s="23">
        <v>1</v>
      </c>
      <c r="D162" s="23">
        <v>1</v>
      </c>
      <c r="E162" s="23">
        <v>3</v>
      </c>
      <c r="F162" s="22">
        <v>18</v>
      </c>
      <c r="G162" s="23">
        <v>3</v>
      </c>
      <c r="H162" s="27">
        <v>303</v>
      </c>
      <c r="I162" s="27">
        <v>62.55</v>
      </c>
      <c r="J162" s="28" t="s">
        <v>1884</v>
      </c>
      <c r="K162" s="30" t="s">
        <v>42</v>
      </c>
      <c r="L162" s="29"/>
    </row>
    <row r="163" s="1" customFormat="1" ht="14.25" spans="1:12">
      <c r="A163" s="22">
        <v>161</v>
      </c>
      <c r="B163" s="22" t="s">
        <v>1883</v>
      </c>
      <c r="C163" s="23">
        <v>1</v>
      </c>
      <c r="D163" s="23">
        <v>1</v>
      </c>
      <c r="E163" s="23">
        <v>3</v>
      </c>
      <c r="F163" s="22">
        <v>18</v>
      </c>
      <c r="G163" s="23">
        <v>3</v>
      </c>
      <c r="H163" s="27">
        <v>304</v>
      </c>
      <c r="I163" s="27">
        <v>64.44</v>
      </c>
      <c r="J163" s="28" t="s">
        <v>1884</v>
      </c>
      <c r="K163" s="34" t="s">
        <v>42</v>
      </c>
      <c r="L163" s="29"/>
    </row>
    <row r="164" s="1" customFormat="1" ht="14.25" spans="1:12">
      <c r="A164" s="22">
        <v>162</v>
      </c>
      <c r="B164" s="22" t="s">
        <v>1883</v>
      </c>
      <c r="C164" s="23">
        <v>1</v>
      </c>
      <c r="D164" s="23">
        <v>1</v>
      </c>
      <c r="E164" s="23">
        <v>3</v>
      </c>
      <c r="F164" s="22">
        <v>18</v>
      </c>
      <c r="G164" s="23">
        <v>4</v>
      </c>
      <c r="H164" s="27">
        <v>401</v>
      </c>
      <c r="I164" s="27">
        <v>62.43</v>
      </c>
      <c r="J164" s="28" t="s">
        <v>1884</v>
      </c>
      <c r="K164" s="28" t="s">
        <v>44</v>
      </c>
      <c r="L164" s="29"/>
    </row>
    <row r="165" s="1" customFormat="1" ht="14.25" spans="1:12">
      <c r="A165" s="22">
        <v>163</v>
      </c>
      <c r="B165" s="22" t="s">
        <v>1883</v>
      </c>
      <c r="C165" s="23">
        <v>1</v>
      </c>
      <c r="D165" s="23">
        <v>1</v>
      </c>
      <c r="E165" s="23">
        <v>3</v>
      </c>
      <c r="F165" s="22">
        <v>18</v>
      </c>
      <c r="G165" s="23">
        <v>4</v>
      </c>
      <c r="H165" s="27">
        <v>402</v>
      </c>
      <c r="I165" s="27">
        <v>60.53</v>
      </c>
      <c r="J165" s="28" t="s">
        <v>1884</v>
      </c>
      <c r="K165" s="28" t="s">
        <v>42</v>
      </c>
      <c r="L165" s="29"/>
    </row>
    <row r="166" s="1" customFormat="1" ht="14.25" spans="1:12">
      <c r="A166" s="22">
        <v>164</v>
      </c>
      <c r="B166" s="22" t="s">
        <v>1883</v>
      </c>
      <c r="C166" s="23">
        <v>1</v>
      </c>
      <c r="D166" s="23">
        <v>1</v>
      </c>
      <c r="E166" s="23">
        <v>3</v>
      </c>
      <c r="F166" s="22">
        <v>18</v>
      </c>
      <c r="G166" s="23">
        <v>4</v>
      </c>
      <c r="H166" s="27">
        <v>403</v>
      </c>
      <c r="I166" s="27">
        <v>62.55</v>
      </c>
      <c r="J166" s="28" t="s">
        <v>1884</v>
      </c>
      <c r="K166" s="30" t="s">
        <v>42</v>
      </c>
      <c r="L166" s="29"/>
    </row>
    <row r="167" s="1" customFormat="1" ht="14.25" spans="1:12">
      <c r="A167" s="22">
        <v>165</v>
      </c>
      <c r="B167" s="22" t="s">
        <v>1883</v>
      </c>
      <c r="C167" s="23">
        <v>1</v>
      </c>
      <c r="D167" s="23">
        <v>1</v>
      </c>
      <c r="E167" s="23">
        <v>3</v>
      </c>
      <c r="F167" s="22">
        <v>18</v>
      </c>
      <c r="G167" s="23">
        <v>4</v>
      </c>
      <c r="H167" s="27">
        <v>404</v>
      </c>
      <c r="I167" s="27">
        <v>64.44</v>
      </c>
      <c r="J167" s="28" t="s">
        <v>1884</v>
      </c>
      <c r="K167" s="34" t="s">
        <v>42</v>
      </c>
      <c r="L167" s="29"/>
    </row>
    <row r="168" s="1" customFormat="1" ht="14.25" spans="1:12">
      <c r="A168" s="22">
        <v>166</v>
      </c>
      <c r="B168" s="22" t="s">
        <v>1883</v>
      </c>
      <c r="C168" s="23">
        <v>1</v>
      </c>
      <c r="D168" s="23">
        <v>1</v>
      </c>
      <c r="E168" s="23">
        <v>3</v>
      </c>
      <c r="F168" s="22">
        <v>18</v>
      </c>
      <c r="G168" s="23">
        <v>5</v>
      </c>
      <c r="H168" s="27">
        <v>501</v>
      </c>
      <c r="I168" s="27">
        <v>62.43</v>
      </c>
      <c r="J168" s="28" t="s">
        <v>1884</v>
      </c>
      <c r="K168" s="28" t="s">
        <v>44</v>
      </c>
      <c r="L168" s="29"/>
    </row>
    <row r="169" s="1" customFormat="1" ht="14.25" spans="1:12">
      <c r="A169" s="22">
        <v>167</v>
      </c>
      <c r="B169" s="22" t="s">
        <v>1883</v>
      </c>
      <c r="C169" s="23">
        <v>1</v>
      </c>
      <c r="D169" s="23">
        <v>1</v>
      </c>
      <c r="E169" s="23">
        <v>3</v>
      </c>
      <c r="F169" s="22">
        <v>18</v>
      </c>
      <c r="G169" s="23">
        <v>5</v>
      </c>
      <c r="H169" s="27">
        <v>502</v>
      </c>
      <c r="I169" s="27">
        <v>60.53</v>
      </c>
      <c r="J169" s="28" t="s">
        <v>1884</v>
      </c>
      <c r="K169" s="28" t="s">
        <v>42</v>
      </c>
      <c r="L169" s="29"/>
    </row>
    <row r="170" s="1" customFormat="1" ht="14.25" spans="1:12">
      <c r="A170" s="22">
        <v>168</v>
      </c>
      <c r="B170" s="22" t="s">
        <v>1883</v>
      </c>
      <c r="C170" s="23">
        <v>1</v>
      </c>
      <c r="D170" s="23">
        <v>1</v>
      </c>
      <c r="E170" s="23">
        <v>3</v>
      </c>
      <c r="F170" s="22">
        <v>18</v>
      </c>
      <c r="G170" s="23">
        <v>5</v>
      </c>
      <c r="H170" s="27">
        <v>503</v>
      </c>
      <c r="I170" s="27">
        <v>62.55</v>
      </c>
      <c r="J170" s="28" t="s">
        <v>1884</v>
      </c>
      <c r="K170" s="30" t="s">
        <v>42</v>
      </c>
      <c r="L170" s="29"/>
    </row>
    <row r="171" s="1" customFormat="1" ht="14.25" spans="1:12">
      <c r="A171" s="22">
        <v>169</v>
      </c>
      <c r="B171" s="22" t="s">
        <v>1883</v>
      </c>
      <c r="C171" s="23">
        <v>1</v>
      </c>
      <c r="D171" s="23">
        <v>1</v>
      </c>
      <c r="E171" s="23">
        <v>3</v>
      </c>
      <c r="F171" s="22">
        <v>18</v>
      </c>
      <c r="G171" s="23">
        <v>5</v>
      </c>
      <c r="H171" s="27">
        <v>504</v>
      </c>
      <c r="I171" s="27">
        <v>64.44</v>
      </c>
      <c r="J171" s="28" t="s">
        <v>1884</v>
      </c>
      <c r="K171" s="34" t="s">
        <v>42</v>
      </c>
      <c r="L171" s="29"/>
    </row>
    <row r="172" s="1" customFormat="1" ht="14.25" spans="1:12">
      <c r="A172" s="22">
        <v>170</v>
      </c>
      <c r="B172" s="22" t="s">
        <v>1883</v>
      </c>
      <c r="C172" s="23">
        <v>1</v>
      </c>
      <c r="D172" s="23">
        <v>1</v>
      </c>
      <c r="E172" s="23">
        <v>3</v>
      </c>
      <c r="F172" s="22">
        <v>18</v>
      </c>
      <c r="G172" s="23">
        <v>6</v>
      </c>
      <c r="H172" s="27">
        <v>601</v>
      </c>
      <c r="I172" s="27">
        <v>62.43</v>
      </c>
      <c r="J172" s="28" t="s">
        <v>1884</v>
      </c>
      <c r="K172" s="28" t="s">
        <v>44</v>
      </c>
      <c r="L172" s="29"/>
    </row>
    <row r="173" s="1" customFormat="1" ht="14.25" spans="1:12">
      <c r="A173" s="22">
        <v>171</v>
      </c>
      <c r="B173" s="22" t="s">
        <v>1883</v>
      </c>
      <c r="C173" s="23">
        <v>1</v>
      </c>
      <c r="D173" s="23">
        <v>1</v>
      </c>
      <c r="E173" s="23">
        <v>3</v>
      </c>
      <c r="F173" s="22">
        <v>18</v>
      </c>
      <c r="G173" s="23">
        <v>6</v>
      </c>
      <c r="H173" s="27">
        <v>602</v>
      </c>
      <c r="I173" s="27">
        <v>60.53</v>
      </c>
      <c r="J173" s="28" t="s">
        <v>1884</v>
      </c>
      <c r="K173" s="28" t="s">
        <v>42</v>
      </c>
      <c r="L173" s="29"/>
    </row>
    <row r="174" s="1" customFormat="1" ht="14.25" spans="1:12">
      <c r="A174" s="22">
        <v>172</v>
      </c>
      <c r="B174" s="22" t="s">
        <v>1883</v>
      </c>
      <c r="C174" s="23">
        <v>1</v>
      </c>
      <c r="D174" s="23">
        <v>1</v>
      </c>
      <c r="E174" s="23">
        <v>3</v>
      </c>
      <c r="F174" s="22">
        <v>18</v>
      </c>
      <c r="G174" s="23">
        <v>6</v>
      </c>
      <c r="H174" s="27">
        <v>603</v>
      </c>
      <c r="I174" s="27">
        <v>62.55</v>
      </c>
      <c r="J174" s="28" t="s">
        <v>1884</v>
      </c>
      <c r="K174" s="30" t="s">
        <v>42</v>
      </c>
      <c r="L174" s="29"/>
    </row>
    <row r="175" s="1" customFormat="1" ht="14.25" spans="1:12">
      <c r="A175" s="22">
        <v>173</v>
      </c>
      <c r="B175" s="22" t="s">
        <v>1883</v>
      </c>
      <c r="C175" s="23">
        <v>1</v>
      </c>
      <c r="D175" s="23">
        <v>1</v>
      </c>
      <c r="E175" s="23">
        <v>3</v>
      </c>
      <c r="F175" s="22">
        <v>18</v>
      </c>
      <c r="G175" s="23">
        <v>6</v>
      </c>
      <c r="H175" s="27">
        <v>604</v>
      </c>
      <c r="I175" s="27">
        <v>64.44</v>
      </c>
      <c r="J175" s="28" t="s">
        <v>1884</v>
      </c>
      <c r="K175" s="34" t="s">
        <v>42</v>
      </c>
      <c r="L175" s="29"/>
    </row>
    <row r="176" s="1" customFormat="1" ht="14.25" spans="1:12">
      <c r="A176" s="22">
        <v>174</v>
      </c>
      <c r="B176" s="22" t="s">
        <v>1883</v>
      </c>
      <c r="C176" s="23">
        <v>1</v>
      </c>
      <c r="D176" s="23">
        <v>1</v>
      </c>
      <c r="E176" s="23">
        <v>3</v>
      </c>
      <c r="F176" s="22">
        <v>18</v>
      </c>
      <c r="G176" s="23">
        <v>7</v>
      </c>
      <c r="H176" s="27">
        <v>701</v>
      </c>
      <c r="I176" s="27">
        <v>62.43</v>
      </c>
      <c r="J176" s="28" t="s">
        <v>1884</v>
      </c>
      <c r="K176" s="28" t="s">
        <v>44</v>
      </c>
      <c r="L176" s="29"/>
    </row>
    <row r="177" s="1" customFormat="1" ht="14.25" spans="1:12">
      <c r="A177" s="22">
        <v>175</v>
      </c>
      <c r="B177" s="22" t="s">
        <v>1883</v>
      </c>
      <c r="C177" s="23">
        <v>1</v>
      </c>
      <c r="D177" s="23">
        <v>1</v>
      </c>
      <c r="E177" s="23">
        <v>3</v>
      </c>
      <c r="F177" s="22">
        <v>18</v>
      </c>
      <c r="G177" s="23">
        <v>7</v>
      </c>
      <c r="H177" s="27">
        <v>702</v>
      </c>
      <c r="I177" s="27">
        <v>60.53</v>
      </c>
      <c r="J177" s="28" t="s">
        <v>1884</v>
      </c>
      <c r="K177" s="28" t="s">
        <v>42</v>
      </c>
      <c r="L177" s="29"/>
    </row>
    <row r="178" s="1" customFormat="1" ht="14.25" spans="1:12">
      <c r="A178" s="22">
        <v>176</v>
      </c>
      <c r="B178" s="22" t="s">
        <v>1883</v>
      </c>
      <c r="C178" s="23">
        <v>1</v>
      </c>
      <c r="D178" s="23">
        <v>1</v>
      </c>
      <c r="E178" s="23">
        <v>3</v>
      </c>
      <c r="F178" s="22">
        <v>18</v>
      </c>
      <c r="G178" s="23">
        <v>7</v>
      </c>
      <c r="H178" s="27">
        <v>703</v>
      </c>
      <c r="I178" s="27">
        <v>62.55</v>
      </c>
      <c r="J178" s="28" t="s">
        <v>1884</v>
      </c>
      <c r="K178" s="30" t="s">
        <v>42</v>
      </c>
      <c r="L178" s="29"/>
    </row>
    <row r="179" s="1" customFormat="1" ht="14.25" spans="1:12">
      <c r="A179" s="22">
        <v>177</v>
      </c>
      <c r="B179" s="22" t="s">
        <v>1883</v>
      </c>
      <c r="C179" s="23">
        <v>1</v>
      </c>
      <c r="D179" s="23">
        <v>1</v>
      </c>
      <c r="E179" s="23">
        <v>3</v>
      </c>
      <c r="F179" s="22">
        <v>18</v>
      </c>
      <c r="G179" s="23">
        <v>7</v>
      </c>
      <c r="H179" s="27">
        <v>704</v>
      </c>
      <c r="I179" s="27">
        <v>64.44</v>
      </c>
      <c r="J179" s="28" t="s">
        <v>1884</v>
      </c>
      <c r="K179" s="34" t="s">
        <v>42</v>
      </c>
      <c r="L179" s="29"/>
    </row>
    <row r="180" s="1" customFormat="1" ht="14.25" spans="1:12">
      <c r="A180" s="22">
        <v>178</v>
      </c>
      <c r="B180" s="22" t="s">
        <v>1883</v>
      </c>
      <c r="C180" s="23">
        <v>1</v>
      </c>
      <c r="D180" s="23">
        <v>1</v>
      </c>
      <c r="E180" s="23">
        <v>3</v>
      </c>
      <c r="F180" s="22">
        <v>18</v>
      </c>
      <c r="G180" s="23">
        <v>7</v>
      </c>
      <c r="H180" s="27">
        <v>705</v>
      </c>
      <c r="I180" s="27">
        <v>58.51</v>
      </c>
      <c r="J180" s="28" t="s">
        <v>1884</v>
      </c>
      <c r="K180" s="30" t="s">
        <v>255</v>
      </c>
      <c r="L180" s="29"/>
    </row>
    <row r="181" s="1" customFormat="1" ht="14.25" spans="1:12">
      <c r="A181" s="22">
        <v>179</v>
      </c>
      <c r="B181" s="22" t="s">
        <v>1883</v>
      </c>
      <c r="C181" s="23">
        <v>1</v>
      </c>
      <c r="D181" s="23">
        <v>1</v>
      </c>
      <c r="E181" s="23">
        <v>3</v>
      </c>
      <c r="F181" s="22">
        <v>18</v>
      </c>
      <c r="G181" s="23">
        <v>8</v>
      </c>
      <c r="H181" s="27">
        <v>801</v>
      </c>
      <c r="I181" s="27">
        <v>62.43</v>
      </c>
      <c r="J181" s="28" t="s">
        <v>1884</v>
      </c>
      <c r="K181" s="28" t="s">
        <v>44</v>
      </c>
      <c r="L181" s="29"/>
    </row>
    <row r="182" s="1" customFormat="1" ht="14.25" spans="1:12">
      <c r="A182" s="22">
        <v>180</v>
      </c>
      <c r="B182" s="22" t="s">
        <v>1883</v>
      </c>
      <c r="C182" s="23">
        <v>1</v>
      </c>
      <c r="D182" s="23">
        <v>1</v>
      </c>
      <c r="E182" s="23">
        <v>3</v>
      </c>
      <c r="F182" s="22">
        <v>18</v>
      </c>
      <c r="G182" s="23">
        <v>8</v>
      </c>
      <c r="H182" s="27">
        <v>802</v>
      </c>
      <c r="I182" s="27">
        <v>60.53</v>
      </c>
      <c r="J182" s="28" t="s">
        <v>1884</v>
      </c>
      <c r="K182" s="28" t="s">
        <v>42</v>
      </c>
      <c r="L182" s="29"/>
    </row>
    <row r="183" s="1" customFormat="1" ht="14.25" spans="1:12">
      <c r="A183" s="22">
        <v>181</v>
      </c>
      <c r="B183" s="22" t="s">
        <v>1883</v>
      </c>
      <c r="C183" s="23">
        <v>1</v>
      </c>
      <c r="D183" s="23">
        <v>1</v>
      </c>
      <c r="E183" s="23">
        <v>3</v>
      </c>
      <c r="F183" s="22">
        <v>18</v>
      </c>
      <c r="G183" s="23">
        <v>7.63636363636364</v>
      </c>
      <c r="H183" s="27">
        <v>803</v>
      </c>
      <c r="I183" s="27">
        <v>62.55</v>
      </c>
      <c r="J183" s="28" t="s">
        <v>1884</v>
      </c>
      <c r="K183" s="30" t="s">
        <v>42</v>
      </c>
      <c r="L183" s="29"/>
    </row>
    <row r="184" s="1" customFormat="1" ht="14.25" spans="1:12">
      <c r="A184" s="22">
        <v>182</v>
      </c>
      <c r="B184" s="22" t="s">
        <v>1883</v>
      </c>
      <c r="C184" s="23">
        <v>1</v>
      </c>
      <c r="D184" s="23">
        <v>1</v>
      </c>
      <c r="E184" s="23">
        <v>3</v>
      </c>
      <c r="F184" s="22">
        <v>18</v>
      </c>
      <c r="G184" s="23">
        <v>7.78787878787879</v>
      </c>
      <c r="H184" s="27">
        <v>804</v>
      </c>
      <c r="I184" s="27">
        <v>64.44</v>
      </c>
      <c r="J184" s="28" t="s">
        <v>1884</v>
      </c>
      <c r="K184" s="34" t="s">
        <v>42</v>
      </c>
      <c r="L184" s="29"/>
    </row>
    <row r="185" s="1" customFormat="1" ht="14.25" spans="1:12">
      <c r="A185" s="22">
        <v>183</v>
      </c>
      <c r="B185" s="22" t="s">
        <v>1883</v>
      </c>
      <c r="C185" s="23">
        <v>1</v>
      </c>
      <c r="D185" s="23">
        <v>1</v>
      </c>
      <c r="E185" s="23">
        <v>3</v>
      </c>
      <c r="F185" s="22">
        <v>18</v>
      </c>
      <c r="G185" s="23">
        <v>8</v>
      </c>
      <c r="H185" s="27">
        <v>805</v>
      </c>
      <c r="I185" s="27">
        <v>58.51</v>
      </c>
      <c r="J185" s="28" t="s">
        <v>1884</v>
      </c>
      <c r="K185" s="30" t="s">
        <v>255</v>
      </c>
      <c r="L185" s="29"/>
    </row>
    <row r="186" s="1" customFormat="1" ht="14.25" spans="1:12">
      <c r="A186" s="22">
        <v>184</v>
      </c>
      <c r="B186" s="22" t="s">
        <v>1883</v>
      </c>
      <c r="C186" s="23">
        <v>1</v>
      </c>
      <c r="D186" s="23">
        <v>1</v>
      </c>
      <c r="E186" s="23">
        <v>3</v>
      </c>
      <c r="F186" s="22">
        <v>18</v>
      </c>
      <c r="G186" s="23">
        <v>9</v>
      </c>
      <c r="H186" s="27">
        <v>901</v>
      </c>
      <c r="I186" s="27">
        <v>62.43</v>
      </c>
      <c r="J186" s="28" t="s">
        <v>1884</v>
      </c>
      <c r="K186" s="28" t="s">
        <v>44</v>
      </c>
      <c r="L186" s="29"/>
    </row>
    <row r="187" s="1" customFormat="1" ht="14.25" spans="1:12">
      <c r="A187" s="22">
        <v>185</v>
      </c>
      <c r="B187" s="22" t="s">
        <v>1883</v>
      </c>
      <c r="C187" s="23">
        <v>1</v>
      </c>
      <c r="D187" s="23">
        <v>1</v>
      </c>
      <c r="E187" s="23">
        <v>3</v>
      </c>
      <c r="F187" s="22">
        <v>18</v>
      </c>
      <c r="G187" s="23">
        <v>9</v>
      </c>
      <c r="H187" s="27">
        <v>902</v>
      </c>
      <c r="I187" s="27">
        <v>60.53</v>
      </c>
      <c r="J187" s="28" t="s">
        <v>1884</v>
      </c>
      <c r="K187" s="28" t="s">
        <v>42</v>
      </c>
      <c r="L187" s="29"/>
    </row>
    <row r="188" s="1" customFormat="1" ht="14.25" spans="1:12">
      <c r="A188" s="22">
        <v>186</v>
      </c>
      <c r="B188" s="22" t="s">
        <v>1883</v>
      </c>
      <c r="C188" s="23">
        <v>1</v>
      </c>
      <c r="D188" s="23">
        <v>1</v>
      </c>
      <c r="E188" s="23">
        <v>3</v>
      </c>
      <c r="F188" s="22">
        <v>18</v>
      </c>
      <c r="G188" s="23">
        <v>9</v>
      </c>
      <c r="H188" s="27">
        <v>903</v>
      </c>
      <c r="I188" s="27">
        <v>62.55</v>
      </c>
      <c r="J188" s="28" t="s">
        <v>1884</v>
      </c>
      <c r="K188" s="30" t="s">
        <v>42</v>
      </c>
      <c r="L188" s="29"/>
    </row>
    <row r="189" s="1" customFormat="1" ht="14.25" spans="1:12">
      <c r="A189" s="22">
        <v>187</v>
      </c>
      <c r="B189" s="22" t="s">
        <v>1883</v>
      </c>
      <c r="C189" s="23">
        <v>1</v>
      </c>
      <c r="D189" s="23">
        <v>1</v>
      </c>
      <c r="E189" s="23">
        <v>3</v>
      </c>
      <c r="F189" s="22">
        <v>18</v>
      </c>
      <c r="G189" s="23">
        <v>9</v>
      </c>
      <c r="H189" s="27">
        <v>904</v>
      </c>
      <c r="I189" s="27">
        <v>64.44</v>
      </c>
      <c r="J189" s="28" t="s">
        <v>1884</v>
      </c>
      <c r="K189" s="34" t="s">
        <v>42</v>
      </c>
      <c r="L189" s="29"/>
    </row>
    <row r="190" s="1" customFormat="1" ht="14.25" spans="1:12">
      <c r="A190" s="22">
        <v>188</v>
      </c>
      <c r="B190" s="22" t="s">
        <v>1883</v>
      </c>
      <c r="C190" s="23">
        <v>1</v>
      </c>
      <c r="D190" s="23">
        <v>1</v>
      </c>
      <c r="E190" s="23">
        <v>3</v>
      </c>
      <c r="F190" s="22">
        <v>18</v>
      </c>
      <c r="G190" s="23">
        <v>9</v>
      </c>
      <c r="H190" s="27">
        <v>905</v>
      </c>
      <c r="I190" s="27">
        <v>58.51</v>
      </c>
      <c r="J190" s="28" t="s">
        <v>1884</v>
      </c>
      <c r="K190" s="30" t="s">
        <v>255</v>
      </c>
      <c r="L190" s="29"/>
    </row>
    <row r="191" s="1" customFormat="1" ht="14.25" spans="1:12">
      <c r="A191" s="22">
        <v>189</v>
      </c>
      <c r="B191" s="22" t="s">
        <v>1883</v>
      </c>
      <c r="C191" s="23">
        <v>1</v>
      </c>
      <c r="D191" s="23">
        <v>1</v>
      </c>
      <c r="E191" s="23">
        <v>3</v>
      </c>
      <c r="F191" s="22">
        <v>18</v>
      </c>
      <c r="G191" s="23">
        <v>10</v>
      </c>
      <c r="H191" s="27">
        <v>1001</v>
      </c>
      <c r="I191" s="27">
        <v>62.43</v>
      </c>
      <c r="J191" s="28" t="s">
        <v>1884</v>
      </c>
      <c r="K191" s="28" t="s">
        <v>44</v>
      </c>
      <c r="L191" s="29"/>
    </row>
    <row r="192" s="1" customFormat="1" ht="14.25" spans="1:12">
      <c r="A192" s="22">
        <v>190</v>
      </c>
      <c r="B192" s="22" t="s">
        <v>1883</v>
      </c>
      <c r="C192" s="23">
        <v>1</v>
      </c>
      <c r="D192" s="23">
        <v>1</v>
      </c>
      <c r="E192" s="23">
        <v>3</v>
      </c>
      <c r="F192" s="22">
        <v>18</v>
      </c>
      <c r="G192" s="23">
        <v>10</v>
      </c>
      <c r="H192" s="27">
        <v>1002</v>
      </c>
      <c r="I192" s="27">
        <v>60.53</v>
      </c>
      <c r="J192" s="28" t="s">
        <v>1884</v>
      </c>
      <c r="K192" s="28" t="s">
        <v>42</v>
      </c>
      <c r="L192" s="29"/>
    </row>
    <row r="193" s="1" customFormat="1" ht="14.25" spans="1:12">
      <c r="A193" s="22">
        <v>191</v>
      </c>
      <c r="B193" s="22" t="s">
        <v>1883</v>
      </c>
      <c r="C193" s="23">
        <v>1</v>
      </c>
      <c r="D193" s="23">
        <v>1</v>
      </c>
      <c r="E193" s="23">
        <v>3</v>
      </c>
      <c r="F193" s="22">
        <v>18</v>
      </c>
      <c r="G193" s="23">
        <v>10</v>
      </c>
      <c r="H193" s="27">
        <v>1003</v>
      </c>
      <c r="I193" s="27">
        <v>62.55</v>
      </c>
      <c r="J193" s="28" t="s">
        <v>1884</v>
      </c>
      <c r="K193" s="30" t="s">
        <v>42</v>
      </c>
      <c r="L193" s="29"/>
    </row>
    <row r="194" s="1" customFormat="1" ht="14.25" spans="1:12">
      <c r="A194" s="22">
        <v>192</v>
      </c>
      <c r="B194" s="22" t="s">
        <v>1883</v>
      </c>
      <c r="C194" s="23">
        <v>1</v>
      </c>
      <c r="D194" s="23">
        <v>1</v>
      </c>
      <c r="E194" s="23">
        <v>3</v>
      </c>
      <c r="F194" s="22">
        <v>18</v>
      </c>
      <c r="G194" s="23">
        <v>10</v>
      </c>
      <c r="H194" s="27">
        <v>1004</v>
      </c>
      <c r="I194" s="27">
        <v>64.44</v>
      </c>
      <c r="J194" s="28" t="s">
        <v>1884</v>
      </c>
      <c r="K194" s="34" t="s">
        <v>42</v>
      </c>
      <c r="L194" s="29"/>
    </row>
    <row r="195" s="1" customFormat="1" ht="14.25" spans="1:12">
      <c r="A195" s="22">
        <v>193</v>
      </c>
      <c r="B195" s="22" t="s">
        <v>1883</v>
      </c>
      <c r="C195" s="23">
        <v>1</v>
      </c>
      <c r="D195" s="23">
        <v>1</v>
      </c>
      <c r="E195" s="23">
        <v>3</v>
      </c>
      <c r="F195" s="22">
        <v>18</v>
      </c>
      <c r="G195" s="23">
        <v>10</v>
      </c>
      <c r="H195" s="27">
        <v>1005</v>
      </c>
      <c r="I195" s="27">
        <v>58.51</v>
      </c>
      <c r="J195" s="28" t="s">
        <v>1884</v>
      </c>
      <c r="K195" s="30" t="s">
        <v>255</v>
      </c>
      <c r="L195" s="29"/>
    </row>
    <row r="196" s="1" customFormat="1" ht="14.25" spans="1:12">
      <c r="A196" s="22">
        <v>194</v>
      </c>
      <c r="B196" s="22" t="s">
        <v>1883</v>
      </c>
      <c r="C196" s="23">
        <v>1</v>
      </c>
      <c r="D196" s="23">
        <v>1</v>
      </c>
      <c r="E196" s="23">
        <v>3</v>
      </c>
      <c r="F196" s="22">
        <v>18</v>
      </c>
      <c r="G196" s="23">
        <v>11</v>
      </c>
      <c r="H196" s="27">
        <v>1101</v>
      </c>
      <c r="I196" s="27">
        <v>62.43</v>
      </c>
      <c r="J196" s="28" t="s">
        <v>1884</v>
      </c>
      <c r="K196" s="28" t="s">
        <v>44</v>
      </c>
      <c r="L196" s="29"/>
    </row>
    <row r="197" s="1" customFormat="1" ht="14.25" spans="1:12">
      <c r="A197" s="22">
        <v>195</v>
      </c>
      <c r="B197" s="22" t="s">
        <v>1883</v>
      </c>
      <c r="C197" s="23">
        <v>1</v>
      </c>
      <c r="D197" s="23">
        <v>1</v>
      </c>
      <c r="E197" s="23">
        <v>3</v>
      </c>
      <c r="F197" s="22">
        <v>18</v>
      </c>
      <c r="G197" s="23">
        <v>11</v>
      </c>
      <c r="H197" s="27">
        <v>1102</v>
      </c>
      <c r="I197" s="27">
        <v>60.53</v>
      </c>
      <c r="J197" s="28" t="s">
        <v>1884</v>
      </c>
      <c r="K197" s="28" t="s">
        <v>42</v>
      </c>
      <c r="L197" s="29"/>
    </row>
    <row r="198" s="1" customFormat="1" ht="14.25" spans="1:12">
      <c r="A198" s="22">
        <v>196</v>
      </c>
      <c r="B198" s="22" t="s">
        <v>1883</v>
      </c>
      <c r="C198" s="23">
        <v>1</v>
      </c>
      <c r="D198" s="23">
        <v>1</v>
      </c>
      <c r="E198" s="23">
        <v>3</v>
      </c>
      <c r="F198" s="22">
        <v>18</v>
      </c>
      <c r="G198" s="23">
        <v>11</v>
      </c>
      <c r="H198" s="27">
        <v>1103</v>
      </c>
      <c r="I198" s="27">
        <v>62.55</v>
      </c>
      <c r="J198" s="28" t="s">
        <v>1884</v>
      </c>
      <c r="K198" s="30" t="s">
        <v>42</v>
      </c>
      <c r="L198" s="29"/>
    </row>
    <row r="199" s="1" customFormat="1" ht="14.25" spans="1:12">
      <c r="A199" s="22">
        <v>197</v>
      </c>
      <c r="B199" s="22" t="s">
        <v>1883</v>
      </c>
      <c r="C199" s="23">
        <v>1</v>
      </c>
      <c r="D199" s="23">
        <v>1</v>
      </c>
      <c r="E199" s="23">
        <v>3</v>
      </c>
      <c r="F199" s="22">
        <v>18</v>
      </c>
      <c r="G199" s="23">
        <v>11</v>
      </c>
      <c r="H199" s="27">
        <v>1104</v>
      </c>
      <c r="I199" s="27">
        <v>64.44</v>
      </c>
      <c r="J199" s="28" t="s">
        <v>1884</v>
      </c>
      <c r="K199" s="34" t="s">
        <v>42</v>
      </c>
      <c r="L199" s="29"/>
    </row>
    <row r="200" s="1" customFormat="1" ht="14.25" spans="1:12">
      <c r="A200" s="22">
        <v>198</v>
      </c>
      <c r="B200" s="22" t="s">
        <v>1883</v>
      </c>
      <c r="C200" s="23">
        <v>1</v>
      </c>
      <c r="D200" s="23">
        <v>1</v>
      </c>
      <c r="E200" s="23">
        <v>3</v>
      </c>
      <c r="F200" s="22">
        <v>18</v>
      </c>
      <c r="G200" s="23">
        <v>11</v>
      </c>
      <c r="H200" s="27">
        <v>1105</v>
      </c>
      <c r="I200" s="27">
        <v>58.51</v>
      </c>
      <c r="J200" s="28" t="s">
        <v>1884</v>
      </c>
      <c r="K200" s="30" t="s">
        <v>255</v>
      </c>
      <c r="L200" s="29"/>
    </row>
    <row r="201" s="1" customFormat="1" ht="14.25" spans="1:12">
      <c r="A201" s="22">
        <v>199</v>
      </c>
      <c r="B201" s="22" t="s">
        <v>1883</v>
      </c>
      <c r="C201" s="23">
        <v>1</v>
      </c>
      <c r="D201" s="23">
        <v>1</v>
      </c>
      <c r="E201" s="23">
        <v>3</v>
      </c>
      <c r="F201" s="22">
        <v>18</v>
      </c>
      <c r="G201" s="23">
        <v>12</v>
      </c>
      <c r="H201" s="27">
        <v>1201</v>
      </c>
      <c r="I201" s="27">
        <v>62.43</v>
      </c>
      <c r="J201" s="28" t="s">
        <v>1884</v>
      </c>
      <c r="K201" s="28" t="s">
        <v>44</v>
      </c>
      <c r="L201" s="29"/>
    </row>
    <row r="202" s="1" customFormat="1" ht="14.25" spans="1:12">
      <c r="A202" s="22">
        <v>200</v>
      </c>
      <c r="B202" s="22" t="s">
        <v>1883</v>
      </c>
      <c r="C202" s="23">
        <v>1</v>
      </c>
      <c r="D202" s="23">
        <v>1</v>
      </c>
      <c r="E202" s="23">
        <v>3</v>
      </c>
      <c r="F202" s="22">
        <v>18</v>
      </c>
      <c r="G202" s="23">
        <v>12</v>
      </c>
      <c r="H202" s="27">
        <v>1202</v>
      </c>
      <c r="I202" s="27">
        <v>60.53</v>
      </c>
      <c r="J202" s="28" t="s">
        <v>1884</v>
      </c>
      <c r="K202" s="28" t="s">
        <v>42</v>
      </c>
      <c r="L202" s="29"/>
    </row>
    <row r="203" s="1" customFormat="1" ht="14.25" spans="1:12">
      <c r="A203" s="22">
        <v>201</v>
      </c>
      <c r="B203" s="22" t="s">
        <v>1883</v>
      </c>
      <c r="C203" s="23">
        <v>1</v>
      </c>
      <c r="D203" s="23">
        <v>1</v>
      </c>
      <c r="E203" s="23">
        <v>3</v>
      </c>
      <c r="F203" s="22">
        <v>18</v>
      </c>
      <c r="G203" s="23">
        <v>12</v>
      </c>
      <c r="H203" s="27">
        <v>1203</v>
      </c>
      <c r="I203" s="27">
        <v>62.55</v>
      </c>
      <c r="J203" s="28" t="s">
        <v>1884</v>
      </c>
      <c r="K203" s="30" t="s">
        <v>42</v>
      </c>
      <c r="L203" s="29"/>
    </row>
    <row r="204" s="1" customFormat="1" ht="14.25" spans="1:12">
      <c r="A204" s="22">
        <v>202</v>
      </c>
      <c r="B204" s="22" t="s">
        <v>1883</v>
      </c>
      <c r="C204" s="23">
        <v>1</v>
      </c>
      <c r="D204" s="23">
        <v>1</v>
      </c>
      <c r="E204" s="23">
        <v>3</v>
      </c>
      <c r="F204" s="22">
        <v>18</v>
      </c>
      <c r="G204" s="23">
        <v>12</v>
      </c>
      <c r="H204" s="27">
        <v>1204</v>
      </c>
      <c r="I204" s="27">
        <v>64.44</v>
      </c>
      <c r="J204" s="28" t="s">
        <v>1884</v>
      </c>
      <c r="K204" s="34" t="s">
        <v>42</v>
      </c>
      <c r="L204" s="29"/>
    </row>
    <row r="205" s="1" customFormat="1" ht="14.25" spans="1:12">
      <c r="A205" s="22">
        <v>203</v>
      </c>
      <c r="B205" s="22" t="s">
        <v>1883</v>
      </c>
      <c r="C205" s="23">
        <v>1</v>
      </c>
      <c r="D205" s="23">
        <v>1</v>
      </c>
      <c r="E205" s="23">
        <v>3</v>
      </c>
      <c r="F205" s="22">
        <v>18</v>
      </c>
      <c r="G205" s="23">
        <v>12</v>
      </c>
      <c r="H205" s="27">
        <v>1205</v>
      </c>
      <c r="I205" s="27">
        <v>58.51</v>
      </c>
      <c r="J205" s="28" t="s">
        <v>1884</v>
      </c>
      <c r="K205" s="30" t="s">
        <v>255</v>
      </c>
      <c r="L205" s="29"/>
    </row>
    <row r="206" s="1" customFormat="1" ht="14.25" spans="1:12">
      <c r="A206" s="22">
        <v>204</v>
      </c>
      <c r="B206" s="22" t="s">
        <v>1883</v>
      </c>
      <c r="C206" s="23">
        <v>1</v>
      </c>
      <c r="D206" s="23">
        <v>1</v>
      </c>
      <c r="E206" s="23">
        <v>3</v>
      </c>
      <c r="F206" s="22">
        <v>18</v>
      </c>
      <c r="G206" s="23">
        <v>13</v>
      </c>
      <c r="H206" s="27">
        <v>1301</v>
      </c>
      <c r="I206" s="27">
        <v>62.43</v>
      </c>
      <c r="J206" s="28" t="s">
        <v>1884</v>
      </c>
      <c r="K206" s="28" t="s">
        <v>44</v>
      </c>
      <c r="L206" s="29"/>
    </row>
    <row r="207" s="1" customFormat="1" ht="14.25" spans="1:12">
      <c r="A207" s="22">
        <v>205</v>
      </c>
      <c r="B207" s="22" t="s">
        <v>1883</v>
      </c>
      <c r="C207" s="23">
        <v>1</v>
      </c>
      <c r="D207" s="23">
        <v>1</v>
      </c>
      <c r="E207" s="23">
        <v>3</v>
      </c>
      <c r="F207" s="22">
        <v>18</v>
      </c>
      <c r="G207" s="23">
        <v>13</v>
      </c>
      <c r="H207" s="27">
        <v>1302</v>
      </c>
      <c r="I207" s="27">
        <v>60.53</v>
      </c>
      <c r="J207" s="28" t="s">
        <v>1884</v>
      </c>
      <c r="K207" s="28" t="s">
        <v>42</v>
      </c>
      <c r="L207" s="29"/>
    </row>
    <row r="208" s="1" customFormat="1" ht="14.25" spans="1:12">
      <c r="A208" s="22">
        <v>206</v>
      </c>
      <c r="B208" s="22" t="s">
        <v>1883</v>
      </c>
      <c r="C208" s="23">
        <v>1</v>
      </c>
      <c r="D208" s="23">
        <v>1</v>
      </c>
      <c r="E208" s="23">
        <v>3</v>
      </c>
      <c r="F208" s="22">
        <v>18</v>
      </c>
      <c r="G208" s="23">
        <v>13</v>
      </c>
      <c r="H208" s="27">
        <v>1303</v>
      </c>
      <c r="I208" s="27">
        <v>62.55</v>
      </c>
      <c r="J208" s="28" t="s">
        <v>1884</v>
      </c>
      <c r="K208" s="30" t="s">
        <v>42</v>
      </c>
      <c r="L208" s="29"/>
    </row>
    <row r="209" s="1" customFormat="1" ht="14.25" spans="1:12">
      <c r="A209" s="22">
        <v>207</v>
      </c>
      <c r="B209" s="22" t="s">
        <v>1883</v>
      </c>
      <c r="C209" s="23">
        <v>1</v>
      </c>
      <c r="D209" s="23">
        <v>1</v>
      </c>
      <c r="E209" s="23">
        <v>3</v>
      </c>
      <c r="F209" s="22">
        <v>18</v>
      </c>
      <c r="G209" s="23">
        <v>13</v>
      </c>
      <c r="H209" s="27">
        <v>1304</v>
      </c>
      <c r="I209" s="27">
        <v>64.44</v>
      </c>
      <c r="J209" s="28" t="s">
        <v>1884</v>
      </c>
      <c r="K209" s="34" t="s">
        <v>42</v>
      </c>
      <c r="L209" s="29"/>
    </row>
    <row r="210" s="1" customFormat="1" ht="14.25" spans="1:12">
      <c r="A210" s="22">
        <v>208</v>
      </c>
      <c r="B210" s="22" t="s">
        <v>1883</v>
      </c>
      <c r="C210" s="23">
        <v>1</v>
      </c>
      <c r="D210" s="23">
        <v>1</v>
      </c>
      <c r="E210" s="23">
        <v>3</v>
      </c>
      <c r="F210" s="22">
        <v>18</v>
      </c>
      <c r="G210" s="23">
        <v>13</v>
      </c>
      <c r="H210" s="27">
        <v>1305</v>
      </c>
      <c r="I210" s="27">
        <v>58.51</v>
      </c>
      <c r="J210" s="28" t="s">
        <v>1884</v>
      </c>
      <c r="K210" s="30" t="s">
        <v>255</v>
      </c>
      <c r="L210" s="29"/>
    </row>
    <row r="211" s="1" customFormat="1" ht="14.25" spans="1:12">
      <c r="A211" s="22">
        <v>209</v>
      </c>
      <c r="B211" s="22" t="s">
        <v>1883</v>
      </c>
      <c r="C211" s="23">
        <v>1</v>
      </c>
      <c r="D211" s="23">
        <v>1</v>
      </c>
      <c r="E211" s="23">
        <v>3</v>
      </c>
      <c r="F211" s="22">
        <v>18</v>
      </c>
      <c r="G211" s="23">
        <v>14</v>
      </c>
      <c r="H211" s="27">
        <v>1401</v>
      </c>
      <c r="I211" s="27">
        <v>62.43</v>
      </c>
      <c r="J211" s="28" t="s">
        <v>1884</v>
      </c>
      <c r="K211" s="28" t="s">
        <v>44</v>
      </c>
      <c r="L211" s="29"/>
    </row>
    <row r="212" s="1" customFormat="1" ht="14.25" spans="1:12">
      <c r="A212" s="22">
        <v>210</v>
      </c>
      <c r="B212" s="22" t="s">
        <v>1883</v>
      </c>
      <c r="C212" s="23">
        <v>1</v>
      </c>
      <c r="D212" s="23">
        <v>1</v>
      </c>
      <c r="E212" s="23">
        <v>3</v>
      </c>
      <c r="F212" s="22">
        <v>18</v>
      </c>
      <c r="G212" s="23">
        <v>14</v>
      </c>
      <c r="H212" s="27">
        <v>1402</v>
      </c>
      <c r="I212" s="27">
        <v>60.53</v>
      </c>
      <c r="J212" s="28" t="s">
        <v>1884</v>
      </c>
      <c r="K212" s="28" t="s">
        <v>42</v>
      </c>
      <c r="L212" s="29"/>
    </row>
    <row r="213" s="1" customFormat="1" ht="14.25" spans="1:12">
      <c r="A213" s="22">
        <v>211</v>
      </c>
      <c r="B213" s="22" t="s">
        <v>1883</v>
      </c>
      <c r="C213" s="23">
        <v>1</v>
      </c>
      <c r="D213" s="23">
        <v>1</v>
      </c>
      <c r="E213" s="23">
        <v>3</v>
      </c>
      <c r="F213" s="22">
        <v>18</v>
      </c>
      <c r="G213" s="23">
        <v>14</v>
      </c>
      <c r="H213" s="27">
        <v>1403</v>
      </c>
      <c r="I213" s="27">
        <v>62.55</v>
      </c>
      <c r="J213" s="28" t="s">
        <v>1884</v>
      </c>
      <c r="K213" s="30" t="s">
        <v>42</v>
      </c>
      <c r="L213" s="29"/>
    </row>
    <row r="214" s="1" customFormat="1" ht="14.25" spans="1:12">
      <c r="A214" s="22">
        <v>212</v>
      </c>
      <c r="B214" s="22" t="s">
        <v>1883</v>
      </c>
      <c r="C214" s="23">
        <v>1</v>
      </c>
      <c r="D214" s="23">
        <v>1</v>
      </c>
      <c r="E214" s="23">
        <v>3</v>
      </c>
      <c r="F214" s="22">
        <v>18</v>
      </c>
      <c r="G214" s="23">
        <v>14</v>
      </c>
      <c r="H214" s="27">
        <v>1404</v>
      </c>
      <c r="I214" s="27">
        <v>64.44</v>
      </c>
      <c r="J214" s="28" t="s">
        <v>1884</v>
      </c>
      <c r="K214" s="34" t="s">
        <v>42</v>
      </c>
      <c r="L214" s="29"/>
    </row>
    <row r="215" s="1" customFormat="1" ht="14.25" spans="1:12">
      <c r="A215" s="22">
        <v>213</v>
      </c>
      <c r="B215" s="22" t="s">
        <v>1883</v>
      </c>
      <c r="C215" s="23">
        <v>1</v>
      </c>
      <c r="D215" s="23">
        <v>1</v>
      </c>
      <c r="E215" s="23">
        <v>3</v>
      </c>
      <c r="F215" s="22">
        <v>18</v>
      </c>
      <c r="G215" s="23">
        <v>14</v>
      </c>
      <c r="H215" s="27">
        <v>1405</v>
      </c>
      <c r="I215" s="27">
        <v>58.51</v>
      </c>
      <c r="J215" s="28" t="s">
        <v>1884</v>
      </c>
      <c r="K215" s="30" t="s">
        <v>255</v>
      </c>
      <c r="L215" s="29"/>
    </row>
    <row r="216" s="1" customFormat="1" ht="14.25" spans="1:12">
      <c r="A216" s="22">
        <v>214</v>
      </c>
      <c r="B216" s="22" t="s">
        <v>1883</v>
      </c>
      <c r="C216" s="23">
        <v>1</v>
      </c>
      <c r="D216" s="23">
        <v>1</v>
      </c>
      <c r="E216" s="23">
        <v>3</v>
      </c>
      <c r="F216" s="22">
        <v>18</v>
      </c>
      <c r="G216" s="23">
        <v>15</v>
      </c>
      <c r="H216" s="27">
        <v>1501</v>
      </c>
      <c r="I216" s="27">
        <v>62.43</v>
      </c>
      <c r="J216" s="28" t="s">
        <v>1884</v>
      </c>
      <c r="K216" s="28" t="s">
        <v>44</v>
      </c>
      <c r="L216" s="29"/>
    </row>
    <row r="217" s="1" customFormat="1" ht="14.25" spans="1:12">
      <c r="A217" s="22">
        <v>215</v>
      </c>
      <c r="B217" s="22" t="s">
        <v>1883</v>
      </c>
      <c r="C217" s="23">
        <v>1</v>
      </c>
      <c r="D217" s="23">
        <v>1</v>
      </c>
      <c r="E217" s="23">
        <v>3</v>
      </c>
      <c r="F217" s="22">
        <v>18</v>
      </c>
      <c r="G217" s="23">
        <v>15</v>
      </c>
      <c r="H217" s="27">
        <v>1502</v>
      </c>
      <c r="I217" s="27">
        <v>60.53</v>
      </c>
      <c r="J217" s="28" t="s">
        <v>1884</v>
      </c>
      <c r="K217" s="28" t="s">
        <v>42</v>
      </c>
      <c r="L217" s="29"/>
    </row>
    <row r="218" s="1" customFormat="1" ht="14.25" spans="1:12">
      <c r="A218" s="22">
        <v>216</v>
      </c>
      <c r="B218" s="22" t="s">
        <v>1883</v>
      </c>
      <c r="C218" s="23">
        <v>1</v>
      </c>
      <c r="D218" s="23">
        <v>1</v>
      </c>
      <c r="E218" s="23">
        <v>3</v>
      </c>
      <c r="F218" s="22">
        <v>18</v>
      </c>
      <c r="G218" s="23">
        <v>15</v>
      </c>
      <c r="H218" s="27">
        <v>1503</v>
      </c>
      <c r="I218" s="27">
        <v>62.55</v>
      </c>
      <c r="J218" s="28" t="s">
        <v>1884</v>
      </c>
      <c r="K218" s="30" t="s">
        <v>42</v>
      </c>
      <c r="L218" s="29"/>
    </row>
    <row r="219" s="1" customFormat="1" ht="14.25" spans="1:12">
      <c r="A219" s="22">
        <v>217</v>
      </c>
      <c r="B219" s="22" t="s">
        <v>1883</v>
      </c>
      <c r="C219" s="23">
        <v>1</v>
      </c>
      <c r="D219" s="23">
        <v>1</v>
      </c>
      <c r="E219" s="23">
        <v>3</v>
      </c>
      <c r="F219" s="22">
        <v>18</v>
      </c>
      <c r="G219" s="23">
        <v>15</v>
      </c>
      <c r="H219" s="27">
        <v>1504</v>
      </c>
      <c r="I219" s="27">
        <v>64.44</v>
      </c>
      <c r="J219" s="28" t="s">
        <v>1884</v>
      </c>
      <c r="K219" s="34" t="s">
        <v>42</v>
      </c>
      <c r="L219" s="29"/>
    </row>
    <row r="220" s="1" customFormat="1" ht="14.25" spans="1:12">
      <c r="A220" s="22">
        <v>218</v>
      </c>
      <c r="B220" s="22" t="s">
        <v>1883</v>
      </c>
      <c r="C220" s="23">
        <v>1</v>
      </c>
      <c r="D220" s="23">
        <v>1</v>
      </c>
      <c r="E220" s="23">
        <v>3</v>
      </c>
      <c r="F220" s="22">
        <v>18</v>
      </c>
      <c r="G220" s="23">
        <v>15</v>
      </c>
      <c r="H220" s="27">
        <v>1505</v>
      </c>
      <c r="I220" s="27">
        <v>58.51</v>
      </c>
      <c r="J220" s="28" t="s">
        <v>1884</v>
      </c>
      <c r="K220" s="30" t="s">
        <v>255</v>
      </c>
      <c r="L220" s="29"/>
    </row>
    <row r="221" s="1" customFormat="1" ht="14.25" spans="1:12">
      <c r="A221" s="22">
        <v>219</v>
      </c>
      <c r="B221" s="22" t="s">
        <v>1883</v>
      </c>
      <c r="C221" s="23">
        <v>1</v>
      </c>
      <c r="D221" s="23">
        <v>1</v>
      </c>
      <c r="E221" s="23">
        <v>3</v>
      </c>
      <c r="F221" s="22">
        <v>18</v>
      </c>
      <c r="G221" s="23">
        <v>16</v>
      </c>
      <c r="H221" s="27">
        <v>1601</v>
      </c>
      <c r="I221" s="27">
        <v>62.43</v>
      </c>
      <c r="J221" s="28" t="s">
        <v>1884</v>
      </c>
      <c r="K221" s="28" t="s">
        <v>44</v>
      </c>
      <c r="L221" s="29"/>
    </row>
    <row r="222" s="1" customFormat="1" ht="14.25" spans="1:12">
      <c r="A222" s="22">
        <v>220</v>
      </c>
      <c r="B222" s="22" t="s">
        <v>1883</v>
      </c>
      <c r="C222" s="23">
        <v>1</v>
      </c>
      <c r="D222" s="23">
        <v>1</v>
      </c>
      <c r="E222" s="23">
        <v>3</v>
      </c>
      <c r="F222" s="22">
        <v>18</v>
      </c>
      <c r="G222" s="23">
        <v>16</v>
      </c>
      <c r="H222" s="27">
        <v>1602</v>
      </c>
      <c r="I222" s="27">
        <v>60.53</v>
      </c>
      <c r="J222" s="28" t="s">
        <v>1884</v>
      </c>
      <c r="K222" s="28" t="s">
        <v>42</v>
      </c>
      <c r="L222" s="29"/>
    </row>
    <row r="223" s="1" customFormat="1" ht="14.25" spans="1:12">
      <c r="A223" s="22">
        <v>221</v>
      </c>
      <c r="B223" s="22" t="s">
        <v>1883</v>
      </c>
      <c r="C223" s="23">
        <v>1</v>
      </c>
      <c r="D223" s="23">
        <v>1</v>
      </c>
      <c r="E223" s="23">
        <v>3</v>
      </c>
      <c r="F223" s="22">
        <v>18</v>
      </c>
      <c r="G223" s="23">
        <v>16</v>
      </c>
      <c r="H223" s="27">
        <v>1603</v>
      </c>
      <c r="I223" s="27">
        <v>62.55</v>
      </c>
      <c r="J223" s="28" t="s">
        <v>1884</v>
      </c>
      <c r="K223" s="30" t="s">
        <v>42</v>
      </c>
      <c r="L223" s="29"/>
    </row>
    <row r="224" s="1" customFormat="1" ht="14.25" spans="1:12">
      <c r="A224" s="22">
        <v>222</v>
      </c>
      <c r="B224" s="22" t="s">
        <v>1883</v>
      </c>
      <c r="C224" s="23">
        <v>1</v>
      </c>
      <c r="D224" s="23">
        <v>1</v>
      </c>
      <c r="E224" s="23">
        <v>3</v>
      </c>
      <c r="F224" s="22">
        <v>18</v>
      </c>
      <c r="G224" s="23">
        <v>16</v>
      </c>
      <c r="H224" s="27">
        <v>1604</v>
      </c>
      <c r="I224" s="27">
        <v>64.44</v>
      </c>
      <c r="J224" s="28" t="s">
        <v>1884</v>
      </c>
      <c r="K224" s="34" t="s">
        <v>42</v>
      </c>
      <c r="L224" s="29"/>
    </row>
    <row r="225" s="1" customFormat="1" ht="14.25" spans="1:12">
      <c r="A225" s="22">
        <v>223</v>
      </c>
      <c r="B225" s="22" t="s">
        <v>1883</v>
      </c>
      <c r="C225" s="23">
        <v>1</v>
      </c>
      <c r="D225" s="23">
        <v>1</v>
      </c>
      <c r="E225" s="23">
        <v>3</v>
      </c>
      <c r="F225" s="22">
        <v>18</v>
      </c>
      <c r="G225" s="23">
        <v>16</v>
      </c>
      <c r="H225" s="27">
        <v>1605</v>
      </c>
      <c r="I225" s="27">
        <v>58.51</v>
      </c>
      <c r="J225" s="28" t="s">
        <v>1884</v>
      </c>
      <c r="K225" s="30" t="s">
        <v>255</v>
      </c>
      <c r="L225" s="29"/>
    </row>
    <row r="226" s="1" customFormat="1" ht="14.25" spans="1:12">
      <c r="A226" s="22">
        <v>224</v>
      </c>
      <c r="B226" s="22" t="s">
        <v>1883</v>
      </c>
      <c r="C226" s="23">
        <v>1</v>
      </c>
      <c r="D226" s="23">
        <v>1</v>
      </c>
      <c r="E226" s="23">
        <v>3</v>
      </c>
      <c r="F226" s="22">
        <v>18</v>
      </c>
      <c r="G226" s="23">
        <v>17</v>
      </c>
      <c r="H226" s="27">
        <v>1701</v>
      </c>
      <c r="I226" s="27">
        <v>62.43</v>
      </c>
      <c r="J226" s="28" t="s">
        <v>1884</v>
      </c>
      <c r="K226" s="28" t="s">
        <v>44</v>
      </c>
      <c r="L226" s="29"/>
    </row>
    <row r="227" s="1" customFormat="1" ht="14.25" spans="1:12">
      <c r="A227" s="22">
        <v>225</v>
      </c>
      <c r="B227" s="22" t="s">
        <v>1883</v>
      </c>
      <c r="C227" s="23">
        <v>1</v>
      </c>
      <c r="D227" s="23">
        <v>1</v>
      </c>
      <c r="E227" s="23">
        <v>3</v>
      </c>
      <c r="F227" s="22">
        <v>18</v>
      </c>
      <c r="G227" s="23">
        <v>17</v>
      </c>
      <c r="H227" s="27">
        <v>1702</v>
      </c>
      <c r="I227" s="27">
        <v>60.53</v>
      </c>
      <c r="J227" s="28" t="s">
        <v>1884</v>
      </c>
      <c r="K227" s="28" t="s">
        <v>42</v>
      </c>
      <c r="L227" s="29"/>
    </row>
    <row r="228" s="1" customFormat="1" ht="14.25" spans="1:12">
      <c r="A228" s="22">
        <v>226</v>
      </c>
      <c r="B228" s="22" t="s">
        <v>1883</v>
      </c>
      <c r="C228" s="23">
        <v>1</v>
      </c>
      <c r="D228" s="23">
        <v>1</v>
      </c>
      <c r="E228" s="23">
        <v>3</v>
      </c>
      <c r="F228" s="22">
        <v>18</v>
      </c>
      <c r="G228" s="23">
        <v>17</v>
      </c>
      <c r="H228" s="27">
        <v>1703</v>
      </c>
      <c r="I228" s="27">
        <v>62.55</v>
      </c>
      <c r="J228" s="28" t="s">
        <v>1884</v>
      </c>
      <c r="K228" s="30" t="s">
        <v>42</v>
      </c>
      <c r="L228" s="29"/>
    </row>
    <row r="229" s="1" customFormat="1" ht="14.25" spans="1:12">
      <c r="A229" s="22">
        <v>227</v>
      </c>
      <c r="B229" s="22" t="s">
        <v>1883</v>
      </c>
      <c r="C229" s="23">
        <v>1</v>
      </c>
      <c r="D229" s="23">
        <v>1</v>
      </c>
      <c r="E229" s="23">
        <v>3</v>
      </c>
      <c r="F229" s="22">
        <v>18</v>
      </c>
      <c r="G229" s="23">
        <v>17</v>
      </c>
      <c r="H229" s="27">
        <v>1704</v>
      </c>
      <c r="I229" s="27">
        <v>64.44</v>
      </c>
      <c r="J229" s="28" t="s">
        <v>1884</v>
      </c>
      <c r="K229" s="34" t="s">
        <v>42</v>
      </c>
      <c r="L229" s="29"/>
    </row>
    <row r="230" s="1" customFormat="1" ht="14.25" spans="1:12">
      <c r="A230" s="22">
        <v>228</v>
      </c>
      <c r="B230" s="22" t="s">
        <v>1883</v>
      </c>
      <c r="C230" s="23">
        <v>1</v>
      </c>
      <c r="D230" s="23">
        <v>1</v>
      </c>
      <c r="E230" s="23">
        <v>3</v>
      </c>
      <c r="F230" s="22">
        <v>18</v>
      </c>
      <c r="G230" s="23">
        <v>17</v>
      </c>
      <c r="H230" s="27">
        <v>1705</v>
      </c>
      <c r="I230" s="27">
        <v>58.51</v>
      </c>
      <c r="J230" s="28" t="s">
        <v>1884</v>
      </c>
      <c r="K230" s="30" t="s">
        <v>255</v>
      </c>
      <c r="L230" s="29"/>
    </row>
    <row r="231" s="1" customFormat="1" ht="14.25" spans="1:12">
      <c r="A231" s="22">
        <v>229</v>
      </c>
      <c r="B231" s="22" t="s">
        <v>1883</v>
      </c>
      <c r="C231" s="23">
        <v>1</v>
      </c>
      <c r="D231" s="23">
        <v>1</v>
      </c>
      <c r="E231" s="23">
        <v>3</v>
      </c>
      <c r="F231" s="22">
        <v>18</v>
      </c>
      <c r="G231" s="23">
        <v>18</v>
      </c>
      <c r="H231" s="27">
        <v>1801</v>
      </c>
      <c r="I231" s="27">
        <v>62.43</v>
      </c>
      <c r="J231" s="28" t="s">
        <v>1884</v>
      </c>
      <c r="K231" s="28" t="s">
        <v>44</v>
      </c>
      <c r="L231" s="29"/>
    </row>
    <row r="232" s="1" customFormat="1" ht="14.25" spans="1:12">
      <c r="A232" s="22">
        <v>230</v>
      </c>
      <c r="B232" s="22" t="s">
        <v>1883</v>
      </c>
      <c r="C232" s="23">
        <v>1</v>
      </c>
      <c r="D232" s="23">
        <v>1</v>
      </c>
      <c r="E232" s="23">
        <v>3</v>
      </c>
      <c r="F232" s="22">
        <v>18</v>
      </c>
      <c r="G232" s="23">
        <v>18</v>
      </c>
      <c r="H232" s="27">
        <v>1802</v>
      </c>
      <c r="I232" s="27">
        <v>60.53</v>
      </c>
      <c r="J232" s="28" t="s">
        <v>1884</v>
      </c>
      <c r="K232" s="28" t="s">
        <v>42</v>
      </c>
      <c r="L232" s="29"/>
    </row>
    <row r="233" s="1" customFormat="1" ht="14.25" spans="1:12">
      <c r="A233" s="22">
        <v>231</v>
      </c>
      <c r="B233" s="22" t="s">
        <v>1883</v>
      </c>
      <c r="C233" s="23">
        <v>1</v>
      </c>
      <c r="D233" s="23">
        <v>1</v>
      </c>
      <c r="E233" s="23">
        <v>3</v>
      </c>
      <c r="F233" s="22">
        <v>18</v>
      </c>
      <c r="G233" s="23">
        <v>18</v>
      </c>
      <c r="H233" s="27">
        <v>1803</v>
      </c>
      <c r="I233" s="27">
        <v>62.55</v>
      </c>
      <c r="J233" s="28" t="s">
        <v>1884</v>
      </c>
      <c r="K233" s="30" t="s">
        <v>42</v>
      </c>
      <c r="L233" s="29"/>
    </row>
    <row r="234" s="1" customFormat="1" ht="14.25" spans="1:12">
      <c r="A234" s="22">
        <v>232</v>
      </c>
      <c r="B234" s="22" t="s">
        <v>1883</v>
      </c>
      <c r="C234" s="23">
        <v>1</v>
      </c>
      <c r="D234" s="23">
        <v>1</v>
      </c>
      <c r="E234" s="23">
        <v>3</v>
      </c>
      <c r="F234" s="22">
        <v>18</v>
      </c>
      <c r="G234" s="23">
        <v>18</v>
      </c>
      <c r="H234" s="27">
        <v>1804</v>
      </c>
      <c r="I234" s="27">
        <v>64.44</v>
      </c>
      <c r="J234" s="28" t="s">
        <v>1884</v>
      </c>
      <c r="K234" s="34" t="s">
        <v>42</v>
      </c>
      <c r="L234" s="29"/>
    </row>
    <row r="235" s="1" customFormat="1" ht="14.25" spans="1:12">
      <c r="A235" s="22">
        <v>233</v>
      </c>
      <c r="B235" s="22" t="s">
        <v>1883</v>
      </c>
      <c r="C235" s="23">
        <v>1</v>
      </c>
      <c r="D235" s="23">
        <v>1</v>
      </c>
      <c r="E235" s="23">
        <v>3</v>
      </c>
      <c r="F235" s="22">
        <v>18</v>
      </c>
      <c r="G235" s="23">
        <v>18</v>
      </c>
      <c r="H235" s="27">
        <v>1805</v>
      </c>
      <c r="I235" s="27">
        <v>58.51</v>
      </c>
      <c r="J235" s="28" t="s">
        <v>1884</v>
      </c>
      <c r="K235" s="28" t="s">
        <v>255</v>
      </c>
      <c r="L235" s="29"/>
    </row>
    <row r="236" s="17" customFormat="1" ht="14.25" spans="1:16383">
      <c r="A236" s="35"/>
      <c r="B236" s="35"/>
      <c r="C236" s="36"/>
      <c r="D236" s="36"/>
      <c r="E236" s="36"/>
      <c r="F236" s="35"/>
      <c r="G236" s="36"/>
      <c r="H236" s="37"/>
      <c r="I236" s="37">
        <f>SUM(I3:I235)</f>
        <v>14364.85</v>
      </c>
      <c r="J236" s="38"/>
      <c r="K236" s="38"/>
      <c r="L236" s="39"/>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c r="FM236" s="40"/>
      <c r="FN236" s="40"/>
      <c r="FO236" s="40"/>
      <c r="FP236" s="40"/>
      <c r="FQ236" s="40"/>
      <c r="FR236" s="40"/>
      <c r="FS236" s="40"/>
      <c r="FT236" s="40"/>
      <c r="FU236" s="40"/>
      <c r="FV236" s="40"/>
      <c r="FW236" s="40"/>
      <c r="FX236" s="40"/>
      <c r="FY236" s="40"/>
      <c r="FZ236" s="40"/>
      <c r="GA236" s="40"/>
      <c r="GB236" s="40"/>
      <c r="GC236" s="40"/>
      <c r="GD236" s="40"/>
      <c r="GE236" s="40"/>
      <c r="GF236" s="40"/>
      <c r="GG236" s="40"/>
      <c r="GH236" s="40"/>
      <c r="GI236" s="40"/>
      <c r="GJ236" s="40"/>
      <c r="GK236" s="40"/>
      <c r="GL236" s="40"/>
      <c r="GM236" s="40"/>
      <c r="GN236" s="40"/>
      <c r="GO236" s="40"/>
      <c r="GP236" s="40"/>
      <c r="GQ236" s="40"/>
      <c r="GR236" s="40"/>
      <c r="GS236" s="40"/>
      <c r="GT236" s="40"/>
      <c r="GU236" s="40"/>
      <c r="GV236" s="40"/>
      <c r="GW236" s="40"/>
      <c r="GX236" s="40"/>
      <c r="GY236" s="40"/>
      <c r="GZ236" s="40"/>
      <c r="HA236" s="40"/>
      <c r="HB236" s="40"/>
      <c r="HC236" s="40"/>
      <c r="HD236" s="40"/>
      <c r="HE236" s="40"/>
      <c r="HF236" s="40"/>
      <c r="HG236" s="40"/>
      <c r="HH236" s="40"/>
      <c r="HI236" s="40"/>
      <c r="HJ236" s="40"/>
      <c r="HK236" s="40"/>
      <c r="HL236" s="40"/>
      <c r="HM236" s="40"/>
      <c r="HN236" s="40"/>
      <c r="HO236" s="40"/>
      <c r="HP236" s="40"/>
      <c r="HQ236" s="40"/>
      <c r="HR236" s="40"/>
      <c r="HS236" s="40"/>
      <c r="HT236" s="40"/>
      <c r="HU236" s="40"/>
      <c r="HV236" s="40"/>
      <c r="HW236" s="40"/>
      <c r="HX236" s="40"/>
      <c r="HY236" s="40"/>
      <c r="HZ236" s="40"/>
      <c r="IA236" s="40"/>
      <c r="IB236" s="40"/>
      <c r="IC236" s="40"/>
      <c r="ID236" s="40"/>
      <c r="IE236" s="40"/>
      <c r="IF236" s="40"/>
      <c r="IG236" s="40"/>
      <c r="IH236" s="40"/>
      <c r="II236" s="40"/>
      <c r="IJ236" s="40"/>
      <c r="IK236" s="40"/>
      <c r="IL236" s="40"/>
      <c r="IM236" s="40"/>
      <c r="IN236" s="40"/>
      <c r="IO236" s="40"/>
      <c r="IP236" s="40"/>
      <c r="IQ236" s="40"/>
      <c r="IR236" s="40"/>
      <c r="IS236" s="40"/>
      <c r="IT236" s="40"/>
      <c r="IU236" s="40"/>
      <c r="IV236" s="40"/>
      <c r="IW236" s="40"/>
      <c r="IX236" s="40"/>
      <c r="IY236" s="40"/>
      <c r="IZ236" s="40"/>
      <c r="JA236" s="40"/>
      <c r="JB236" s="40"/>
      <c r="JC236" s="40"/>
      <c r="JD236" s="40"/>
      <c r="JE236" s="40"/>
      <c r="JF236" s="40"/>
      <c r="JG236" s="40"/>
      <c r="JH236" s="40"/>
      <c r="JI236" s="40"/>
      <c r="JJ236" s="40"/>
      <c r="JK236" s="40"/>
      <c r="JL236" s="40"/>
      <c r="JM236" s="40"/>
      <c r="JN236" s="40"/>
      <c r="JO236" s="40"/>
      <c r="JP236" s="40"/>
      <c r="JQ236" s="40"/>
      <c r="JR236" s="40"/>
      <c r="JS236" s="40"/>
      <c r="JT236" s="40"/>
      <c r="JU236" s="40"/>
      <c r="JV236" s="40"/>
      <c r="JW236" s="40"/>
      <c r="JX236" s="40"/>
      <c r="JY236" s="40"/>
      <c r="JZ236" s="40"/>
      <c r="KA236" s="40"/>
      <c r="KB236" s="40"/>
      <c r="KC236" s="40"/>
      <c r="KD236" s="40"/>
      <c r="KE236" s="40"/>
      <c r="KF236" s="40"/>
      <c r="KG236" s="40"/>
      <c r="KH236" s="40"/>
      <c r="KI236" s="40"/>
      <c r="KJ236" s="40"/>
      <c r="KK236" s="40"/>
      <c r="KL236" s="40"/>
      <c r="KM236" s="40"/>
      <c r="KN236" s="40"/>
      <c r="KO236" s="40"/>
      <c r="KP236" s="40"/>
      <c r="KQ236" s="40"/>
      <c r="KR236" s="40"/>
      <c r="KS236" s="40"/>
      <c r="KT236" s="40"/>
      <c r="KU236" s="40"/>
      <c r="KV236" s="40"/>
      <c r="KW236" s="40"/>
      <c r="KX236" s="40"/>
      <c r="KY236" s="40"/>
      <c r="KZ236" s="40"/>
      <c r="LA236" s="40"/>
      <c r="LB236" s="40"/>
      <c r="LC236" s="40"/>
      <c r="LD236" s="40"/>
      <c r="LE236" s="40"/>
      <c r="LF236" s="40"/>
      <c r="LG236" s="40"/>
      <c r="LH236" s="40"/>
      <c r="LI236" s="40"/>
      <c r="LJ236" s="40"/>
      <c r="LK236" s="40"/>
      <c r="LL236" s="40"/>
      <c r="LM236" s="40"/>
      <c r="LN236" s="40"/>
      <c r="LO236" s="40"/>
      <c r="LP236" s="40"/>
      <c r="LQ236" s="40"/>
      <c r="LR236" s="40"/>
      <c r="LS236" s="40"/>
      <c r="LT236" s="40"/>
      <c r="LU236" s="40"/>
      <c r="LV236" s="40"/>
      <c r="LW236" s="40"/>
      <c r="LX236" s="40"/>
      <c r="LY236" s="40"/>
      <c r="LZ236" s="40"/>
      <c r="MA236" s="40"/>
      <c r="MB236" s="40"/>
      <c r="MC236" s="40"/>
      <c r="MD236" s="40"/>
      <c r="ME236" s="40"/>
      <c r="MF236" s="40"/>
      <c r="MG236" s="40"/>
      <c r="MH236" s="40"/>
      <c r="MI236" s="40"/>
      <c r="MJ236" s="40"/>
      <c r="MK236" s="40"/>
      <c r="ML236" s="40"/>
      <c r="MM236" s="40"/>
      <c r="MN236" s="40"/>
      <c r="MO236" s="40"/>
      <c r="MP236" s="40"/>
      <c r="MQ236" s="40"/>
      <c r="MR236" s="40"/>
      <c r="MS236" s="40"/>
      <c r="MT236" s="40"/>
      <c r="MU236" s="40"/>
      <c r="MV236" s="40"/>
      <c r="MW236" s="40"/>
      <c r="MX236" s="40"/>
      <c r="MY236" s="40"/>
      <c r="MZ236" s="40"/>
      <c r="NA236" s="40"/>
      <c r="NB236" s="40"/>
      <c r="NC236" s="40"/>
      <c r="ND236" s="40"/>
      <c r="NE236" s="40"/>
      <c r="NF236" s="40"/>
      <c r="NG236" s="40"/>
      <c r="NH236" s="40"/>
      <c r="NI236" s="40"/>
      <c r="NJ236" s="40"/>
      <c r="NK236" s="40"/>
      <c r="NL236" s="40"/>
      <c r="NM236" s="40"/>
      <c r="NN236" s="40"/>
      <c r="NO236" s="40"/>
      <c r="NP236" s="40"/>
      <c r="NQ236" s="40"/>
      <c r="NR236" s="40"/>
      <c r="NS236" s="40"/>
      <c r="NT236" s="40"/>
      <c r="NU236" s="40"/>
      <c r="NV236" s="40"/>
      <c r="NW236" s="40"/>
      <c r="NX236" s="40"/>
      <c r="NY236" s="40"/>
      <c r="NZ236" s="40"/>
      <c r="OA236" s="40"/>
      <c r="OB236" s="40"/>
      <c r="OC236" s="40"/>
      <c r="OD236" s="40"/>
      <c r="OE236" s="40"/>
      <c r="OF236" s="40"/>
      <c r="OG236" s="40"/>
      <c r="OH236" s="40"/>
      <c r="OI236" s="40"/>
      <c r="OJ236" s="40"/>
      <c r="OK236" s="40"/>
      <c r="OL236" s="40"/>
      <c r="OM236" s="40"/>
      <c r="ON236" s="40"/>
      <c r="OO236" s="40"/>
      <c r="OP236" s="40"/>
      <c r="OQ236" s="40"/>
      <c r="OR236" s="40"/>
      <c r="OS236" s="40"/>
      <c r="OT236" s="40"/>
      <c r="OU236" s="40"/>
      <c r="OV236" s="40"/>
      <c r="OW236" s="40"/>
      <c r="OX236" s="40"/>
      <c r="OY236" s="40"/>
      <c r="OZ236" s="40"/>
      <c r="PA236" s="40"/>
      <c r="PB236" s="40"/>
      <c r="PC236" s="40"/>
      <c r="PD236" s="40"/>
      <c r="PE236" s="40"/>
      <c r="PF236" s="40"/>
      <c r="PG236" s="40"/>
      <c r="PH236" s="40"/>
      <c r="PI236" s="40"/>
      <c r="PJ236" s="40"/>
      <c r="PK236" s="40"/>
      <c r="PL236" s="40"/>
      <c r="PM236" s="40"/>
      <c r="PN236" s="40"/>
      <c r="PO236" s="40"/>
      <c r="PP236" s="40"/>
      <c r="PQ236" s="40"/>
      <c r="PR236" s="40"/>
      <c r="PS236" s="40"/>
      <c r="PT236" s="40"/>
      <c r="PU236" s="40"/>
      <c r="PV236" s="40"/>
      <c r="PW236" s="40"/>
      <c r="PX236" s="40"/>
      <c r="PY236" s="40"/>
      <c r="PZ236" s="40"/>
      <c r="QA236" s="40"/>
      <c r="QB236" s="40"/>
      <c r="QC236" s="40"/>
      <c r="QD236" s="40"/>
      <c r="QE236" s="40"/>
      <c r="QF236" s="40"/>
      <c r="QG236" s="40"/>
      <c r="QH236" s="40"/>
      <c r="QI236" s="40"/>
      <c r="QJ236" s="40"/>
      <c r="QK236" s="40"/>
      <c r="QL236" s="40"/>
      <c r="QM236" s="40"/>
      <c r="QN236" s="40"/>
      <c r="QO236" s="40"/>
      <c r="QP236" s="40"/>
      <c r="QQ236" s="40"/>
      <c r="QR236" s="40"/>
      <c r="QS236" s="40"/>
      <c r="QT236" s="40"/>
      <c r="QU236" s="40"/>
      <c r="QV236" s="40"/>
      <c r="QW236" s="40"/>
      <c r="QX236" s="40"/>
      <c r="QY236" s="40"/>
      <c r="QZ236" s="40"/>
      <c r="RA236" s="40"/>
      <c r="RB236" s="40"/>
      <c r="RC236" s="40"/>
      <c r="RD236" s="40"/>
      <c r="RE236" s="40"/>
      <c r="RF236" s="40"/>
      <c r="RG236" s="40"/>
      <c r="RH236" s="40"/>
      <c r="RI236" s="40"/>
      <c r="RJ236" s="40"/>
      <c r="RK236" s="40"/>
      <c r="RL236" s="40"/>
      <c r="RM236" s="40"/>
      <c r="RN236" s="40"/>
      <c r="RO236" s="40"/>
      <c r="RP236" s="40"/>
      <c r="RQ236" s="40"/>
      <c r="RR236" s="40"/>
      <c r="RS236" s="40"/>
      <c r="RT236" s="40"/>
      <c r="RU236" s="40"/>
      <c r="RV236" s="40"/>
      <c r="RW236" s="40"/>
      <c r="RX236" s="40"/>
      <c r="RY236" s="40"/>
      <c r="RZ236" s="40"/>
      <c r="SA236" s="40"/>
      <c r="SB236" s="40"/>
      <c r="SC236" s="40"/>
      <c r="SD236" s="40"/>
      <c r="SE236" s="40"/>
      <c r="SF236" s="40"/>
      <c r="SG236" s="40"/>
      <c r="SH236" s="40"/>
      <c r="SI236" s="40"/>
      <c r="SJ236" s="40"/>
      <c r="SK236" s="40"/>
      <c r="SL236" s="40"/>
      <c r="SM236" s="40"/>
      <c r="SN236" s="40"/>
      <c r="SO236" s="40"/>
      <c r="SP236" s="40"/>
      <c r="SQ236" s="40"/>
      <c r="SR236" s="40"/>
      <c r="SS236" s="40"/>
      <c r="ST236" s="40"/>
      <c r="SU236" s="40"/>
      <c r="SV236" s="40"/>
      <c r="SW236" s="40"/>
      <c r="SX236" s="40"/>
      <c r="SY236" s="40"/>
      <c r="SZ236" s="40"/>
      <c r="TA236" s="40"/>
      <c r="TB236" s="40"/>
      <c r="TC236" s="40"/>
      <c r="TD236" s="40"/>
      <c r="TE236" s="40"/>
      <c r="TF236" s="40"/>
      <c r="TG236" s="40"/>
      <c r="TH236" s="40"/>
      <c r="TI236" s="40"/>
      <c r="TJ236" s="40"/>
      <c r="TK236" s="40"/>
      <c r="TL236" s="40"/>
      <c r="TM236" s="40"/>
      <c r="TN236" s="40"/>
      <c r="TO236" s="40"/>
      <c r="TP236" s="40"/>
      <c r="TQ236" s="40"/>
      <c r="TR236" s="40"/>
      <c r="TS236" s="40"/>
      <c r="TT236" s="40"/>
      <c r="TU236" s="40"/>
      <c r="TV236" s="40"/>
      <c r="TW236" s="40"/>
      <c r="TX236" s="40"/>
      <c r="TY236" s="40"/>
      <c r="TZ236" s="40"/>
      <c r="UA236" s="40"/>
      <c r="UB236" s="40"/>
      <c r="UC236" s="40"/>
      <c r="UD236" s="40"/>
      <c r="UE236" s="40"/>
      <c r="UF236" s="40"/>
      <c r="UG236" s="40"/>
      <c r="UH236" s="40"/>
      <c r="UI236" s="40"/>
      <c r="UJ236" s="40"/>
      <c r="UK236" s="40"/>
      <c r="UL236" s="40"/>
      <c r="UM236" s="40"/>
      <c r="UN236" s="40"/>
      <c r="UO236" s="40"/>
      <c r="UP236" s="40"/>
      <c r="UQ236" s="40"/>
      <c r="UR236" s="40"/>
      <c r="US236" s="40"/>
      <c r="UT236" s="40"/>
      <c r="UU236" s="40"/>
      <c r="UV236" s="40"/>
      <c r="UW236" s="40"/>
      <c r="UX236" s="40"/>
      <c r="UY236" s="40"/>
      <c r="UZ236" s="40"/>
      <c r="VA236" s="40"/>
      <c r="VB236" s="40"/>
      <c r="VC236" s="40"/>
      <c r="VD236" s="40"/>
      <c r="VE236" s="40"/>
      <c r="VF236" s="40"/>
      <c r="VG236" s="40"/>
      <c r="VH236" s="40"/>
      <c r="VI236" s="40"/>
      <c r="VJ236" s="40"/>
      <c r="VK236" s="40"/>
      <c r="VL236" s="40"/>
      <c r="VM236" s="40"/>
      <c r="VN236" s="40"/>
      <c r="VO236" s="40"/>
      <c r="VP236" s="40"/>
      <c r="VQ236" s="40"/>
      <c r="VR236" s="40"/>
      <c r="VS236" s="40"/>
      <c r="VT236" s="40"/>
      <c r="VU236" s="40"/>
      <c r="VV236" s="40"/>
      <c r="VW236" s="40"/>
      <c r="VX236" s="40"/>
      <c r="VY236" s="40"/>
      <c r="VZ236" s="40"/>
      <c r="WA236" s="40"/>
      <c r="WB236" s="40"/>
      <c r="WC236" s="40"/>
      <c r="WD236" s="40"/>
      <c r="WE236" s="40"/>
      <c r="WF236" s="40"/>
      <c r="WG236" s="40"/>
      <c r="WH236" s="40"/>
      <c r="WI236" s="40"/>
      <c r="WJ236" s="40"/>
      <c r="WK236" s="40"/>
      <c r="WL236" s="40"/>
      <c r="WM236" s="40"/>
      <c r="WN236" s="40"/>
      <c r="WO236" s="40"/>
      <c r="WP236" s="40"/>
      <c r="WQ236" s="40"/>
      <c r="WR236" s="40"/>
      <c r="WS236" s="40"/>
      <c r="WT236" s="40"/>
      <c r="WU236" s="40"/>
      <c r="WV236" s="40"/>
      <c r="WW236" s="40"/>
      <c r="WX236" s="40"/>
      <c r="WY236" s="40"/>
      <c r="WZ236" s="40"/>
      <c r="XA236" s="40"/>
      <c r="XB236" s="40"/>
      <c r="XC236" s="40"/>
      <c r="XD236" s="40"/>
      <c r="XE236" s="40"/>
      <c r="XF236" s="40"/>
      <c r="XG236" s="40"/>
      <c r="XH236" s="40"/>
      <c r="XI236" s="40"/>
      <c r="XJ236" s="40"/>
      <c r="XK236" s="40"/>
      <c r="XL236" s="40"/>
      <c r="XM236" s="40"/>
      <c r="XN236" s="40"/>
      <c r="XO236" s="40"/>
      <c r="XP236" s="40"/>
      <c r="XQ236" s="40"/>
      <c r="XR236" s="40"/>
      <c r="XS236" s="40"/>
      <c r="XT236" s="40"/>
      <c r="XU236" s="40"/>
      <c r="XV236" s="40"/>
      <c r="XW236" s="40"/>
      <c r="XX236" s="40"/>
      <c r="XY236" s="40"/>
      <c r="XZ236" s="40"/>
      <c r="YA236" s="40"/>
      <c r="YB236" s="40"/>
      <c r="YC236" s="40"/>
      <c r="YD236" s="40"/>
      <c r="YE236" s="40"/>
      <c r="YF236" s="40"/>
      <c r="YG236" s="40"/>
      <c r="YH236" s="40"/>
      <c r="YI236" s="40"/>
      <c r="YJ236" s="40"/>
      <c r="YK236" s="40"/>
      <c r="YL236" s="40"/>
      <c r="YM236" s="40"/>
      <c r="YN236" s="40"/>
      <c r="YO236" s="40"/>
      <c r="YP236" s="40"/>
      <c r="YQ236" s="40"/>
      <c r="YR236" s="40"/>
      <c r="YS236" s="40"/>
      <c r="YT236" s="40"/>
      <c r="YU236" s="40"/>
      <c r="YV236" s="40"/>
      <c r="YW236" s="40"/>
      <c r="YX236" s="40"/>
      <c r="YY236" s="40"/>
      <c r="YZ236" s="40"/>
      <c r="ZA236" s="40"/>
      <c r="ZB236" s="40"/>
      <c r="ZC236" s="40"/>
      <c r="ZD236" s="40"/>
      <c r="ZE236" s="40"/>
      <c r="ZF236" s="40"/>
      <c r="ZG236" s="40"/>
      <c r="ZH236" s="40"/>
      <c r="ZI236" s="40"/>
      <c r="ZJ236" s="40"/>
      <c r="ZK236" s="40"/>
      <c r="ZL236" s="40"/>
      <c r="ZM236" s="40"/>
      <c r="ZN236" s="40"/>
      <c r="ZO236" s="40"/>
      <c r="ZP236" s="40"/>
      <c r="ZQ236" s="40"/>
      <c r="ZR236" s="40"/>
      <c r="ZS236" s="40"/>
      <c r="ZT236" s="40"/>
      <c r="ZU236" s="40"/>
      <c r="ZV236" s="40"/>
      <c r="ZW236" s="40"/>
      <c r="ZX236" s="40"/>
      <c r="ZY236" s="40"/>
      <c r="ZZ236" s="40"/>
      <c r="AAA236" s="40"/>
      <c r="AAB236" s="40"/>
      <c r="AAC236" s="40"/>
      <c r="AAD236" s="40"/>
      <c r="AAE236" s="40"/>
      <c r="AAF236" s="40"/>
      <c r="AAG236" s="40"/>
      <c r="AAH236" s="40"/>
      <c r="AAI236" s="40"/>
      <c r="AAJ236" s="40"/>
      <c r="AAK236" s="40"/>
      <c r="AAL236" s="40"/>
      <c r="AAM236" s="40"/>
      <c r="AAN236" s="40"/>
      <c r="AAO236" s="40"/>
      <c r="AAP236" s="40"/>
      <c r="AAQ236" s="40"/>
      <c r="AAR236" s="40"/>
      <c r="AAS236" s="40"/>
      <c r="AAT236" s="40"/>
      <c r="AAU236" s="40"/>
      <c r="AAV236" s="40"/>
      <c r="AAW236" s="40"/>
      <c r="AAX236" s="40"/>
      <c r="AAY236" s="40"/>
      <c r="AAZ236" s="40"/>
      <c r="ABA236" s="40"/>
      <c r="ABB236" s="40"/>
      <c r="ABC236" s="40"/>
      <c r="ABD236" s="40"/>
      <c r="ABE236" s="40"/>
      <c r="ABF236" s="40"/>
      <c r="ABG236" s="40"/>
      <c r="ABH236" s="40"/>
      <c r="ABI236" s="40"/>
      <c r="ABJ236" s="40"/>
      <c r="ABK236" s="40"/>
      <c r="ABL236" s="40"/>
      <c r="ABM236" s="40"/>
      <c r="ABN236" s="40"/>
      <c r="ABO236" s="40"/>
      <c r="ABP236" s="40"/>
      <c r="ABQ236" s="40"/>
      <c r="ABR236" s="40"/>
      <c r="ABS236" s="40"/>
      <c r="ABT236" s="40"/>
      <c r="ABU236" s="40"/>
      <c r="ABV236" s="40"/>
      <c r="ABW236" s="40"/>
      <c r="ABX236" s="40"/>
      <c r="ABY236" s="40"/>
      <c r="ABZ236" s="40"/>
      <c r="ACA236" s="40"/>
      <c r="ACB236" s="40"/>
      <c r="ACC236" s="40"/>
      <c r="ACD236" s="40"/>
      <c r="ACE236" s="40"/>
      <c r="ACF236" s="40"/>
      <c r="ACG236" s="40"/>
      <c r="ACH236" s="40"/>
      <c r="ACI236" s="40"/>
      <c r="ACJ236" s="40"/>
      <c r="ACK236" s="40"/>
      <c r="ACL236" s="40"/>
      <c r="ACM236" s="40"/>
      <c r="ACN236" s="40"/>
      <c r="ACO236" s="40"/>
      <c r="ACP236" s="40"/>
      <c r="ACQ236" s="40"/>
      <c r="ACR236" s="40"/>
      <c r="ACS236" s="40"/>
      <c r="ACT236" s="40"/>
      <c r="ACU236" s="40"/>
      <c r="ACV236" s="40"/>
      <c r="ACW236" s="40"/>
      <c r="ACX236" s="40"/>
      <c r="ACY236" s="40"/>
      <c r="ACZ236" s="40"/>
      <c r="ADA236" s="40"/>
      <c r="ADB236" s="40"/>
      <c r="ADC236" s="40"/>
      <c r="ADD236" s="40"/>
      <c r="ADE236" s="40"/>
      <c r="ADF236" s="40"/>
      <c r="ADG236" s="40"/>
      <c r="ADH236" s="40"/>
      <c r="ADI236" s="40"/>
      <c r="ADJ236" s="40"/>
      <c r="ADK236" s="40"/>
      <c r="ADL236" s="40"/>
      <c r="ADM236" s="40"/>
      <c r="ADN236" s="40"/>
      <c r="ADO236" s="40"/>
      <c r="ADP236" s="40"/>
      <c r="ADQ236" s="40"/>
      <c r="ADR236" s="40"/>
      <c r="ADS236" s="40"/>
      <c r="ADT236" s="40"/>
      <c r="ADU236" s="40"/>
      <c r="ADV236" s="40"/>
      <c r="ADW236" s="40"/>
      <c r="ADX236" s="40"/>
      <c r="ADY236" s="40"/>
      <c r="ADZ236" s="40"/>
      <c r="AEA236" s="40"/>
      <c r="AEB236" s="40"/>
      <c r="AEC236" s="40"/>
      <c r="AED236" s="40"/>
      <c r="AEE236" s="40"/>
      <c r="AEF236" s="40"/>
      <c r="AEG236" s="40"/>
      <c r="AEH236" s="40"/>
      <c r="AEI236" s="40"/>
      <c r="AEJ236" s="40"/>
      <c r="AEK236" s="40"/>
      <c r="AEL236" s="40"/>
      <c r="AEM236" s="40"/>
      <c r="AEN236" s="40"/>
      <c r="AEO236" s="40"/>
      <c r="AEP236" s="40"/>
      <c r="AEQ236" s="40"/>
      <c r="AER236" s="40"/>
      <c r="AES236" s="40"/>
      <c r="AET236" s="40"/>
      <c r="AEU236" s="40"/>
      <c r="AEV236" s="40"/>
      <c r="AEW236" s="40"/>
      <c r="AEX236" s="40"/>
      <c r="AEY236" s="40"/>
      <c r="AEZ236" s="40"/>
      <c r="AFA236" s="40"/>
      <c r="AFB236" s="40"/>
      <c r="AFC236" s="40"/>
      <c r="AFD236" s="40"/>
      <c r="AFE236" s="40"/>
      <c r="AFF236" s="40"/>
      <c r="AFG236" s="40"/>
      <c r="AFH236" s="40"/>
      <c r="AFI236" s="40"/>
      <c r="AFJ236" s="40"/>
      <c r="AFK236" s="40"/>
      <c r="AFL236" s="40"/>
      <c r="AFM236" s="40"/>
      <c r="AFN236" s="40"/>
      <c r="AFO236" s="40"/>
      <c r="AFP236" s="40"/>
      <c r="AFQ236" s="40"/>
      <c r="AFR236" s="40"/>
      <c r="AFS236" s="40"/>
      <c r="AFT236" s="40"/>
      <c r="AFU236" s="40"/>
      <c r="AFV236" s="40"/>
      <c r="AFW236" s="40"/>
      <c r="AFX236" s="40"/>
      <c r="AFY236" s="40"/>
      <c r="AFZ236" s="40"/>
      <c r="AGA236" s="40"/>
      <c r="AGB236" s="40"/>
      <c r="AGC236" s="40"/>
      <c r="AGD236" s="40"/>
      <c r="AGE236" s="40"/>
      <c r="AGF236" s="40"/>
      <c r="AGG236" s="40"/>
      <c r="AGH236" s="40"/>
      <c r="AGI236" s="40"/>
      <c r="AGJ236" s="40"/>
      <c r="AGK236" s="40"/>
      <c r="AGL236" s="40"/>
      <c r="AGM236" s="40"/>
      <c r="AGN236" s="40"/>
      <c r="AGO236" s="40"/>
      <c r="AGP236" s="40"/>
      <c r="AGQ236" s="40"/>
      <c r="AGR236" s="40"/>
      <c r="AGS236" s="40"/>
      <c r="AGT236" s="40"/>
      <c r="AGU236" s="40"/>
      <c r="AGV236" s="40"/>
      <c r="AGW236" s="40"/>
      <c r="AGX236" s="40"/>
      <c r="AGY236" s="40"/>
      <c r="AGZ236" s="40"/>
      <c r="AHA236" s="40"/>
      <c r="AHB236" s="40"/>
      <c r="AHC236" s="40"/>
      <c r="AHD236" s="40"/>
      <c r="AHE236" s="40"/>
      <c r="AHF236" s="40"/>
      <c r="AHG236" s="40"/>
      <c r="AHH236" s="40"/>
      <c r="AHI236" s="40"/>
      <c r="AHJ236" s="40"/>
      <c r="AHK236" s="40"/>
      <c r="AHL236" s="40"/>
      <c r="AHM236" s="40"/>
      <c r="AHN236" s="40"/>
      <c r="AHO236" s="40"/>
      <c r="AHP236" s="40"/>
      <c r="AHQ236" s="40"/>
      <c r="AHR236" s="40"/>
      <c r="AHS236" s="40"/>
      <c r="AHT236" s="40"/>
      <c r="AHU236" s="40"/>
      <c r="AHV236" s="40"/>
      <c r="AHW236" s="40"/>
      <c r="AHX236" s="40"/>
      <c r="AHY236" s="40"/>
      <c r="AHZ236" s="40"/>
      <c r="AIA236" s="40"/>
      <c r="AIB236" s="40"/>
      <c r="AIC236" s="40"/>
      <c r="AID236" s="40"/>
      <c r="AIE236" s="40"/>
      <c r="AIF236" s="40"/>
      <c r="AIG236" s="40"/>
      <c r="AIH236" s="40"/>
      <c r="AII236" s="40"/>
      <c r="AIJ236" s="40"/>
      <c r="AIK236" s="40"/>
      <c r="AIL236" s="40"/>
      <c r="AIM236" s="40"/>
      <c r="AIN236" s="40"/>
      <c r="AIO236" s="40"/>
      <c r="AIP236" s="40"/>
      <c r="AIQ236" s="40"/>
      <c r="AIR236" s="40"/>
      <c r="AIS236" s="40"/>
      <c r="AIT236" s="40"/>
      <c r="AIU236" s="40"/>
      <c r="AIV236" s="40"/>
      <c r="AIW236" s="40"/>
      <c r="AIX236" s="40"/>
      <c r="AIY236" s="40"/>
      <c r="AIZ236" s="40"/>
      <c r="AJA236" s="40"/>
      <c r="AJB236" s="40"/>
      <c r="AJC236" s="40"/>
      <c r="AJD236" s="40"/>
      <c r="AJE236" s="40"/>
      <c r="AJF236" s="40"/>
      <c r="AJG236" s="40"/>
      <c r="AJH236" s="40"/>
      <c r="AJI236" s="40"/>
      <c r="AJJ236" s="40"/>
      <c r="AJK236" s="40"/>
      <c r="AJL236" s="40"/>
      <c r="AJM236" s="40"/>
      <c r="AJN236" s="40"/>
      <c r="AJO236" s="40"/>
      <c r="AJP236" s="40"/>
      <c r="AJQ236" s="40"/>
      <c r="AJR236" s="40"/>
      <c r="AJS236" s="40"/>
      <c r="AJT236" s="40"/>
      <c r="AJU236" s="40"/>
      <c r="AJV236" s="40"/>
      <c r="AJW236" s="40"/>
      <c r="AJX236" s="40"/>
      <c r="AJY236" s="40"/>
      <c r="AJZ236" s="40"/>
      <c r="AKA236" s="40"/>
      <c r="AKB236" s="40"/>
      <c r="AKC236" s="40"/>
      <c r="AKD236" s="40"/>
      <c r="AKE236" s="40"/>
      <c r="AKF236" s="40"/>
      <c r="AKG236" s="40"/>
      <c r="AKH236" s="40"/>
      <c r="AKI236" s="40"/>
      <c r="AKJ236" s="40"/>
      <c r="AKK236" s="40"/>
      <c r="AKL236" s="40"/>
      <c r="AKM236" s="40"/>
      <c r="AKN236" s="40"/>
      <c r="AKO236" s="40"/>
      <c r="AKP236" s="40"/>
      <c r="AKQ236" s="40"/>
      <c r="AKR236" s="40"/>
      <c r="AKS236" s="40"/>
      <c r="AKT236" s="40"/>
      <c r="AKU236" s="40"/>
      <c r="AKV236" s="40"/>
      <c r="AKW236" s="40"/>
      <c r="AKX236" s="40"/>
      <c r="AKY236" s="40"/>
      <c r="AKZ236" s="40"/>
      <c r="ALA236" s="40"/>
      <c r="ALB236" s="40"/>
      <c r="ALC236" s="40"/>
      <c r="ALD236" s="40"/>
      <c r="ALE236" s="40"/>
      <c r="ALF236" s="40"/>
      <c r="ALG236" s="40"/>
      <c r="ALH236" s="40"/>
      <c r="ALI236" s="40"/>
      <c r="ALJ236" s="40"/>
      <c r="ALK236" s="40"/>
      <c r="ALL236" s="40"/>
      <c r="ALM236" s="40"/>
      <c r="ALN236" s="40"/>
      <c r="ALO236" s="40"/>
      <c r="ALP236" s="40"/>
      <c r="ALQ236" s="40"/>
      <c r="ALR236" s="40"/>
      <c r="ALS236" s="40"/>
      <c r="ALT236" s="40"/>
      <c r="ALU236" s="40"/>
      <c r="ALV236" s="40"/>
      <c r="ALW236" s="40"/>
      <c r="ALX236" s="40"/>
      <c r="ALY236" s="40"/>
      <c r="ALZ236" s="40"/>
      <c r="AMA236" s="40"/>
      <c r="AMB236" s="40"/>
      <c r="AMC236" s="40"/>
      <c r="AMD236" s="40"/>
      <c r="AME236" s="40"/>
      <c r="AMF236" s="40"/>
      <c r="AMG236" s="40"/>
      <c r="AMH236" s="40"/>
      <c r="AMI236" s="40"/>
      <c r="AMJ236" s="40"/>
      <c r="AMK236" s="40"/>
      <c r="AML236" s="40"/>
      <c r="AMM236" s="40"/>
      <c r="AMN236" s="40"/>
      <c r="AMO236" s="40"/>
      <c r="AMP236" s="40"/>
      <c r="AMQ236" s="40"/>
      <c r="AMR236" s="40"/>
      <c r="AMS236" s="40"/>
      <c r="AMT236" s="40"/>
      <c r="AMU236" s="40"/>
      <c r="AMV236" s="40"/>
      <c r="AMW236" s="40"/>
      <c r="AMX236" s="40"/>
      <c r="AMY236" s="40"/>
      <c r="AMZ236" s="40"/>
      <c r="ANA236" s="40"/>
      <c r="ANB236" s="40"/>
      <c r="ANC236" s="40"/>
      <c r="AND236" s="40"/>
      <c r="ANE236" s="40"/>
      <c r="ANF236" s="40"/>
      <c r="ANG236" s="40"/>
      <c r="ANH236" s="40"/>
      <c r="ANI236" s="40"/>
      <c r="ANJ236" s="40"/>
      <c r="ANK236" s="40"/>
      <c r="ANL236" s="40"/>
      <c r="ANM236" s="40"/>
      <c r="ANN236" s="40"/>
      <c r="ANO236" s="40"/>
      <c r="ANP236" s="40"/>
      <c r="ANQ236" s="40"/>
      <c r="ANR236" s="40"/>
      <c r="ANS236" s="40"/>
      <c r="ANT236" s="40"/>
      <c r="ANU236" s="40"/>
      <c r="ANV236" s="40"/>
      <c r="ANW236" s="40"/>
      <c r="ANX236" s="40"/>
      <c r="ANY236" s="40"/>
      <c r="ANZ236" s="40"/>
      <c r="AOA236" s="40"/>
      <c r="AOB236" s="40"/>
      <c r="AOC236" s="40"/>
      <c r="AOD236" s="40"/>
      <c r="AOE236" s="40"/>
      <c r="AOF236" s="40"/>
      <c r="AOG236" s="40"/>
      <c r="AOH236" s="40"/>
      <c r="AOI236" s="40"/>
      <c r="AOJ236" s="40"/>
      <c r="AOK236" s="40"/>
      <c r="AOL236" s="40"/>
      <c r="AOM236" s="40"/>
      <c r="AON236" s="40"/>
      <c r="AOO236" s="40"/>
      <c r="AOP236" s="40"/>
      <c r="AOQ236" s="40"/>
      <c r="AOR236" s="40"/>
      <c r="AOS236" s="40"/>
      <c r="AOT236" s="40"/>
      <c r="AOU236" s="40"/>
      <c r="AOV236" s="40"/>
      <c r="AOW236" s="40"/>
      <c r="AOX236" s="40"/>
      <c r="AOY236" s="40"/>
      <c r="AOZ236" s="40"/>
      <c r="APA236" s="40"/>
      <c r="APB236" s="40"/>
      <c r="APC236" s="40"/>
      <c r="APD236" s="40"/>
      <c r="APE236" s="40"/>
      <c r="APF236" s="40"/>
      <c r="APG236" s="40"/>
      <c r="APH236" s="40"/>
      <c r="API236" s="40"/>
      <c r="APJ236" s="40"/>
      <c r="APK236" s="40"/>
      <c r="APL236" s="40"/>
      <c r="APM236" s="40"/>
      <c r="APN236" s="40"/>
      <c r="APO236" s="40"/>
      <c r="APP236" s="40"/>
      <c r="APQ236" s="40"/>
      <c r="APR236" s="40"/>
      <c r="APS236" s="40"/>
      <c r="APT236" s="40"/>
      <c r="APU236" s="40"/>
      <c r="APV236" s="40"/>
      <c r="APW236" s="40"/>
      <c r="APX236" s="40"/>
      <c r="APY236" s="40"/>
      <c r="APZ236" s="40"/>
      <c r="AQA236" s="40"/>
      <c r="AQB236" s="40"/>
      <c r="AQC236" s="40"/>
      <c r="AQD236" s="40"/>
      <c r="AQE236" s="40"/>
      <c r="AQF236" s="40"/>
      <c r="AQG236" s="40"/>
      <c r="AQH236" s="40"/>
      <c r="AQI236" s="40"/>
      <c r="AQJ236" s="40"/>
      <c r="AQK236" s="40"/>
      <c r="AQL236" s="40"/>
      <c r="AQM236" s="40"/>
      <c r="AQN236" s="40"/>
      <c r="AQO236" s="40"/>
      <c r="AQP236" s="40"/>
      <c r="AQQ236" s="40"/>
      <c r="AQR236" s="40"/>
      <c r="AQS236" s="40"/>
      <c r="AQT236" s="40"/>
      <c r="AQU236" s="40"/>
      <c r="AQV236" s="40"/>
      <c r="AQW236" s="40"/>
      <c r="AQX236" s="40"/>
      <c r="AQY236" s="40"/>
      <c r="AQZ236" s="40"/>
      <c r="ARA236" s="40"/>
      <c r="ARB236" s="40"/>
      <c r="ARC236" s="40"/>
      <c r="ARD236" s="40"/>
      <c r="ARE236" s="40"/>
      <c r="ARF236" s="40"/>
      <c r="ARG236" s="40"/>
      <c r="ARH236" s="40"/>
      <c r="ARI236" s="40"/>
      <c r="ARJ236" s="40"/>
      <c r="ARK236" s="40"/>
      <c r="ARL236" s="40"/>
      <c r="ARM236" s="40"/>
      <c r="ARN236" s="40"/>
      <c r="ARO236" s="40"/>
      <c r="ARP236" s="40"/>
      <c r="ARQ236" s="40"/>
      <c r="ARR236" s="40"/>
      <c r="ARS236" s="40"/>
      <c r="ART236" s="40"/>
      <c r="ARU236" s="40"/>
      <c r="ARV236" s="40"/>
      <c r="ARW236" s="40"/>
      <c r="ARX236" s="40"/>
      <c r="ARY236" s="40"/>
      <c r="ARZ236" s="40"/>
      <c r="ASA236" s="40"/>
      <c r="ASB236" s="40"/>
      <c r="ASC236" s="40"/>
      <c r="ASD236" s="40"/>
      <c r="ASE236" s="40"/>
      <c r="ASF236" s="40"/>
      <c r="ASG236" s="40"/>
      <c r="ASH236" s="40"/>
      <c r="ASI236" s="40"/>
      <c r="ASJ236" s="40"/>
      <c r="ASK236" s="40"/>
      <c r="ASL236" s="40"/>
      <c r="ASM236" s="40"/>
      <c r="ASN236" s="40"/>
      <c r="ASO236" s="40"/>
      <c r="ASP236" s="40"/>
      <c r="ASQ236" s="40"/>
      <c r="ASR236" s="40"/>
      <c r="ASS236" s="40"/>
      <c r="AST236" s="40"/>
      <c r="ASU236" s="40"/>
      <c r="ASV236" s="40"/>
      <c r="ASW236" s="40"/>
      <c r="ASX236" s="40"/>
      <c r="ASY236" s="40"/>
      <c r="ASZ236" s="40"/>
      <c r="ATA236" s="40"/>
      <c r="ATB236" s="40"/>
      <c r="ATC236" s="40"/>
      <c r="ATD236" s="40"/>
      <c r="ATE236" s="40"/>
      <c r="ATF236" s="40"/>
      <c r="ATG236" s="40"/>
      <c r="ATH236" s="40"/>
      <c r="ATI236" s="40"/>
      <c r="ATJ236" s="40"/>
      <c r="ATK236" s="40"/>
      <c r="ATL236" s="40"/>
      <c r="ATM236" s="40"/>
      <c r="ATN236" s="40"/>
      <c r="ATO236" s="40"/>
      <c r="ATP236" s="40"/>
      <c r="ATQ236" s="40"/>
      <c r="ATR236" s="40"/>
      <c r="ATS236" s="40"/>
      <c r="ATT236" s="40"/>
      <c r="ATU236" s="40"/>
      <c r="ATV236" s="40"/>
      <c r="ATW236" s="40"/>
      <c r="ATX236" s="40"/>
      <c r="ATY236" s="40"/>
      <c r="ATZ236" s="40"/>
      <c r="AUA236" s="40"/>
      <c r="AUB236" s="40"/>
      <c r="AUC236" s="40"/>
      <c r="AUD236" s="40"/>
      <c r="AUE236" s="40"/>
      <c r="AUF236" s="40"/>
      <c r="AUG236" s="40"/>
      <c r="AUH236" s="40"/>
      <c r="AUI236" s="40"/>
      <c r="AUJ236" s="40"/>
      <c r="AUK236" s="40"/>
      <c r="AUL236" s="40"/>
      <c r="AUM236" s="40"/>
      <c r="AUN236" s="40"/>
      <c r="AUO236" s="40"/>
      <c r="AUP236" s="40"/>
      <c r="AUQ236" s="40"/>
      <c r="AUR236" s="40"/>
      <c r="AUS236" s="40"/>
      <c r="AUT236" s="40"/>
      <c r="AUU236" s="40"/>
      <c r="AUV236" s="40"/>
      <c r="AUW236" s="40"/>
      <c r="AUX236" s="40"/>
      <c r="AUY236" s="40"/>
      <c r="AUZ236" s="40"/>
      <c r="AVA236" s="40"/>
      <c r="AVB236" s="40"/>
      <c r="AVC236" s="40"/>
      <c r="AVD236" s="40"/>
      <c r="AVE236" s="40"/>
      <c r="AVF236" s="40"/>
      <c r="AVG236" s="40"/>
      <c r="AVH236" s="40"/>
      <c r="AVI236" s="40"/>
      <c r="AVJ236" s="40"/>
      <c r="AVK236" s="40"/>
      <c r="AVL236" s="40"/>
      <c r="AVM236" s="40"/>
      <c r="AVN236" s="40"/>
      <c r="AVO236" s="40"/>
      <c r="AVP236" s="40"/>
      <c r="AVQ236" s="40"/>
      <c r="AVR236" s="40"/>
      <c r="AVS236" s="40"/>
      <c r="AVT236" s="40"/>
      <c r="AVU236" s="40"/>
      <c r="AVV236" s="40"/>
      <c r="AVW236" s="40"/>
      <c r="AVX236" s="40"/>
      <c r="AVY236" s="40"/>
      <c r="AVZ236" s="40"/>
      <c r="AWA236" s="40"/>
      <c r="AWB236" s="40"/>
      <c r="AWC236" s="40"/>
      <c r="AWD236" s="40"/>
      <c r="AWE236" s="40"/>
      <c r="AWF236" s="40"/>
      <c r="AWG236" s="40"/>
      <c r="AWH236" s="40"/>
      <c r="AWI236" s="40"/>
      <c r="AWJ236" s="40"/>
      <c r="AWK236" s="40"/>
      <c r="AWL236" s="40"/>
      <c r="AWM236" s="40"/>
      <c r="AWN236" s="40"/>
      <c r="AWO236" s="40"/>
      <c r="AWP236" s="40"/>
      <c r="AWQ236" s="40"/>
      <c r="AWR236" s="40"/>
      <c r="AWS236" s="40"/>
      <c r="AWT236" s="40"/>
      <c r="AWU236" s="40"/>
      <c r="AWV236" s="40"/>
      <c r="AWW236" s="40"/>
      <c r="AWX236" s="40"/>
      <c r="AWY236" s="40"/>
      <c r="AWZ236" s="40"/>
      <c r="AXA236" s="40"/>
      <c r="AXB236" s="40"/>
      <c r="AXC236" s="40"/>
      <c r="AXD236" s="40"/>
      <c r="AXE236" s="40"/>
      <c r="AXF236" s="40"/>
      <c r="AXG236" s="40"/>
      <c r="AXH236" s="40"/>
      <c r="AXI236" s="40"/>
      <c r="AXJ236" s="40"/>
      <c r="AXK236" s="40"/>
      <c r="AXL236" s="40"/>
      <c r="AXM236" s="40"/>
      <c r="AXN236" s="40"/>
      <c r="AXO236" s="40"/>
      <c r="AXP236" s="40"/>
      <c r="AXQ236" s="40"/>
      <c r="AXR236" s="40"/>
      <c r="AXS236" s="40"/>
      <c r="AXT236" s="40"/>
      <c r="AXU236" s="40"/>
      <c r="AXV236" s="40"/>
      <c r="AXW236" s="40"/>
      <c r="AXX236" s="40"/>
      <c r="AXY236" s="40"/>
      <c r="AXZ236" s="40"/>
      <c r="AYA236" s="40"/>
      <c r="AYB236" s="40"/>
      <c r="AYC236" s="40"/>
      <c r="AYD236" s="40"/>
      <c r="AYE236" s="40"/>
      <c r="AYF236" s="40"/>
      <c r="AYG236" s="40"/>
      <c r="AYH236" s="40"/>
      <c r="AYI236" s="40"/>
      <c r="AYJ236" s="40"/>
      <c r="AYK236" s="40"/>
      <c r="AYL236" s="40"/>
      <c r="AYM236" s="40"/>
      <c r="AYN236" s="40"/>
      <c r="AYO236" s="40"/>
      <c r="AYP236" s="40"/>
      <c r="AYQ236" s="40"/>
      <c r="AYR236" s="40"/>
      <c r="AYS236" s="40"/>
      <c r="AYT236" s="40"/>
      <c r="AYU236" s="40"/>
      <c r="AYV236" s="40"/>
      <c r="AYW236" s="40"/>
      <c r="AYX236" s="40"/>
      <c r="AYY236" s="40"/>
      <c r="AYZ236" s="40"/>
      <c r="AZA236" s="40"/>
      <c r="AZB236" s="40"/>
      <c r="AZC236" s="40"/>
      <c r="AZD236" s="40"/>
      <c r="AZE236" s="40"/>
      <c r="AZF236" s="40"/>
      <c r="AZG236" s="40"/>
      <c r="AZH236" s="40"/>
      <c r="AZI236" s="40"/>
      <c r="AZJ236" s="40"/>
      <c r="AZK236" s="40"/>
      <c r="AZL236" s="40"/>
      <c r="AZM236" s="40"/>
      <c r="AZN236" s="40"/>
      <c r="AZO236" s="40"/>
      <c r="AZP236" s="40"/>
      <c r="AZQ236" s="40"/>
      <c r="AZR236" s="40"/>
      <c r="AZS236" s="40"/>
      <c r="AZT236" s="40"/>
      <c r="AZU236" s="40"/>
      <c r="AZV236" s="40"/>
      <c r="AZW236" s="40"/>
      <c r="AZX236" s="40"/>
      <c r="AZY236" s="40"/>
      <c r="AZZ236" s="40"/>
      <c r="BAA236" s="40"/>
      <c r="BAB236" s="40"/>
      <c r="BAC236" s="40"/>
      <c r="BAD236" s="40"/>
      <c r="BAE236" s="40"/>
      <c r="BAF236" s="40"/>
      <c r="BAG236" s="40"/>
      <c r="BAH236" s="40"/>
      <c r="BAI236" s="40"/>
      <c r="BAJ236" s="40"/>
      <c r="BAK236" s="40"/>
      <c r="BAL236" s="40"/>
      <c r="BAM236" s="40"/>
      <c r="BAN236" s="40"/>
      <c r="BAO236" s="40"/>
      <c r="BAP236" s="40"/>
      <c r="BAQ236" s="40"/>
      <c r="BAR236" s="40"/>
      <c r="BAS236" s="40"/>
      <c r="BAT236" s="40"/>
      <c r="BAU236" s="40"/>
      <c r="BAV236" s="40"/>
      <c r="BAW236" s="40"/>
      <c r="BAX236" s="40"/>
      <c r="BAY236" s="40"/>
      <c r="BAZ236" s="40"/>
      <c r="BBA236" s="40"/>
      <c r="BBB236" s="40"/>
      <c r="BBC236" s="40"/>
      <c r="BBD236" s="40"/>
      <c r="BBE236" s="40"/>
      <c r="BBF236" s="40"/>
      <c r="BBG236" s="40"/>
      <c r="BBH236" s="40"/>
      <c r="BBI236" s="40"/>
      <c r="BBJ236" s="40"/>
      <c r="BBK236" s="40"/>
      <c r="BBL236" s="40"/>
      <c r="BBM236" s="40"/>
      <c r="BBN236" s="40"/>
      <c r="BBO236" s="40"/>
      <c r="BBP236" s="40"/>
      <c r="BBQ236" s="40"/>
      <c r="BBR236" s="40"/>
      <c r="BBS236" s="40"/>
      <c r="BBT236" s="40"/>
      <c r="BBU236" s="40"/>
      <c r="BBV236" s="40"/>
      <c r="BBW236" s="40"/>
      <c r="BBX236" s="40"/>
      <c r="BBY236" s="40"/>
      <c r="BBZ236" s="40"/>
      <c r="BCA236" s="40"/>
      <c r="BCB236" s="40"/>
      <c r="BCC236" s="40"/>
      <c r="BCD236" s="40"/>
      <c r="BCE236" s="40"/>
      <c r="BCF236" s="40"/>
      <c r="BCG236" s="40"/>
      <c r="BCH236" s="40"/>
      <c r="BCI236" s="40"/>
      <c r="BCJ236" s="40"/>
      <c r="BCK236" s="40"/>
      <c r="BCL236" s="40"/>
      <c r="BCM236" s="40"/>
      <c r="BCN236" s="40"/>
      <c r="BCO236" s="40"/>
      <c r="BCP236" s="40"/>
      <c r="BCQ236" s="40"/>
      <c r="BCR236" s="40"/>
      <c r="BCS236" s="40"/>
      <c r="BCT236" s="40"/>
      <c r="BCU236" s="40"/>
      <c r="BCV236" s="40"/>
      <c r="BCW236" s="40"/>
      <c r="BCX236" s="40"/>
      <c r="BCY236" s="40"/>
      <c r="BCZ236" s="40"/>
      <c r="BDA236" s="40"/>
      <c r="BDB236" s="40"/>
      <c r="BDC236" s="40"/>
      <c r="BDD236" s="40"/>
      <c r="BDE236" s="40"/>
      <c r="BDF236" s="40"/>
      <c r="BDG236" s="40"/>
      <c r="BDH236" s="40"/>
      <c r="BDI236" s="40"/>
      <c r="BDJ236" s="40"/>
      <c r="BDK236" s="40"/>
      <c r="BDL236" s="40"/>
      <c r="BDM236" s="40"/>
      <c r="BDN236" s="40"/>
      <c r="BDO236" s="40"/>
      <c r="BDP236" s="40"/>
      <c r="BDQ236" s="40"/>
      <c r="BDR236" s="40"/>
      <c r="BDS236" s="40"/>
      <c r="BDT236" s="40"/>
      <c r="BDU236" s="40"/>
      <c r="BDV236" s="40"/>
      <c r="BDW236" s="40"/>
      <c r="BDX236" s="40"/>
      <c r="BDY236" s="40"/>
      <c r="BDZ236" s="40"/>
      <c r="BEA236" s="40"/>
      <c r="BEB236" s="40"/>
      <c r="BEC236" s="40"/>
      <c r="BED236" s="40"/>
      <c r="BEE236" s="40"/>
      <c r="BEF236" s="40"/>
      <c r="BEG236" s="40"/>
      <c r="BEH236" s="40"/>
      <c r="BEI236" s="40"/>
      <c r="BEJ236" s="40"/>
      <c r="BEK236" s="40"/>
      <c r="BEL236" s="40"/>
      <c r="BEM236" s="40"/>
      <c r="BEN236" s="40"/>
      <c r="BEO236" s="40"/>
      <c r="BEP236" s="40"/>
      <c r="BEQ236" s="40"/>
      <c r="BER236" s="40"/>
      <c r="BES236" s="40"/>
      <c r="BET236" s="40"/>
      <c r="BEU236" s="40"/>
      <c r="BEV236" s="40"/>
      <c r="BEW236" s="40"/>
      <c r="BEX236" s="40"/>
      <c r="BEY236" s="40"/>
      <c r="BEZ236" s="40"/>
      <c r="BFA236" s="40"/>
      <c r="BFB236" s="40"/>
      <c r="BFC236" s="40"/>
      <c r="BFD236" s="40"/>
      <c r="BFE236" s="40"/>
      <c r="BFF236" s="40"/>
      <c r="BFG236" s="40"/>
      <c r="BFH236" s="40"/>
      <c r="BFI236" s="40"/>
      <c r="BFJ236" s="40"/>
      <c r="BFK236" s="40"/>
      <c r="BFL236" s="40"/>
      <c r="BFM236" s="40"/>
      <c r="BFN236" s="40"/>
      <c r="BFO236" s="40"/>
      <c r="BFP236" s="40"/>
      <c r="BFQ236" s="40"/>
      <c r="BFR236" s="40"/>
      <c r="BFS236" s="40"/>
      <c r="BFT236" s="40"/>
      <c r="BFU236" s="40"/>
      <c r="BFV236" s="40"/>
      <c r="BFW236" s="40"/>
      <c r="BFX236" s="40"/>
      <c r="BFY236" s="40"/>
      <c r="BFZ236" s="40"/>
      <c r="BGA236" s="40"/>
      <c r="BGB236" s="40"/>
      <c r="BGC236" s="40"/>
      <c r="BGD236" s="40"/>
      <c r="BGE236" s="40"/>
      <c r="BGF236" s="40"/>
      <c r="BGG236" s="40"/>
      <c r="BGH236" s="40"/>
      <c r="BGI236" s="40"/>
      <c r="BGJ236" s="40"/>
      <c r="BGK236" s="40"/>
      <c r="BGL236" s="40"/>
      <c r="BGM236" s="40"/>
      <c r="BGN236" s="40"/>
      <c r="BGO236" s="40"/>
      <c r="BGP236" s="40"/>
      <c r="BGQ236" s="40"/>
      <c r="BGR236" s="40"/>
      <c r="BGS236" s="40"/>
      <c r="BGT236" s="40"/>
      <c r="BGU236" s="40"/>
      <c r="BGV236" s="40"/>
      <c r="BGW236" s="40"/>
      <c r="BGX236" s="40"/>
      <c r="BGY236" s="40"/>
      <c r="BGZ236" s="40"/>
      <c r="BHA236" s="40"/>
      <c r="BHB236" s="40"/>
      <c r="BHC236" s="40"/>
      <c r="BHD236" s="40"/>
      <c r="BHE236" s="40"/>
      <c r="BHF236" s="40"/>
      <c r="BHG236" s="40"/>
      <c r="BHH236" s="40"/>
      <c r="BHI236" s="40"/>
      <c r="BHJ236" s="40"/>
      <c r="BHK236" s="40"/>
      <c r="BHL236" s="40"/>
      <c r="BHM236" s="40"/>
      <c r="BHN236" s="40"/>
      <c r="BHO236" s="40"/>
      <c r="BHP236" s="40"/>
      <c r="BHQ236" s="40"/>
      <c r="BHR236" s="40"/>
      <c r="BHS236" s="40"/>
      <c r="BHT236" s="40"/>
      <c r="BHU236" s="40"/>
      <c r="BHV236" s="40"/>
      <c r="BHW236" s="40"/>
      <c r="BHX236" s="40"/>
      <c r="BHY236" s="40"/>
      <c r="BHZ236" s="40"/>
      <c r="BIA236" s="40"/>
      <c r="BIB236" s="40"/>
      <c r="BIC236" s="40"/>
      <c r="BID236" s="40"/>
      <c r="BIE236" s="40"/>
      <c r="BIF236" s="40"/>
      <c r="BIG236" s="40"/>
      <c r="BIH236" s="40"/>
      <c r="BII236" s="40"/>
      <c r="BIJ236" s="40"/>
      <c r="BIK236" s="40"/>
      <c r="BIL236" s="40"/>
      <c r="BIM236" s="40"/>
      <c r="BIN236" s="40"/>
      <c r="BIO236" s="40"/>
      <c r="BIP236" s="40"/>
      <c r="BIQ236" s="40"/>
      <c r="BIR236" s="40"/>
      <c r="BIS236" s="40"/>
      <c r="BIT236" s="40"/>
      <c r="BIU236" s="40"/>
      <c r="BIV236" s="40"/>
      <c r="BIW236" s="40"/>
      <c r="BIX236" s="40"/>
      <c r="BIY236" s="40"/>
      <c r="BIZ236" s="40"/>
      <c r="BJA236" s="40"/>
      <c r="BJB236" s="40"/>
      <c r="BJC236" s="40"/>
      <c r="BJD236" s="40"/>
      <c r="BJE236" s="40"/>
      <c r="BJF236" s="40"/>
      <c r="BJG236" s="40"/>
      <c r="BJH236" s="40"/>
      <c r="BJI236" s="40"/>
      <c r="BJJ236" s="40"/>
      <c r="BJK236" s="40"/>
      <c r="BJL236" s="40"/>
      <c r="BJM236" s="40"/>
      <c r="BJN236" s="40"/>
      <c r="BJO236" s="40"/>
      <c r="BJP236" s="40"/>
      <c r="BJQ236" s="40"/>
      <c r="BJR236" s="40"/>
      <c r="BJS236" s="40"/>
      <c r="BJT236" s="40"/>
      <c r="BJU236" s="40"/>
      <c r="BJV236" s="40"/>
      <c r="BJW236" s="40"/>
      <c r="BJX236" s="40"/>
      <c r="BJY236" s="40"/>
      <c r="BJZ236" s="40"/>
      <c r="BKA236" s="40"/>
      <c r="BKB236" s="40"/>
      <c r="BKC236" s="40"/>
      <c r="BKD236" s="40"/>
      <c r="BKE236" s="40"/>
      <c r="BKF236" s="40"/>
      <c r="BKG236" s="40"/>
      <c r="BKH236" s="40"/>
      <c r="BKI236" s="40"/>
      <c r="BKJ236" s="40"/>
      <c r="BKK236" s="40"/>
      <c r="BKL236" s="40"/>
      <c r="BKM236" s="40"/>
      <c r="BKN236" s="40"/>
      <c r="BKO236" s="40"/>
      <c r="BKP236" s="40"/>
      <c r="BKQ236" s="40"/>
      <c r="BKR236" s="40"/>
      <c r="BKS236" s="40"/>
      <c r="BKT236" s="40"/>
      <c r="BKU236" s="40"/>
      <c r="BKV236" s="40"/>
      <c r="BKW236" s="40"/>
      <c r="BKX236" s="40"/>
      <c r="BKY236" s="40"/>
      <c r="BKZ236" s="40"/>
      <c r="BLA236" s="40"/>
      <c r="BLB236" s="40"/>
      <c r="BLC236" s="40"/>
      <c r="BLD236" s="40"/>
      <c r="BLE236" s="40"/>
      <c r="BLF236" s="40"/>
      <c r="BLG236" s="40"/>
      <c r="BLH236" s="40"/>
      <c r="BLI236" s="40"/>
      <c r="BLJ236" s="40"/>
      <c r="BLK236" s="40"/>
      <c r="BLL236" s="40"/>
      <c r="BLM236" s="40"/>
      <c r="BLN236" s="40"/>
      <c r="BLO236" s="40"/>
      <c r="BLP236" s="40"/>
      <c r="BLQ236" s="40"/>
      <c r="BLR236" s="40"/>
      <c r="BLS236" s="40"/>
      <c r="BLT236" s="40"/>
      <c r="BLU236" s="40"/>
      <c r="BLV236" s="40"/>
      <c r="BLW236" s="40"/>
      <c r="BLX236" s="40"/>
      <c r="BLY236" s="40"/>
      <c r="BLZ236" s="40"/>
      <c r="BMA236" s="40"/>
      <c r="BMB236" s="40"/>
      <c r="BMC236" s="40"/>
      <c r="BMD236" s="40"/>
      <c r="BME236" s="40"/>
      <c r="BMF236" s="40"/>
      <c r="BMG236" s="40"/>
      <c r="BMH236" s="40"/>
      <c r="BMI236" s="40"/>
      <c r="BMJ236" s="40"/>
      <c r="BMK236" s="40"/>
      <c r="BML236" s="40"/>
      <c r="BMM236" s="40"/>
      <c r="BMN236" s="40"/>
      <c r="BMO236" s="40"/>
      <c r="BMP236" s="40"/>
      <c r="BMQ236" s="40"/>
      <c r="BMR236" s="40"/>
      <c r="BMS236" s="40"/>
      <c r="BMT236" s="40"/>
      <c r="BMU236" s="40"/>
      <c r="BMV236" s="40"/>
      <c r="BMW236" s="40"/>
      <c r="BMX236" s="40"/>
      <c r="BMY236" s="40"/>
      <c r="BMZ236" s="40"/>
      <c r="BNA236" s="40"/>
      <c r="BNB236" s="40"/>
      <c r="BNC236" s="40"/>
      <c r="BND236" s="40"/>
      <c r="BNE236" s="40"/>
      <c r="BNF236" s="40"/>
      <c r="BNG236" s="40"/>
      <c r="BNH236" s="40"/>
      <c r="BNI236" s="40"/>
      <c r="BNJ236" s="40"/>
      <c r="BNK236" s="40"/>
      <c r="BNL236" s="40"/>
      <c r="BNM236" s="40"/>
      <c r="BNN236" s="40"/>
      <c r="BNO236" s="40"/>
      <c r="BNP236" s="40"/>
      <c r="BNQ236" s="40"/>
      <c r="BNR236" s="40"/>
      <c r="BNS236" s="40"/>
      <c r="BNT236" s="40"/>
      <c r="BNU236" s="40"/>
      <c r="BNV236" s="40"/>
      <c r="BNW236" s="40"/>
      <c r="BNX236" s="40"/>
      <c r="BNY236" s="40"/>
      <c r="BNZ236" s="40"/>
      <c r="BOA236" s="40"/>
      <c r="BOB236" s="40"/>
      <c r="BOC236" s="40"/>
      <c r="BOD236" s="40"/>
      <c r="BOE236" s="40"/>
      <c r="BOF236" s="40"/>
      <c r="BOG236" s="40"/>
      <c r="BOH236" s="40"/>
      <c r="BOI236" s="40"/>
      <c r="BOJ236" s="40"/>
      <c r="BOK236" s="40"/>
      <c r="BOL236" s="40"/>
      <c r="BOM236" s="40"/>
      <c r="BON236" s="40"/>
      <c r="BOO236" s="40"/>
      <c r="BOP236" s="40"/>
      <c r="BOQ236" s="40"/>
      <c r="BOR236" s="40"/>
      <c r="BOS236" s="40"/>
      <c r="BOT236" s="40"/>
      <c r="BOU236" s="40"/>
      <c r="BOV236" s="40"/>
      <c r="BOW236" s="40"/>
      <c r="BOX236" s="40"/>
      <c r="BOY236" s="40"/>
      <c r="BOZ236" s="40"/>
      <c r="BPA236" s="40"/>
      <c r="BPB236" s="40"/>
      <c r="BPC236" s="40"/>
      <c r="BPD236" s="40"/>
      <c r="BPE236" s="40"/>
      <c r="BPF236" s="40"/>
      <c r="BPG236" s="40"/>
      <c r="BPH236" s="40"/>
      <c r="BPI236" s="40"/>
      <c r="BPJ236" s="40"/>
      <c r="BPK236" s="40"/>
      <c r="BPL236" s="40"/>
      <c r="BPM236" s="40"/>
      <c r="BPN236" s="40"/>
      <c r="BPO236" s="40"/>
      <c r="BPP236" s="40"/>
      <c r="BPQ236" s="40"/>
      <c r="BPR236" s="40"/>
      <c r="BPS236" s="40"/>
      <c r="BPT236" s="40"/>
      <c r="BPU236" s="40"/>
      <c r="BPV236" s="40"/>
      <c r="BPW236" s="40"/>
      <c r="BPX236" s="40"/>
      <c r="BPY236" s="40"/>
      <c r="BPZ236" s="40"/>
      <c r="BQA236" s="40"/>
      <c r="BQB236" s="40"/>
      <c r="BQC236" s="40"/>
      <c r="BQD236" s="40"/>
      <c r="BQE236" s="40"/>
      <c r="BQF236" s="40"/>
      <c r="BQG236" s="40"/>
      <c r="BQH236" s="40"/>
      <c r="BQI236" s="40"/>
      <c r="BQJ236" s="40"/>
      <c r="BQK236" s="40"/>
      <c r="BQL236" s="40"/>
      <c r="BQM236" s="40"/>
      <c r="BQN236" s="40"/>
      <c r="BQO236" s="40"/>
      <c r="BQP236" s="40"/>
      <c r="BQQ236" s="40"/>
      <c r="BQR236" s="40"/>
      <c r="BQS236" s="40"/>
      <c r="BQT236" s="40"/>
      <c r="BQU236" s="40"/>
      <c r="BQV236" s="40"/>
      <c r="BQW236" s="40"/>
      <c r="BQX236" s="40"/>
      <c r="BQY236" s="40"/>
      <c r="BQZ236" s="40"/>
      <c r="BRA236" s="40"/>
      <c r="BRB236" s="40"/>
      <c r="BRC236" s="40"/>
      <c r="BRD236" s="40"/>
      <c r="BRE236" s="40"/>
      <c r="BRF236" s="40"/>
      <c r="BRG236" s="40"/>
      <c r="BRH236" s="40"/>
      <c r="BRI236" s="40"/>
      <c r="BRJ236" s="40"/>
      <c r="BRK236" s="40"/>
      <c r="BRL236" s="40"/>
      <c r="BRM236" s="40"/>
      <c r="BRN236" s="40"/>
      <c r="BRO236" s="40"/>
      <c r="BRP236" s="40"/>
      <c r="BRQ236" s="40"/>
      <c r="BRR236" s="40"/>
      <c r="BRS236" s="40"/>
      <c r="BRT236" s="40"/>
      <c r="BRU236" s="40"/>
      <c r="BRV236" s="40"/>
      <c r="BRW236" s="40"/>
      <c r="BRX236" s="40"/>
      <c r="BRY236" s="40"/>
      <c r="BRZ236" s="40"/>
      <c r="BSA236" s="40"/>
      <c r="BSB236" s="40"/>
      <c r="BSC236" s="40"/>
      <c r="BSD236" s="40"/>
      <c r="BSE236" s="40"/>
      <c r="BSF236" s="40"/>
      <c r="BSG236" s="40"/>
      <c r="BSH236" s="40"/>
      <c r="BSI236" s="40"/>
      <c r="BSJ236" s="40"/>
      <c r="BSK236" s="40"/>
      <c r="BSL236" s="40"/>
      <c r="BSM236" s="40"/>
      <c r="BSN236" s="40"/>
      <c r="BSO236" s="40"/>
      <c r="BSP236" s="40"/>
      <c r="BSQ236" s="40"/>
      <c r="BSR236" s="40"/>
      <c r="BSS236" s="40"/>
      <c r="BST236" s="40"/>
      <c r="BSU236" s="40"/>
      <c r="BSV236" s="40"/>
      <c r="BSW236" s="40"/>
      <c r="BSX236" s="40"/>
      <c r="BSY236" s="40"/>
      <c r="BSZ236" s="40"/>
      <c r="BTA236" s="40"/>
      <c r="BTB236" s="40"/>
      <c r="BTC236" s="40"/>
      <c r="BTD236" s="40"/>
      <c r="BTE236" s="40"/>
      <c r="BTF236" s="40"/>
      <c r="BTG236" s="40"/>
      <c r="BTH236" s="40"/>
      <c r="BTI236" s="40"/>
      <c r="BTJ236" s="40"/>
      <c r="BTK236" s="40"/>
      <c r="BTL236" s="40"/>
      <c r="BTM236" s="40"/>
      <c r="BTN236" s="40"/>
      <c r="BTO236" s="40"/>
      <c r="BTP236" s="40"/>
      <c r="BTQ236" s="40"/>
      <c r="BTR236" s="40"/>
      <c r="BTS236" s="40"/>
      <c r="BTT236" s="40"/>
      <c r="BTU236" s="40"/>
      <c r="BTV236" s="40"/>
      <c r="BTW236" s="40"/>
      <c r="BTX236" s="40"/>
      <c r="BTY236" s="40"/>
      <c r="BTZ236" s="40"/>
      <c r="BUA236" s="40"/>
      <c r="BUB236" s="40"/>
      <c r="BUC236" s="40"/>
      <c r="BUD236" s="40"/>
      <c r="BUE236" s="40"/>
      <c r="BUF236" s="40"/>
      <c r="BUG236" s="40"/>
      <c r="BUH236" s="40"/>
      <c r="BUI236" s="40"/>
      <c r="BUJ236" s="40"/>
      <c r="BUK236" s="40"/>
      <c r="BUL236" s="40"/>
      <c r="BUM236" s="40"/>
      <c r="BUN236" s="40"/>
      <c r="BUO236" s="40"/>
      <c r="BUP236" s="40"/>
      <c r="BUQ236" s="40"/>
      <c r="BUR236" s="40"/>
      <c r="BUS236" s="40"/>
      <c r="BUT236" s="40"/>
      <c r="BUU236" s="40"/>
      <c r="BUV236" s="40"/>
      <c r="BUW236" s="40"/>
      <c r="BUX236" s="40"/>
      <c r="BUY236" s="40"/>
      <c r="BUZ236" s="40"/>
      <c r="BVA236" s="40"/>
      <c r="BVB236" s="40"/>
      <c r="BVC236" s="40"/>
      <c r="BVD236" s="40"/>
      <c r="BVE236" s="40"/>
      <c r="BVF236" s="40"/>
      <c r="BVG236" s="40"/>
      <c r="BVH236" s="40"/>
      <c r="BVI236" s="40"/>
      <c r="BVJ236" s="40"/>
      <c r="BVK236" s="40"/>
      <c r="BVL236" s="40"/>
      <c r="BVM236" s="40"/>
      <c r="BVN236" s="40"/>
      <c r="BVO236" s="40"/>
      <c r="BVP236" s="40"/>
      <c r="BVQ236" s="40"/>
      <c r="BVR236" s="40"/>
      <c r="BVS236" s="40"/>
      <c r="BVT236" s="40"/>
      <c r="BVU236" s="40"/>
      <c r="BVV236" s="40"/>
      <c r="BVW236" s="40"/>
      <c r="BVX236" s="40"/>
      <c r="BVY236" s="40"/>
      <c r="BVZ236" s="40"/>
      <c r="BWA236" s="40"/>
      <c r="BWB236" s="40"/>
      <c r="BWC236" s="40"/>
      <c r="BWD236" s="40"/>
      <c r="BWE236" s="40"/>
      <c r="BWF236" s="40"/>
      <c r="BWG236" s="40"/>
      <c r="BWH236" s="40"/>
      <c r="BWI236" s="40"/>
      <c r="BWJ236" s="40"/>
      <c r="BWK236" s="40"/>
      <c r="BWL236" s="40"/>
      <c r="BWM236" s="40"/>
      <c r="BWN236" s="40"/>
      <c r="BWO236" s="40"/>
      <c r="BWP236" s="40"/>
      <c r="BWQ236" s="40"/>
      <c r="BWR236" s="40"/>
      <c r="BWS236" s="40"/>
      <c r="BWT236" s="40"/>
      <c r="BWU236" s="40"/>
      <c r="BWV236" s="40"/>
      <c r="BWW236" s="40"/>
      <c r="BWX236" s="40"/>
      <c r="BWY236" s="40"/>
      <c r="BWZ236" s="40"/>
      <c r="BXA236" s="40"/>
      <c r="BXB236" s="40"/>
      <c r="BXC236" s="40"/>
      <c r="BXD236" s="40"/>
      <c r="BXE236" s="40"/>
      <c r="BXF236" s="40"/>
      <c r="BXG236" s="40"/>
      <c r="BXH236" s="40"/>
      <c r="BXI236" s="40"/>
      <c r="BXJ236" s="40"/>
      <c r="BXK236" s="40"/>
      <c r="BXL236" s="40"/>
      <c r="BXM236" s="40"/>
      <c r="BXN236" s="40"/>
      <c r="BXO236" s="40"/>
      <c r="BXP236" s="40"/>
      <c r="BXQ236" s="40"/>
      <c r="BXR236" s="40"/>
      <c r="BXS236" s="40"/>
      <c r="BXT236" s="40"/>
      <c r="BXU236" s="40"/>
      <c r="BXV236" s="40"/>
      <c r="BXW236" s="40"/>
      <c r="BXX236" s="40"/>
      <c r="BXY236" s="40"/>
      <c r="BXZ236" s="40"/>
      <c r="BYA236" s="40"/>
      <c r="BYB236" s="40"/>
      <c r="BYC236" s="40"/>
      <c r="BYD236" s="40"/>
      <c r="BYE236" s="40"/>
      <c r="BYF236" s="40"/>
      <c r="BYG236" s="40"/>
      <c r="BYH236" s="40"/>
      <c r="BYI236" s="40"/>
      <c r="BYJ236" s="40"/>
      <c r="BYK236" s="40"/>
      <c r="BYL236" s="40"/>
      <c r="BYM236" s="40"/>
      <c r="BYN236" s="40"/>
      <c r="BYO236" s="40"/>
      <c r="BYP236" s="40"/>
      <c r="BYQ236" s="40"/>
      <c r="BYR236" s="40"/>
      <c r="BYS236" s="40"/>
      <c r="BYT236" s="40"/>
      <c r="BYU236" s="40"/>
      <c r="BYV236" s="40"/>
      <c r="BYW236" s="40"/>
      <c r="BYX236" s="40"/>
      <c r="BYY236" s="40"/>
      <c r="BYZ236" s="40"/>
      <c r="BZA236" s="40"/>
      <c r="BZB236" s="40"/>
      <c r="BZC236" s="40"/>
      <c r="BZD236" s="40"/>
      <c r="BZE236" s="40"/>
      <c r="BZF236" s="40"/>
      <c r="BZG236" s="40"/>
      <c r="BZH236" s="40"/>
      <c r="BZI236" s="40"/>
      <c r="BZJ236" s="40"/>
      <c r="BZK236" s="40"/>
      <c r="BZL236" s="40"/>
      <c r="BZM236" s="40"/>
      <c r="BZN236" s="40"/>
      <c r="BZO236" s="40"/>
      <c r="BZP236" s="40"/>
      <c r="BZQ236" s="40"/>
      <c r="BZR236" s="40"/>
      <c r="BZS236" s="40"/>
      <c r="BZT236" s="40"/>
      <c r="BZU236" s="40"/>
      <c r="BZV236" s="40"/>
      <c r="BZW236" s="40"/>
      <c r="BZX236" s="40"/>
      <c r="BZY236" s="40"/>
      <c r="BZZ236" s="40"/>
      <c r="CAA236" s="40"/>
      <c r="CAB236" s="40"/>
      <c r="CAC236" s="40"/>
      <c r="CAD236" s="40"/>
      <c r="CAE236" s="40"/>
      <c r="CAF236" s="40"/>
      <c r="CAG236" s="40"/>
      <c r="CAH236" s="40"/>
      <c r="CAI236" s="40"/>
      <c r="CAJ236" s="40"/>
      <c r="CAK236" s="40"/>
      <c r="CAL236" s="40"/>
      <c r="CAM236" s="40"/>
      <c r="CAN236" s="40"/>
      <c r="CAO236" s="40"/>
      <c r="CAP236" s="40"/>
      <c r="CAQ236" s="40"/>
      <c r="CAR236" s="40"/>
      <c r="CAS236" s="40"/>
      <c r="CAT236" s="40"/>
      <c r="CAU236" s="40"/>
      <c r="CAV236" s="40"/>
      <c r="CAW236" s="40"/>
      <c r="CAX236" s="40"/>
      <c r="CAY236" s="40"/>
      <c r="CAZ236" s="40"/>
      <c r="CBA236" s="40"/>
      <c r="CBB236" s="40"/>
      <c r="CBC236" s="40"/>
      <c r="CBD236" s="40"/>
      <c r="CBE236" s="40"/>
      <c r="CBF236" s="40"/>
      <c r="CBG236" s="40"/>
      <c r="CBH236" s="40"/>
      <c r="CBI236" s="40"/>
      <c r="CBJ236" s="40"/>
      <c r="CBK236" s="40"/>
      <c r="CBL236" s="40"/>
      <c r="CBM236" s="40"/>
      <c r="CBN236" s="40"/>
      <c r="CBO236" s="40"/>
      <c r="CBP236" s="40"/>
      <c r="CBQ236" s="40"/>
      <c r="CBR236" s="40"/>
      <c r="CBS236" s="40"/>
      <c r="CBT236" s="40"/>
      <c r="CBU236" s="40"/>
      <c r="CBV236" s="40"/>
      <c r="CBW236" s="40"/>
      <c r="CBX236" s="40"/>
      <c r="CBY236" s="40"/>
      <c r="CBZ236" s="40"/>
      <c r="CCA236" s="40"/>
      <c r="CCB236" s="40"/>
      <c r="CCC236" s="40"/>
      <c r="CCD236" s="40"/>
      <c r="CCE236" s="40"/>
      <c r="CCF236" s="40"/>
      <c r="CCG236" s="40"/>
      <c r="CCH236" s="40"/>
      <c r="CCI236" s="40"/>
      <c r="CCJ236" s="40"/>
      <c r="CCK236" s="40"/>
      <c r="CCL236" s="40"/>
      <c r="CCM236" s="40"/>
      <c r="CCN236" s="40"/>
      <c r="CCO236" s="40"/>
      <c r="CCP236" s="40"/>
      <c r="CCQ236" s="40"/>
      <c r="CCR236" s="40"/>
      <c r="CCS236" s="40"/>
      <c r="CCT236" s="40"/>
      <c r="CCU236" s="40"/>
      <c r="CCV236" s="40"/>
      <c r="CCW236" s="40"/>
      <c r="CCX236" s="40"/>
      <c r="CCY236" s="40"/>
      <c r="CCZ236" s="40"/>
      <c r="CDA236" s="40"/>
      <c r="CDB236" s="40"/>
      <c r="CDC236" s="40"/>
      <c r="CDD236" s="40"/>
      <c r="CDE236" s="40"/>
      <c r="CDF236" s="40"/>
      <c r="CDG236" s="40"/>
      <c r="CDH236" s="40"/>
      <c r="CDI236" s="40"/>
      <c r="CDJ236" s="40"/>
      <c r="CDK236" s="40"/>
      <c r="CDL236" s="40"/>
      <c r="CDM236" s="40"/>
      <c r="CDN236" s="40"/>
      <c r="CDO236" s="40"/>
      <c r="CDP236" s="40"/>
      <c r="CDQ236" s="40"/>
      <c r="CDR236" s="40"/>
      <c r="CDS236" s="40"/>
      <c r="CDT236" s="40"/>
      <c r="CDU236" s="40"/>
      <c r="CDV236" s="40"/>
      <c r="CDW236" s="40"/>
      <c r="CDX236" s="40"/>
      <c r="CDY236" s="40"/>
      <c r="CDZ236" s="40"/>
      <c r="CEA236" s="40"/>
      <c r="CEB236" s="40"/>
      <c r="CEC236" s="40"/>
      <c r="CED236" s="40"/>
      <c r="CEE236" s="40"/>
      <c r="CEF236" s="40"/>
      <c r="CEG236" s="40"/>
      <c r="CEH236" s="40"/>
      <c r="CEI236" s="40"/>
      <c r="CEJ236" s="40"/>
      <c r="CEK236" s="40"/>
      <c r="CEL236" s="40"/>
      <c r="CEM236" s="40"/>
      <c r="CEN236" s="40"/>
      <c r="CEO236" s="40"/>
      <c r="CEP236" s="40"/>
      <c r="CEQ236" s="40"/>
      <c r="CER236" s="40"/>
      <c r="CES236" s="40"/>
      <c r="CET236" s="40"/>
      <c r="CEU236" s="40"/>
      <c r="CEV236" s="40"/>
      <c r="CEW236" s="40"/>
      <c r="CEX236" s="40"/>
      <c r="CEY236" s="40"/>
      <c r="CEZ236" s="40"/>
      <c r="CFA236" s="40"/>
      <c r="CFB236" s="40"/>
      <c r="CFC236" s="40"/>
      <c r="CFD236" s="40"/>
      <c r="CFE236" s="40"/>
      <c r="CFF236" s="40"/>
      <c r="CFG236" s="40"/>
      <c r="CFH236" s="40"/>
      <c r="CFI236" s="40"/>
      <c r="CFJ236" s="40"/>
      <c r="CFK236" s="40"/>
      <c r="CFL236" s="40"/>
      <c r="CFM236" s="40"/>
      <c r="CFN236" s="40"/>
      <c r="CFO236" s="40"/>
      <c r="CFP236" s="40"/>
      <c r="CFQ236" s="40"/>
      <c r="CFR236" s="40"/>
      <c r="CFS236" s="40"/>
      <c r="CFT236" s="40"/>
      <c r="CFU236" s="40"/>
      <c r="CFV236" s="40"/>
      <c r="CFW236" s="40"/>
      <c r="CFX236" s="40"/>
      <c r="CFY236" s="40"/>
      <c r="CFZ236" s="40"/>
      <c r="CGA236" s="40"/>
      <c r="CGB236" s="40"/>
      <c r="CGC236" s="40"/>
      <c r="CGD236" s="40"/>
      <c r="CGE236" s="40"/>
      <c r="CGF236" s="40"/>
      <c r="CGG236" s="40"/>
      <c r="CGH236" s="40"/>
      <c r="CGI236" s="40"/>
      <c r="CGJ236" s="40"/>
      <c r="CGK236" s="40"/>
      <c r="CGL236" s="40"/>
      <c r="CGM236" s="40"/>
      <c r="CGN236" s="40"/>
      <c r="CGO236" s="40"/>
      <c r="CGP236" s="40"/>
      <c r="CGQ236" s="40"/>
      <c r="CGR236" s="40"/>
      <c r="CGS236" s="40"/>
      <c r="CGT236" s="40"/>
      <c r="CGU236" s="40"/>
      <c r="CGV236" s="40"/>
      <c r="CGW236" s="40"/>
      <c r="CGX236" s="40"/>
      <c r="CGY236" s="40"/>
      <c r="CGZ236" s="40"/>
      <c r="CHA236" s="40"/>
      <c r="CHB236" s="40"/>
      <c r="CHC236" s="40"/>
      <c r="CHD236" s="40"/>
      <c r="CHE236" s="40"/>
      <c r="CHF236" s="40"/>
      <c r="CHG236" s="40"/>
      <c r="CHH236" s="40"/>
      <c r="CHI236" s="40"/>
      <c r="CHJ236" s="40"/>
      <c r="CHK236" s="40"/>
      <c r="CHL236" s="40"/>
      <c r="CHM236" s="40"/>
      <c r="CHN236" s="40"/>
      <c r="CHO236" s="40"/>
      <c r="CHP236" s="40"/>
      <c r="CHQ236" s="40"/>
      <c r="CHR236" s="40"/>
      <c r="CHS236" s="40"/>
      <c r="CHT236" s="40"/>
      <c r="CHU236" s="40"/>
      <c r="CHV236" s="40"/>
      <c r="CHW236" s="40"/>
      <c r="CHX236" s="40"/>
      <c r="CHY236" s="40"/>
      <c r="CHZ236" s="40"/>
      <c r="CIA236" s="40"/>
      <c r="CIB236" s="40"/>
      <c r="CIC236" s="40"/>
      <c r="CID236" s="40"/>
      <c r="CIE236" s="40"/>
      <c r="CIF236" s="40"/>
      <c r="CIG236" s="40"/>
      <c r="CIH236" s="40"/>
      <c r="CII236" s="40"/>
      <c r="CIJ236" s="40"/>
      <c r="CIK236" s="40"/>
      <c r="CIL236" s="40"/>
      <c r="CIM236" s="40"/>
      <c r="CIN236" s="40"/>
      <c r="CIO236" s="40"/>
      <c r="CIP236" s="40"/>
      <c r="CIQ236" s="40"/>
      <c r="CIR236" s="40"/>
      <c r="CIS236" s="40"/>
      <c r="CIT236" s="40"/>
      <c r="CIU236" s="40"/>
      <c r="CIV236" s="40"/>
      <c r="CIW236" s="40"/>
      <c r="CIX236" s="40"/>
      <c r="CIY236" s="40"/>
      <c r="CIZ236" s="40"/>
      <c r="CJA236" s="40"/>
      <c r="CJB236" s="40"/>
      <c r="CJC236" s="40"/>
      <c r="CJD236" s="40"/>
      <c r="CJE236" s="40"/>
      <c r="CJF236" s="40"/>
      <c r="CJG236" s="40"/>
      <c r="CJH236" s="40"/>
      <c r="CJI236" s="40"/>
      <c r="CJJ236" s="40"/>
      <c r="CJK236" s="40"/>
      <c r="CJL236" s="40"/>
      <c r="CJM236" s="40"/>
      <c r="CJN236" s="40"/>
      <c r="CJO236" s="40"/>
      <c r="CJP236" s="40"/>
      <c r="CJQ236" s="40"/>
      <c r="CJR236" s="40"/>
      <c r="CJS236" s="40"/>
      <c r="CJT236" s="40"/>
      <c r="CJU236" s="40"/>
      <c r="CJV236" s="40"/>
      <c r="CJW236" s="40"/>
      <c r="CJX236" s="40"/>
      <c r="CJY236" s="40"/>
      <c r="CJZ236" s="40"/>
      <c r="CKA236" s="40"/>
      <c r="CKB236" s="40"/>
      <c r="CKC236" s="40"/>
      <c r="CKD236" s="40"/>
      <c r="CKE236" s="40"/>
      <c r="CKF236" s="40"/>
      <c r="CKG236" s="40"/>
      <c r="CKH236" s="40"/>
      <c r="CKI236" s="40"/>
      <c r="CKJ236" s="40"/>
      <c r="CKK236" s="40"/>
      <c r="CKL236" s="40"/>
      <c r="CKM236" s="40"/>
      <c r="CKN236" s="40"/>
      <c r="CKO236" s="40"/>
      <c r="CKP236" s="40"/>
      <c r="CKQ236" s="40"/>
      <c r="CKR236" s="40"/>
      <c r="CKS236" s="40"/>
      <c r="CKT236" s="40"/>
      <c r="CKU236" s="40"/>
      <c r="CKV236" s="40"/>
      <c r="CKW236" s="40"/>
      <c r="CKX236" s="40"/>
      <c r="CKY236" s="40"/>
      <c r="CKZ236" s="40"/>
      <c r="CLA236" s="40"/>
      <c r="CLB236" s="40"/>
      <c r="CLC236" s="40"/>
      <c r="CLD236" s="40"/>
      <c r="CLE236" s="40"/>
      <c r="CLF236" s="40"/>
      <c r="CLG236" s="40"/>
      <c r="CLH236" s="40"/>
      <c r="CLI236" s="40"/>
      <c r="CLJ236" s="40"/>
      <c r="CLK236" s="40"/>
      <c r="CLL236" s="40"/>
      <c r="CLM236" s="40"/>
      <c r="CLN236" s="40"/>
      <c r="CLO236" s="40"/>
      <c r="CLP236" s="40"/>
      <c r="CLQ236" s="40"/>
      <c r="CLR236" s="40"/>
      <c r="CLS236" s="40"/>
      <c r="CLT236" s="40"/>
      <c r="CLU236" s="40"/>
      <c r="CLV236" s="40"/>
      <c r="CLW236" s="40"/>
      <c r="CLX236" s="40"/>
      <c r="CLY236" s="40"/>
      <c r="CLZ236" s="40"/>
      <c r="CMA236" s="40"/>
      <c r="CMB236" s="40"/>
      <c r="CMC236" s="40"/>
      <c r="CMD236" s="40"/>
      <c r="CME236" s="40"/>
      <c r="CMF236" s="40"/>
      <c r="CMG236" s="40"/>
      <c r="CMH236" s="40"/>
      <c r="CMI236" s="40"/>
      <c r="CMJ236" s="40"/>
      <c r="CMK236" s="40"/>
      <c r="CML236" s="40"/>
      <c r="CMM236" s="40"/>
      <c r="CMN236" s="40"/>
      <c r="CMO236" s="40"/>
      <c r="CMP236" s="40"/>
      <c r="CMQ236" s="40"/>
      <c r="CMR236" s="40"/>
      <c r="CMS236" s="40"/>
      <c r="CMT236" s="40"/>
      <c r="CMU236" s="40"/>
      <c r="CMV236" s="40"/>
      <c r="CMW236" s="40"/>
      <c r="CMX236" s="40"/>
      <c r="CMY236" s="40"/>
      <c r="CMZ236" s="40"/>
      <c r="CNA236" s="40"/>
      <c r="CNB236" s="40"/>
      <c r="CNC236" s="40"/>
      <c r="CND236" s="40"/>
      <c r="CNE236" s="40"/>
      <c r="CNF236" s="40"/>
      <c r="CNG236" s="40"/>
      <c r="CNH236" s="40"/>
      <c r="CNI236" s="40"/>
      <c r="CNJ236" s="40"/>
      <c r="CNK236" s="40"/>
      <c r="CNL236" s="40"/>
      <c r="CNM236" s="40"/>
      <c r="CNN236" s="40"/>
      <c r="CNO236" s="40"/>
      <c r="CNP236" s="40"/>
      <c r="CNQ236" s="40"/>
      <c r="CNR236" s="40"/>
      <c r="CNS236" s="40"/>
      <c r="CNT236" s="40"/>
      <c r="CNU236" s="40"/>
      <c r="CNV236" s="40"/>
      <c r="CNW236" s="40"/>
      <c r="CNX236" s="40"/>
      <c r="CNY236" s="40"/>
      <c r="CNZ236" s="40"/>
      <c r="COA236" s="40"/>
      <c r="COB236" s="40"/>
      <c r="COC236" s="40"/>
      <c r="COD236" s="40"/>
      <c r="COE236" s="40"/>
      <c r="COF236" s="40"/>
      <c r="COG236" s="40"/>
      <c r="COH236" s="40"/>
      <c r="COI236" s="40"/>
      <c r="COJ236" s="40"/>
      <c r="COK236" s="40"/>
      <c r="COL236" s="40"/>
      <c r="COM236" s="40"/>
      <c r="CON236" s="40"/>
      <c r="COO236" s="40"/>
      <c r="COP236" s="40"/>
      <c r="COQ236" s="40"/>
      <c r="COR236" s="40"/>
      <c r="COS236" s="40"/>
      <c r="COT236" s="40"/>
      <c r="COU236" s="40"/>
      <c r="COV236" s="40"/>
      <c r="COW236" s="40"/>
      <c r="COX236" s="40"/>
      <c r="COY236" s="40"/>
      <c r="COZ236" s="40"/>
      <c r="CPA236" s="40"/>
      <c r="CPB236" s="40"/>
      <c r="CPC236" s="40"/>
      <c r="CPD236" s="40"/>
      <c r="CPE236" s="40"/>
      <c r="CPF236" s="40"/>
      <c r="CPG236" s="40"/>
      <c r="CPH236" s="40"/>
      <c r="CPI236" s="40"/>
      <c r="CPJ236" s="40"/>
      <c r="CPK236" s="40"/>
      <c r="CPL236" s="40"/>
      <c r="CPM236" s="40"/>
      <c r="CPN236" s="40"/>
      <c r="CPO236" s="40"/>
      <c r="CPP236" s="40"/>
      <c r="CPQ236" s="40"/>
      <c r="CPR236" s="40"/>
      <c r="CPS236" s="40"/>
      <c r="CPT236" s="40"/>
      <c r="CPU236" s="40"/>
      <c r="CPV236" s="40"/>
      <c r="CPW236" s="40"/>
      <c r="CPX236" s="40"/>
      <c r="CPY236" s="40"/>
      <c r="CPZ236" s="40"/>
      <c r="CQA236" s="40"/>
      <c r="CQB236" s="40"/>
      <c r="CQC236" s="40"/>
      <c r="CQD236" s="40"/>
      <c r="CQE236" s="40"/>
      <c r="CQF236" s="40"/>
      <c r="CQG236" s="40"/>
      <c r="CQH236" s="40"/>
      <c r="CQI236" s="40"/>
      <c r="CQJ236" s="40"/>
      <c r="CQK236" s="40"/>
      <c r="CQL236" s="40"/>
      <c r="CQM236" s="40"/>
      <c r="CQN236" s="40"/>
      <c r="CQO236" s="40"/>
      <c r="CQP236" s="40"/>
      <c r="CQQ236" s="40"/>
      <c r="CQR236" s="40"/>
      <c r="CQS236" s="40"/>
      <c r="CQT236" s="40"/>
      <c r="CQU236" s="40"/>
      <c r="CQV236" s="40"/>
      <c r="CQW236" s="40"/>
      <c r="CQX236" s="40"/>
      <c r="CQY236" s="40"/>
      <c r="CQZ236" s="40"/>
      <c r="CRA236" s="40"/>
      <c r="CRB236" s="40"/>
      <c r="CRC236" s="40"/>
      <c r="CRD236" s="40"/>
      <c r="CRE236" s="40"/>
      <c r="CRF236" s="40"/>
      <c r="CRG236" s="40"/>
      <c r="CRH236" s="40"/>
      <c r="CRI236" s="40"/>
      <c r="CRJ236" s="40"/>
      <c r="CRK236" s="40"/>
      <c r="CRL236" s="40"/>
      <c r="CRM236" s="40"/>
      <c r="CRN236" s="40"/>
      <c r="CRO236" s="40"/>
      <c r="CRP236" s="40"/>
      <c r="CRQ236" s="40"/>
      <c r="CRR236" s="40"/>
      <c r="CRS236" s="40"/>
      <c r="CRT236" s="40"/>
      <c r="CRU236" s="40"/>
      <c r="CRV236" s="40"/>
      <c r="CRW236" s="40"/>
      <c r="CRX236" s="40"/>
      <c r="CRY236" s="40"/>
      <c r="CRZ236" s="40"/>
      <c r="CSA236" s="40"/>
      <c r="CSB236" s="40"/>
      <c r="CSC236" s="40"/>
      <c r="CSD236" s="40"/>
      <c r="CSE236" s="40"/>
      <c r="CSF236" s="40"/>
      <c r="CSG236" s="40"/>
      <c r="CSH236" s="40"/>
      <c r="CSI236" s="40"/>
      <c r="CSJ236" s="40"/>
      <c r="CSK236" s="40"/>
      <c r="CSL236" s="40"/>
      <c r="CSM236" s="40"/>
      <c r="CSN236" s="40"/>
      <c r="CSO236" s="40"/>
      <c r="CSP236" s="40"/>
      <c r="CSQ236" s="40"/>
      <c r="CSR236" s="40"/>
      <c r="CSS236" s="40"/>
      <c r="CST236" s="40"/>
      <c r="CSU236" s="40"/>
      <c r="CSV236" s="40"/>
      <c r="CSW236" s="40"/>
      <c r="CSX236" s="40"/>
      <c r="CSY236" s="40"/>
      <c r="CSZ236" s="40"/>
      <c r="CTA236" s="40"/>
      <c r="CTB236" s="40"/>
      <c r="CTC236" s="40"/>
      <c r="CTD236" s="40"/>
      <c r="CTE236" s="40"/>
      <c r="CTF236" s="40"/>
      <c r="CTG236" s="40"/>
      <c r="CTH236" s="40"/>
      <c r="CTI236" s="40"/>
      <c r="CTJ236" s="40"/>
      <c r="CTK236" s="40"/>
      <c r="CTL236" s="40"/>
      <c r="CTM236" s="40"/>
      <c r="CTN236" s="40"/>
      <c r="CTO236" s="40"/>
      <c r="CTP236" s="40"/>
      <c r="CTQ236" s="40"/>
      <c r="CTR236" s="40"/>
      <c r="CTS236" s="40"/>
      <c r="CTT236" s="40"/>
      <c r="CTU236" s="40"/>
      <c r="CTV236" s="40"/>
      <c r="CTW236" s="40"/>
      <c r="CTX236" s="40"/>
      <c r="CTY236" s="40"/>
      <c r="CTZ236" s="40"/>
      <c r="CUA236" s="40"/>
      <c r="CUB236" s="40"/>
      <c r="CUC236" s="40"/>
      <c r="CUD236" s="40"/>
      <c r="CUE236" s="40"/>
      <c r="CUF236" s="40"/>
      <c r="CUG236" s="40"/>
      <c r="CUH236" s="40"/>
      <c r="CUI236" s="40"/>
      <c r="CUJ236" s="40"/>
      <c r="CUK236" s="40"/>
      <c r="CUL236" s="40"/>
      <c r="CUM236" s="40"/>
      <c r="CUN236" s="40"/>
      <c r="CUO236" s="40"/>
      <c r="CUP236" s="40"/>
      <c r="CUQ236" s="40"/>
      <c r="CUR236" s="40"/>
      <c r="CUS236" s="40"/>
      <c r="CUT236" s="40"/>
      <c r="CUU236" s="40"/>
      <c r="CUV236" s="40"/>
      <c r="CUW236" s="40"/>
      <c r="CUX236" s="40"/>
      <c r="CUY236" s="40"/>
      <c r="CUZ236" s="40"/>
      <c r="CVA236" s="40"/>
      <c r="CVB236" s="40"/>
      <c r="CVC236" s="40"/>
      <c r="CVD236" s="40"/>
      <c r="CVE236" s="40"/>
      <c r="CVF236" s="40"/>
      <c r="CVG236" s="40"/>
      <c r="CVH236" s="40"/>
      <c r="CVI236" s="40"/>
      <c r="CVJ236" s="40"/>
      <c r="CVK236" s="40"/>
      <c r="CVL236" s="40"/>
      <c r="CVM236" s="40"/>
      <c r="CVN236" s="40"/>
      <c r="CVO236" s="40"/>
      <c r="CVP236" s="40"/>
      <c r="CVQ236" s="40"/>
      <c r="CVR236" s="40"/>
      <c r="CVS236" s="40"/>
      <c r="CVT236" s="40"/>
      <c r="CVU236" s="40"/>
      <c r="CVV236" s="40"/>
      <c r="CVW236" s="40"/>
      <c r="CVX236" s="40"/>
      <c r="CVY236" s="40"/>
      <c r="CVZ236" s="40"/>
      <c r="CWA236" s="40"/>
      <c r="CWB236" s="40"/>
      <c r="CWC236" s="40"/>
      <c r="CWD236" s="40"/>
      <c r="CWE236" s="40"/>
      <c r="CWF236" s="40"/>
      <c r="CWG236" s="40"/>
      <c r="CWH236" s="40"/>
      <c r="CWI236" s="40"/>
      <c r="CWJ236" s="40"/>
      <c r="CWK236" s="40"/>
      <c r="CWL236" s="40"/>
      <c r="CWM236" s="40"/>
      <c r="CWN236" s="40"/>
      <c r="CWO236" s="40"/>
      <c r="CWP236" s="40"/>
      <c r="CWQ236" s="40"/>
      <c r="CWR236" s="40"/>
      <c r="CWS236" s="40"/>
      <c r="CWT236" s="40"/>
      <c r="CWU236" s="40"/>
      <c r="CWV236" s="40"/>
      <c r="CWW236" s="40"/>
      <c r="CWX236" s="40"/>
      <c r="CWY236" s="40"/>
      <c r="CWZ236" s="40"/>
      <c r="CXA236" s="40"/>
      <c r="CXB236" s="40"/>
      <c r="CXC236" s="40"/>
      <c r="CXD236" s="40"/>
      <c r="CXE236" s="40"/>
      <c r="CXF236" s="40"/>
      <c r="CXG236" s="40"/>
      <c r="CXH236" s="40"/>
      <c r="CXI236" s="40"/>
      <c r="CXJ236" s="40"/>
      <c r="CXK236" s="40"/>
      <c r="CXL236" s="40"/>
      <c r="CXM236" s="40"/>
      <c r="CXN236" s="40"/>
      <c r="CXO236" s="40"/>
      <c r="CXP236" s="40"/>
      <c r="CXQ236" s="40"/>
      <c r="CXR236" s="40"/>
      <c r="CXS236" s="40"/>
      <c r="CXT236" s="40"/>
      <c r="CXU236" s="40"/>
      <c r="CXV236" s="40"/>
      <c r="CXW236" s="40"/>
      <c r="CXX236" s="40"/>
      <c r="CXY236" s="40"/>
      <c r="CXZ236" s="40"/>
      <c r="CYA236" s="40"/>
      <c r="CYB236" s="40"/>
      <c r="CYC236" s="40"/>
      <c r="CYD236" s="40"/>
      <c r="CYE236" s="40"/>
      <c r="CYF236" s="40"/>
      <c r="CYG236" s="40"/>
      <c r="CYH236" s="40"/>
      <c r="CYI236" s="40"/>
      <c r="CYJ236" s="40"/>
      <c r="CYK236" s="40"/>
      <c r="CYL236" s="40"/>
      <c r="CYM236" s="40"/>
      <c r="CYN236" s="40"/>
      <c r="CYO236" s="40"/>
      <c r="CYP236" s="40"/>
      <c r="CYQ236" s="40"/>
      <c r="CYR236" s="40"/>
      <c r="CYS236" s="40"/>
      <c r="CYT236" s="40"/>
      <c r="CYU236" s="40"/>
      <c r="CYV236" s="40"/>
      <c r="CYW236" s="40"/>
      <c r="CYX236" s="40"/>
      <c r="CYY236" s="40"/>
      <c r="CYZ236" s="40"/>
      <c r="CZA236" s="40"/>
      <c r="CZB236" s="40"/>
      <c r="CZC236" s="40"/>
      <c r="CZD236" s="40"/>
      <c r="CZE236" s="40"/>
      <c r="CZF236" s="40"/>
      <c r="CZG236" s="40"/>
      <c r="CZH236" s="40"/>
      <c r="CZI236" s="40"/>
      <c r="CZJ236" s="40"/>
      <c r="CZK236" s="40"/>
      <c r="CZL236" s="40"/>
      <c r="CZM236" s="40"/>
      <c r="CZN236" s="40"/>
      <c r="CZO236" s="40"/>
      <c r="CZP236" s="40"/>
      <c r="CZQ236" s="40"/>
      <c r="CZR236" s="40"/>
      <c r="CZS236" s="40"/>
      <c r="CZT236" s="40"/>
      <c r="CZU236" s="40"/>
      <c r="CZV236" s="40"/>
      <c r="CZW236" s="40"/>
      <c r="CZX236" s="40"/>
      <c r="CZY236" s="40"/>
      <c r="CZZ236" s="40"/>
      <c r="DAA236" s="40"/>
      <c r="DAB236" s="40"/>
      <c r="DAC236" s="40"/>
      <c r="DAD236" s="40"/>
      <c r="DAE236" s="40"/>
      <c r="DAF236" s="40"/>
      <c r="DAG236" s="40"/>
      <c r="DAH236" s="40"/>
      <c r="DAI236" s="40"/>
      <c r="DAJ236" s="40"/>
      <c r="DAK236" s="40"/>
      <c r="DAL236" s="40"/>
      <c r="DAM236" s="40"/>
      <c r="DAN236" s="40"/>
      <c r="DAO236" s="40"/>
      <c r="DAP236" s="40"/>
      <c r="DAQ236" s="40"/>
      <c r="DAR236" s="40"/>
      <c r="DAS236" s="40"/>
      <c r="DAT236" s="40"/>
      <c r="DAU236" s="40"/>
      <c r="DAV236" s="40"/>
      <c r="DAW236" s="40"/>
      <c r="DAX236" s="40"/>
      <c r="DAY236" s="40"/>
      <c r="DAZ236" s="40"/>
      <c r="DBA236" s="40"/>
      <c r="DBB236" s="40"/>
      <c r="DBC236" s="40"/>
      <c r="DBD236" s="40"/>
      <c r="DBE236" s="40"/>
      <c r="DBF236" s="40"/>
      <c r="DBG236" s="40"/>
      <c r="DBH236" s="40"/>
      <c r="DBI236" s="40"/>
      <c r="DBJ236" s="40"/>
      <c r="DBK236" s="40"/>
      <c r="DBL236" s="40"/>
      <c r="DBM236" s="40"/>
      <c r="DBN236" s="40"/>
      <c r="DBO236" s="40"/>
      <c r="DBP236" s="40"/>
      <c r="DBQ236" s="40"/>
      <c r="DBR236" s="40"/>
      <c r="DBS236" s="40"/>
      <c r="DBT236" s="40"/>
      <c r="DBU236" s="40"/>
      <c r="DBV236" s="40"/>
      <c r="DBW236" s="40"/>
      <c r="DBX236" s="40"/>
      <c r="DBY236" s="40"/>
      <c r="DBZ236" s="40"/>
      <c r="DCA236" s="40"/>
      <c r="DCB236" s="40"/>
      <c r="DCC236" s="40"/>
      <c r="DCD236" s="40"/>
      <c r="DCE236" s="40"/>
      <c r="DCF236" s="40"/>
      <c r="DCG236" s="40"/>
      <c r="DCH236" s="40"/>
      <c r="DCI236" s="40"/>
      <c r="DCJ236" s="40"/>
      <c r="DCK236" s="40"/>
      <c r="DCL236" s="40"/>
      <c r="DCM236" s="40"/>
      <c r="DCN236" s="40"/>
      <c r="DCO236" s="40"/>
      <c r="DCP236" s="40"/>
      <c r="DCQ236" s="40"/>
      <c r="DCR236" s="40"/>
      <c r="DCS236" s="40"/>
      <c r="DCT236" s="40"/>
      <c r="DCU236" s="40"/>
      <c r="DCV236" s="40"/>
      <c r="DCW236" s="40"/>
      <c r="DCX236" s="40"/>
      <c r="DCY236" s="40"/>
      <c r="DCZ236" s="40"/>
      <c r="DDA236" s="40"/>
      <c r="DDB236" s="40"/>
      <c r="DDC236" s="40"/>
      <c r="DDD236" s="40"/>
      <c r="DDE236" s="40"/>
      <c r="DDF236" s="40"/>
      <c r="DDG236" s="40"/>
      <c r="DDH236" s="40"/>
      <c r="DDI236" s="40"/>
      <c r="DDJ236" s="40"/>
      <c r="DDK236" s="40"/>
      <c r="DDL236" s="40"/>
      <c r="DDM236" s="40"/>
      <c r="DDN236" s="40"/>
      <c r="DDO236" s="40"/>
      <c r="DDP236" s="40"/>
      <c r="DDQ236" s="40"/>
      <c r="DDR236" s="40"/>
      <c r="DDS236" s="40"/>
      <c r="DDT236" s="40"/>
      <c r="DDU236" s="40"/>
      <c r="DDV236" s="40"/>
      <c r="DDW236" s="40"/>
      <c r="DDX236" s="40"/>
      <c r="DDY236" s="40"/>
      <c r="DDZ236" s="40"/>
      <c r="DEA236" s="40"/>
      <c r="DEB236" s="40"/>
      <c r="DEC236" s="40"/>
      <c r="DED236" s="40"/>
      <c r="DEE236" s="40"/>
      <c r="DEF236" s="40"/>
      <c r="DEG236" s="40"/>
      <c r="DEH236" s="40"/>
      <c r="DEI236" s="40"/>
      <c r="DEJ236" s="40"/>
      <c r="DEK236" s="40"/>
      <c r="DEL236" s="40"/>
      <c r="DEM236" s="40"/>
      <c r="DEN236" s="40"/>
      <c r="DEO236" s="40"/>
      <c r="DEP236" s="40"/>
      <c r="DEQ236" s="40"/>
      <c r="DER236" s="40"/>
      <c r="DES236" s="40"/>
      <c r="DET236" s="40"/>
      <c r="DEU236" s="40"/>
      <c r="DEV236" s="40"/>
      <c r="DEW236" s="40"/>
      <c r="DEX236" s="40"/>
      <c r="DEY236" s="40"/>
      <c r="DEZ236" s="40"/>
      <c r="DFA236" s="40"/>
      <c r="DFB236" s="40"/>
      <c r="DFC236" s="40"/>
      <c r="DFD236" s="40"/>
      <c r="DFE236" s="40"/>
      <c r="DFF236" s="40"/>
      <c r="DFG236" s="40"/>
      <c r="DFH236" s="40"/>
      <c r="DFI236" s="40"/>
      <c r="DFJ236" s="40"/>
      <c r="DFK236" s="40"/>
      <c r="DFL236" s="40"/>
      <c r="DFM236" s="40"/>
      <c r="DFN236" s="40"/>
      <c r="DFO236" s="40"/>
      <c r="DFP236" s="40"/>
      <c r="DFQ236" s="40"/>
      <c r="DFR236" s="40"/>
      <c r="DFS236" s="40"/>
      <c r="DFT236" s="40"/>
      <c r="DFU236" s="40"/>
      <c r="DFV236" s="40"/>
      <c r="DFW236" s="40"/>
      <c r="DFX236" s="40"/>
      <c r="DFY236" s="40"/>
      <c r="DFZ236" s="40"/>
      <c r="DGA236" s="40"/>
      <c r="DGB236" s="40"/>
      <c r="DGC236" s="40"/>
      <c r="DGD236" s="40"/>
      <c r="DGE236" s="40"/>
      <c r="DGF236" s="40"/>
      <c r="DGG236" s="40"/>
      <c r="DGH236" s="40"/>
      <c r="DGI236" s="40"/>
      <c r="DGJ236" s="40"/>
      <c r="DGK236" s="40"/>
      <c r="DGL236" s="40"/>
      <c r="DGM236" s="40"/>
      <c r="DGN236" s="40"/>
      <c r="DGO236" s="40"/>
      <c r="DGP236" s="40"/>
      <c r="DGQ236" s="40"/>
      <c r="DGR236" s="40"/>
      <c r="DGS236" s="40"/>
      <c r="DGT236" s="40"/>
      <c r="DGU236" s="40"/>
      <c r="DGV236" s="40"/>
      <c r="DGW236" s="40"/>
      <c r="DGX236" s="40"/>
      <c r="DGY236" s="40"/>
      <c r="DGZ236" s="40"/>
      <c r="DHA236" s="40"/>
      <c r="DHB236" s="40"/>
      <c r="DHC236" s="40"/>
      <c r="DHD236" s="40"/>
      <c r="DHE236" s="40"/>
      <c r="DHF236" s="40"/>
      <c r="DHG236" s="40"/>
      <c r="DHH236" s="40"/>
      <c r="DHI236" s="40"/>
      <c r="DHJ236" s="40"/>
      <c r="DHK236" s="40"/>
      <c r="DHL236" s="40"/>
      <c r="DHM236" s="40"/>
      <c r="DHN236" s="40"/>
      <c r="DHO236" s="40"/>
      <c r="DHP236" s="40"/>
      <c r="DHQ236" s="40"/>
      <c r="DHR236" s="40"/>
      <c r="DHS236" s="40"/>
      <c r="DHT236" s="40"/>
      <c r="DHU236" s="40"/>
      <c r="DHV236" s="40"/>
      <c r="DHW236" s="40"/>
      <c r="DHX236" s="40"/>
      <c r="DHY236" s="40"/>
      <c r="DHZ236" s="40"/>
      <c r="DIA236" s="40"/>
      <c r="DIB236" s="40"/>
      <c r="DIC236" s="40"/>
      <c r="DID236" s="40"/>
      <c r="DIE236" s="40"/>
      <c r="DIF236" s="40"/>
      <c r="DIG236" s="40"/>
      <c r="DIH236" s="40"/>
      <c r="DII236" s="40"/>
      <c r="DIJ236" s="40"/>
      <c r="DIK236" s="40"/>
      <c r="DIL236" s="40"/>
      <c r="DIM236" s="40"/>
      <c r="DIN236" s="40"/>
      <c r="DIO236" s="40"/>
      <c r="DIP236" s="40"/>
      <c r="DIQ236" s="40"/>
      <c r="DIR236" s="40"/>
      <c r="DIS236" s="40"/>
      <c r="DIT236" s="40"/>
      <c r="DIU236" s="40"/>
      <c r="DIV236" s="40"/>
      <c r="DIW236" s="40"/>
      <c r="DIX236" s="40"/>
      <c r="DIY236" s="40"/>
      <c r="DIZ236" s="40"/>
      <c r="DJA236" s="40"/>
      <c r="DJB236" s="40"/>
      <c r="DJC236" s="40"/>
      <c r="DJD236" s="40"/>
      <c r="DJE236" s="40"/>
      <c r="DJF236" s="40"/>
      <c r="DJG236" s="40"/>
      <c r="DJH236" s="40"/>
      <c r="DJI236" s="40"/>
      <c r="DJJ236" s="40"/>
      <c r="DJK236" s="40"/>
      <c r="DJL236" s="40"/>
      <c r="DJM236" s="40"/>
      <c r="DJN236" s="40"/>
      <c r="DJO236" s="40"/>
      <c r="DJP236" s="40"/>
      <c r="DJQ236" s="40"/>
      <c r="DJR236" s="40"/>
      <c r="DJS236" s="40"/>
      <c r="DJT236" s="40"/>
      <c r="DJU236" s="40"/>
      <c r="DJV236" s="40"/>
      <c r="DJW236" s="40"/>
      <c r="DJX236" s="40"/>
      <c r="DJY236" s="40"/>
      <c r="DJZ236" s="40"/>
      <c r="DKA236" s="40"/>
      <c r="DKB236" s="40"/>
      <c r="DKC236" s="40"/>
      <c r="DKD236" s="40"/>
      <c r="DKE236" s="40"/>
      <c r="DKF236" s="40"/>
      <c r="DKG236" s="40"/>
      <c r="DKH236" s="40"/>
      <c r="DKI236" s="40"/>
      <c r="DKJ236" s="40"/>
      <c r="DKK236" s="40"/>
      <c r="DKL236" s="40"/>
      <c r="DKM236" s="40"/>
      <c r="DKN236" s="40"/>
      <c r="DKO236" s="40"/>
      <c r="DKP236" s="40"/>
      <c r="DKQ236" s="40"/>
      <c r="DKR236" s="40"/>
      <c r="DKS236" s="40"/>
      <c r="DKT236" s="40"/>
      <c r="DKU236" s="40"/>
      <c r="DKV236" s="40"/>
      <c r="DKW236" s="40"/>
      <c r="DKX236" s="40"/>
      <c r="DKY236" s="40"/>
      <c r="DKZ236" s="40"/>
      <c r="DLA236" s="40"/>
      <c r="DLB236" s="40"/>
      <c r="DLC236" s="40"/>
      <c r="DLD236" s="40"/>
      <c r="DLE236" s="40"/>
      <c r="DLF236" s="40"/>
      <c r="DLG236" s="40"/>
      <c r="DLH236" s="40"/>
      <c r="DLI236" s="40"/>
      <c r="DLJ236" s="40"/>
      <c r="DLK236" s="40"/>
      <c r="DLL236" s="40"/>
      <c r="DLM236" s="40"/>
      <c r="DLN236" s="40"/>
      <c r="DLO236" s="40"/>
      <c r="DLP236" s="40"/>
      <c r="DLQ236" s="40"/>
      <c r="DLR236" s="40"/>
      <c r="DLS236" s="40"/>
      <c r="DLT236" s="40"/>
      <c r="DLU236" s="40"/>
      <c r="DLV236" s="40"/>
      <c r="DLW236" s="40"/>
      <c r="DLX236" s="40"/>
      <c r="DLY236" s="40"/>
      <c r="DLZ236" s="40"/>
      <c r="DMA236" s="40"/>
      <c r="DMB236" s="40"/>
      <c r="DMC236" s="40"/>
      <c r="DMD236" s="40"/>
      <c r="DME236" s="40"/>
      <c r="DMF236" s="40"/>
      <c r="DMG236" s="40"/>
      <c r="DMH236" s="40"/>
      <c r="DMI236" s="40"/>
      <c r="DMJ236" s="40"/>
      <c r="DMK236" s="40"/>
      <c r="DML236" s="40"/>
      <c r="DMM236" s="40"/>
      <c r="DMN236" s="40"/>
      <c r="DMO236" s="40"/>
      <c r="DMP236" s="40"/>
      <c r="DMQ236" s="40"/>
      <c r="DMR236" s="40"/>
      <c r="DMS236" s="40"/>
      <c r="DMT236" s="40"/>
      <c r="DMU236" s="40"/>
      <c r="DMV236" s="40"/>
      <c r="DMW236" s="40"/>
      <c r="DMX236" s="40"/>
      <c r="DMY236" s="40"/>
      <c r="DMZ236" s="40"/>
      <c r="DNA236" s="40"/>
      <c r="DNB236" s="40"/>
      <c r="DNC236" s="40"/>
      <c r="DND236" s="40"/>
      <c r="DNE236" s="40"/>
      <c r="DNF236" s="40"/>
      <c r="DNG236" s="40"/>
      <c r="DNH236" s="40"/>
      <c r="DNI236" s="40"/>
      <c r="DNJ236" s="40"/>
      <c r="DNK236" s="40"/>
      <c r="DNL236" s="40"/>
      <c r="DNM236" s="40"/>
      <c r="DNN236" s="40"/>
      <c r="DNO236" s="40"/>
      <c r="DNP236" s="40"/>
      <c r="DNQ236" s="40"/>
      <c r="DNR236" s="40"/>
      <c r="DNS236" s="40"/>
      <c r="DNT236" s="40"/>
      <c r="DNU236" s="40"/>
      <c r="DNV236" s="40"/>
      <c r="DNW236" s="40"/>
      <c r="DNX236" s="40"/>
      <c r="DNY236" s="40"/>
      <c r="DNZ236" s="40"/>
      <c r="DOA236" s="40"/>
      <c r="DOB236" s="40"/>
      <c r="DOC236" s="40"/>
      <c r="DOD236" s="40"/>
      <c r="DOE236" s="40"/>
      <c r="DOF236" s="40"/>
      <c r="DOG236" s="40"/>
      <c r="DOH236" s="40"/>
      <c r="DOI236" s="40"/>
      <c r="DOJ236" s="40"/>
      <c r="DOK236" s="40"/>
      <c r="DOL236" s="40"/>
      <c r="DOM236" s="40"/>
      <c r="DON236" s="40"/>
      <c r="DOO236" s="40"/>
      <c r="DOP236" s="40"/>
      <c r="DOQ236" s="40"/>
      <c r="DOR236" s="40"/>
      <c r="DOS236" s="40"/>
      <c r="DOT236" s="40"/>
      <c r="DOU236" s="40"/>
      <c r="DOV236" s="40"/>
      <c r="DOW236" s="40"/>
      <c r="DOX236" s="40"/>
      <c r="DOY236" s="40"/>
      <c r="DOZ236" s="40"/>
      <c r="DPA236" s="40"/>
      <c r="DPB236" s="40"/>
      <c r="DPC236" s="40"/>
      <c r="DPD236" s="40"/>
      <c r="DPE236" s="40"/>
      <c r="DPF236" s="40"/>
      <c r="DPG236" s="40"/>
      <c r="DPH236" s="40"/>
      <c r="DPI236" s="40"/>
      <c r="DPJ236" s="40"/>
      <c r="DPK236" s="40"/>
      <c r="DPL236" s="40"/>
      <c r="DPM236" s="40"/>
      <c r="DPN236" s="40"/>
      <c r="DPO236" s="40"/>
      <c r="DPP236" s="40"/>
      <c r="DPQ236" s="40"/>
      <c r="DPR236" s="40"/>
      <c r="DPS236" s="40"/>
      <c r="DPT236" s="40"/>
      <c r="DPU236" s="40"/>
      <c r="DPV236" s="40"/>
      <c r="DPW236" s="40"/>
      <c r="DPX236" s="40"/>
      <c r="DPY236" s="40"/>
      <c r="DPZ236" s="40"/>
      <c r="DQA236" s="40"/>
      <c r="DQB236" s="40"/>
      <c r="DQC236" s="40"/>
      <c r="DQD236" s="40"/>
      <c r="DQE236" s="40"/>
      <c r="DQF236" s="40"/>
      <c r="DQG236" s="40"/>
      <c r="DQH236" s="40"/>
      <c r="DQI236" s="40"/>
      <c r="DQJ236" s="40"/>
      <c r="DQK236" s="40"/>
      <c r="DQL236" s="40"/>
      <c r="DQM236" s="40"/>
      <c r="DQN236" s="40"/>
      <c r="DQO236" s="40"/>
      <c r="DQP236" s="40"/>
      <c r="DQQ236" s="40"/>
      <c r="DQR236" s="40"/>
      <c r="DQS236" s="40"/>
      <c r="DQT236" s="40"/>
      <c r="DQU236" s="40"/>
      <c r="DQV236" s="40"/>
      <c r="DQW236" s="40"/>
      <c r="DQX236" s="40"/>
      <c r="DQY236" s="40"/>
      <c r="DQZ236" s="40"/>
      <c r="DRA236" s="40"/>
      <c r="DRB236" s="40"/>
      <c r="DRC236" s="40"/>
      <c r="DRD236" s="40"/>
      <c r="DRE236" s="40"/>
      <c r="DRF236" s="40"/>
      <c r="DRG236" s="40"/>
      <c r="DRH236" s="40"/>
      <c r="DRI236" s="40"/>
      <c r="DRJ236" s="40"/>
      <c r="DRK236" s="40"/>
      <c r="DRL236" s="40"/>
      <c r="DRM236" s="40"/>
      <c r="DRN236" s="40"/>
      <c r="DRO236" s="40"/>
      <c r="DRP236" s="40"/>
      <c r="DRQ236" s="40"/>
      <c r="DRR236" s="40"/>
      <c r="DRS236" s="40"/>
      <c r="DRT236" s="40"/>
      <c r="DRU236" s="40"/>
      <c r="DRV236" s="40"/>
      <c r="DRW236" s="40"/>
      <c r="DRX236" s="40"/>
      <c r="DRY236" s="40"/>
      <c r="DRZ236" s="40"/>
      <c r="DSA236" s="40"/>
      <c r="DSB236" s="40"/>
      <c r="DSC236" s="40"/>
      <c r="DSD236" s="40"/>
      <c r="DSE236" s="40"/>
      <c r="DSF236" s="40"/>
      <c r="DSG236" s="40"/>
      <c r="DSH236" s="40"/>
      <c r="DSI236" s="40"/>
      <c r="DSJ236" s="40"/>
      <c r="DSK236" s="40"/>
      <c r="DSL236" s="40"/>
      <c r="DSM236" s="40"/>
      <c r="DSN236" s="40"/>
      <c r="DSO236" s="40"/>
      <c r="DSP236" s="40"/>
      <c r="DSQ236" s="40"/>
      <c r="DSR236" s="40"/>
      <c r="DSS236" s="40"/>
      <c r="DST236" s="40"/>
      <c r="DSU236" s="40"/>
      <c r="DSV236" s="40"/>
      <c r="DSW236" s="40"/>
      <c r="DSX236" s="40"/>
      <c r="DSY236" s="40"/>
      <c r="DSZ236" s="40"/>
      <c r="DTA236" s="40"/>
      <c r="DTB236" s="40"/>
      <c r="DTC236" s="40"/>
      <c r="DTD236" s="40"/>
      <c r="DTE236" s="40"/>
      <c r="DTF236" s="40"/>
      <c r="DTG236" s="40"/>
      <c r="DTH236" s="40"/>
      <c r="DTI236" s="40"/>
      <c r="DTJ236" s="40"/>
      <c r="DTK236" s="40"/>
      <c r="DTL236" s="40"/>
      <c r="DTM236" s="40"/>
      <c r="DTN236" s="40"/>
      <c r="DTO236" s="40"/>
      <c r="DTP236" s="40"/>
      <c r="DTQ236" s="40"/>
      <c r="DTR236" s="40"/>
      <c r="DTS236" s="40"/>
      <c r="DTT236" s="40"/>
      <c r="DTU236" s="40"/>
      <c r="DTV236" s="40"/>
      <c r="DTW236" s="40"/>
      <c r="DTX236" s="40"/>
      <c r="DTY236" s="40"/>
      <c r="DTZ236" s="40"/>
      <c r="DUA236" s="40"/>
      <c r="DUB236" s="40"/>
      <c r="DUC236" s="40"/>
      <c r="DUD236" s="40"/>
      <c r="DUE236" s="40"/>
      <c r="DUF236" s="40"/>
      <c r="DUG236" s="40"/>
      <c r="DUH236" s="40"/>
      <c r="DUI236" s="40"/>
      <c r="DUJ236" s="40"/>
      <c r="DUK236" s="40"/>
      <c r="DUL236" s="40"/>
      <c r="DUM236" s="40"/>
      <c r="DUN236" s="40"/>
      <c r="DUO236" s="40"/>
      <c r="DUP236" s="40"/>
      <c r="DUQ236" s="40"/>
      <c r="DUR236" s="40"/>
      <c r="DUS236" s="40"/>
      <c r="DUT236" s="40"/>
      <c r="DUU236" s="40"/>
      <c r="DUV236" s="40"/>
      <c r="DUW236" s="40"/>
      <c r="DUX236" s="40"/>
      <c r="DUY236" s="40"/>
      <c r="DUZ236" s="40"/>
      <c r="DVA236" s="40"/>
      <c r="DVB236" s="40"/>
      <c r="DVC236" s="40"/>
      <c r="DVD236" s="40"/>
      <c r="DVE236" s="40"/>
      <c r="DVF236" s="40"/>
      <c r="DVG236" s="40"/>
      <c r="DVH236" s="40"/>
      <c r="DVI236" s="40"/>
      <c r="DVJ236" s="40"/>
      <c r="DVK236" s="40"/>
      <c r="DVL236" s="40"/>
      <c r="DVM236" s="40"/>
      <c r="DVN236" s="40"/>
      <c r="DVO236" s="40"/>
      <c r="DVP236" s="40"/>
      <c r="DVQ236" s="40"/>
      <c r="DVR236" s="40"/>
      <c r="DVS236" s="40"/>
      <c r="DVT236" s="40"/>
      <c r="DVU236" s="40"/>
      <c r="DVV236" s="40"/>
      <c r="DVW236" s="40"/>
      <c r="DVX236" s="40"/>
      <c r="DVY236" s="40"/>
      <c r="DVZ236" s="40"/>
      <c r="DWA236" s="40"/>
      <c r="DWB236" s="40"/>
      <c r="DWC236" s="40"/>
      <c r="DWD236" s="40"/>
      <c r="DWE236" s="40"/>
      <c r="DWF236" s="40"/>
      <c r="DWG236" s="40"/>
      <c r="DWH236" s="40"/>
      <c r="DWI236" s="40"/>
      <c r="DWJ236" s="40"/>
      <c r="DWK236" s="40"/>
      <c r="DWL236" s="40"/>
      <c r="DWM236" s="40"/>
      <c r="DWN236" s="40"/>
      <c r="DWO236" s="40"/>
      <c r="DWP236" s="40"/>
      <c r="DWQ236" s="40"/>
      <c r="DWR236" s="40"/>
      <c r="DWS236" s="40"/>
      <c r="DWT236" s="40"/>
      <c r="DWU236" s="40"/>
      <c r="DWV236" s="40"/>
      <c r="DWW236" s="40"/>
      <c r="DWX236" s="40"/>
      <c r="DWY236" s="40"/>
      <c r="DWZ236" s="40"/>
      <c r="DXA236" s="40"/>
      <c r="DXB236" s="40"/>
      <c r="DXC236" s="40"/>
      <c r="DXD236" s="40"/>
      <c r="DXE236" s="40"/>
      <c r="DXF236" s="40"/>
      <c r="DXG236" s="40"/>
      <c r="DXH236" s="40"/>
      <c r="DXI236" s="40"/>
      <c r="DXJ236" s="40"/>
      <c r="DXK236" s="40"/>
      <c r="DXL236" s="40"/>
      <c r="DXM236" s="40"/>
      <c r="DXN236" s="40"/>
      <c r="DXO236" s="40"/>
      <c r="DXP236" s="40"/>
      <c r="DXQ236" s="40"/>
      <c r="DXR236" s="40"/>
      <c r="DXS236" s="40"/>
      <c r="DXT236" s="40"/>
      <c r="DXU236" s="40"/>
      <c r="DXV236" s="40"/>
      <c r="DXW236" s="40"/>
      <c r="DXX236" s="40"/>
      <c r="DXY236" s="40"/>
      <c r="DXZ236" s="40"/>
      <c r="DYA236" s="40"/>
      <c r="DYB236" s="40"/>
      <c r="DYC236" s="40"/>
      <c r="DYD236" s="40"/>
      <c r="DYE236" s="40"/>
      <c r="DYF236" s="40"/>
      <c r="DYG236" s="40"/>
      <c r="DYH236" s="40"/>
      <c r="DYI236" s="40"/>
      <c r="DYJ236" s="40"/>
      <c r="DYK236" s="40"/>
      <c r="DYL236" s="40"/>
      <c r="DYM236" s="40"/>
      <c r="DYN236" s="40"/>
      <c r="DYO236" s="40"/>
      <c r="DYP236" s="40"/>
      <c r="DYQ236" s="40"/>
      <c r="DYR236" s="40"/>
      <c r="DYS236" s="40"/>
      <c r="DYT236" s="40"/>
      <c r="DYU236" s="40"/>
      <c r="DYV236" s="40"/>
      <c r="DYW236" s="40"/>
      <c r="DYX236" s="40"/>
      <c r="DYY236" s="40"/>
      <c r="DYZ236" s="40"/>
      <c r="DZA236" s="40"/>
      <c r="DZB236" s="40"/>
      <c r="DZC236" s="40"/>
      <c r="DZD236" s="40"/>
      <c r="DZE236" s="40"/>
      <c r="DZF236" s="40"/>
      <c r="DZG236" s="40"/>
      <c r="DZH236" s="40"/>
      <c r="DZI236" s="40"/>
      <c r="DZJ236" s="40"/>
      <c r="DZK236" s="40"/>
      <c r="DZL236" s="40"/>
      <c r="DZM236" s="40"/>
      <c r="DZN236" s="40"/>
      <c r="DZO236" s="40"/>
      <c r="DZP236" s="40"/>
      <c r="DZQ236" s="40"/>
      <c r="DZR236" s="40"/>
      <c r="DZS236" s="40"/>
      <c r="DZT236" s="40"/>
      <c r="DZU236" s="40"/>
      <c r="DZV236" s="40"/>
      <c r="DZW236" s="40"/>
      <c r="DZX236" s="40"/>
      <c r="DZY236" s="40"/>
      <c r="DZZ236" s="40"/>
      <c r="EAA236" s="40"/>
      <c r="EAB236" s="40"/>
      <c r="EAC236" s="40"/>
      <c r="EAD236" s="40"/>
      <c r="EAE236" s="40"/>
      <c r="EAF236" s="40"/>
      <c r="EAG236" s="40"/>
      <c r="EAH236" s="40"/>
      <c r="EAI236" s="40"/>
      <c r="EAJ236" s="40"/>
      <c r="EAK236" s="40"/>
      <c r="EAL236" s="40"/>
      <c r="EAM236" s="40"/>
      <c r="EAN236" s="40"/>
      <c r="EAO236" s="40"/>
      <c r="EAP236" s="40"/>
      <c r="EAQ236" s="40"/>
      <c r="EAR236" s="40"/>
      <c r="EAS236" s="40"/>
      <c r="EAT236" s="40"/>
      <c r="EAU236" s="40"/>
      <c r="EAV236" s="40"/>
      <c r="EAW236" s="40"/>
      <c r="EAX236" s="40"/>
      <c r="EAY236" s="40"/>
      <c r="EAZ236" s="40"/>
      <c r="EBA236" s="40"/>
      <c r="EBB236" s="40"/>
      <c r="EBC236" s="40"/>
      <c r="EBD236" s="40"/>
      <c r="EBE236" s="40"/>
      <c r="EBF236" s="40"/>
      <c r="EBG236" s="40"/>
      <c r="EBH236" s="40"/>
      <c r="EBI236" s="40"/>
      <c r="EBJ236" s="40"/>
      <c r="EBK236" s="40"/>
      <c r="EBL236" s="40"/>
      <c r="EBM236" s="40"/>
      <c r="EBN236" s="40"/>
      <c r="EBO236" s="40"/>
      <c r="EBP236" s="40"/>
      <c r="EBQ236" s="40"/>
      <c r="EBR236" s="40"/>
      <c r="EBS236" s="40"/>
      <c r="EBT236" s="40"/>
      <c r="EBU236" s="40"/>
      <c r="EBV236" s="40"/>
      <c r="EBW236" s="40"/>
      <c r="EBX236" s="40"/>
      <c r="EBY236" s="40"/>
      <c r="EBZ236" s="40"/>
      <c r="ECA236" s="40"/>
      <c r="ECB236" s="40"/>
      <c r="ECC236" s="40"/>
      <c r="ECD236" s="40"/>
      <c r="ECE236" s="40"/>
      <c r="ECF236" s="40"/>
      <c r="ECG236" s="40"/>
      <c r="ECH236" s="40"/>
      <c r="ECI236" s="40"/>
      <c r="ECJ236" s="40"/>
      <c r="ECK236" s="40"/>
      <c r="ECL236" s="40"/>
      <c r="ECM236" s="40"/>
      <c r="ECN236" s="40"/>
      <c r="ECO236" s="40"/>
      <c r="ECP236" s="40"/>
      <c r="ECQ236" s="40"/>
      <c r="ECR236" s="40"/>
      <c r="ECS236" s="40"/>
      <c r="ECT236" s="40"/>
      <c r="ECU236" s="40"/>
      <c r="ECV236" s="40"/>
      <c r="ECW236" s="40"/>
      <c r="ECX236" s="40"/>
      <c r="ECY236" s="40"/>
      <c r="ECZ236" s="40"/>
      <c r="EDA236" s="40"/>
      <c r="EDB236" s="40"/>
      <c r="EDC236" s="40"/>
      <c r="EDD236" s="40"/>
      <c r="EDE236" s="40"/>
      <c r="EDF236" s="40"/>
      <c r="EDG236" s="40"/>
      <c r="EDH236" s="40"/>
      <c r="EDI236" s="40"/>
      <c r="EDJ236" s="40"/>
      <c r="EDK236" s="40"/>
      <c r="EDL236" s="40"/>
      <c r="EDM236" s="40"/>
      <c r="EDN236" s="40"/>
      <c r="EDO236" s="40"/>
      <c r="EDP236" s="40"/>
      <c r="EDQ236" s="40"/>
      <c r="EDR236" s="40"/>
      <c r="EDS236" s="40"/>
      <c r="EDT236" s="40"/>
      <c r="EDU236" s="40"/>
      <c r="EDV236" s="40"/>
      <c r="EDW236" s="40"/>
      <c r="EDX236" s="40"/>
      <c r="EDY236" s="40"/>
      <c r="EDZ236" s="40"/>
      <c r="EEA236" s="40"/>
      <c r="EEB236" s="40"/>
      <c r="EEC236" s="40"/>
      <c r="EED236" s="40"/>
      <c r="EEE236" s="40"/>
      <c r="EEF236" s="40"/>
      <c r="EEG236" s="40"/>
      <c r="EEH236" s="40"/>
      <c r="EEI236" s="40"/>
      <c r="EEJ236" s="40"/>
      <c r="EEK236" s="40"/>
      <c r="EEL236" s="40"/>
      <c r="EEM236" s="40"/>
      <c r="EEN236" s="40"/>
      <c r="EEO236" s="40"/>
      <c r="EEP236" s="40"/>
      <c r="EEQ236" s="40"/>
      <c r="EER236" s="40"/>
      <c r="EES236" s="40"/>
      <c r="EET236" s="40"/>
      <c r="EEU236" s="40"/>
      <c r="EEV236" s="40"/>
      <c r="EEW236" s="40"/>
      <c r="EEX236" s="40"/>
      <c r="EEY236" s="40"/>
      <c r="EEZ236" s="40"/>
      <c r="EFA236" s="40"/>
      <c r="EFB236" s="40"/>
      <c r="EFC236" s="40"/>
      <c r="EFD236" s="40"/>
      <c r="EFE236" s="40"/>
      <c r="EFF236" s="40"/>
      <c r="EFG236" s="40"/>
      <c r="EFH236" s="40"/>
      <c r="EFI236" s="40"/>
      <c r="EFJ236" s="40"/>
      <c r="EFK236" s="40"/>
      <c r="EFL236" s="40"/>
      <c r="EFM236" s="40"/>
      <c r="EFN236" s="40"/>
      <c r="EFO236" s="40"/>
      <c r="EFP236" s="40"/>
      <c r="EFQ236" s="40"/>
      <c r="EFR236" s="40"/>
      <c r="EFS236" s="40"/>
      <c r="EFT236" s="40"/>
      <c r="EFU236" s="40"/>
      <c r="EFV236" s="40"/>
      <c r="EFW236" s="40"/>
      <c r="EFX236" s="40"/>
      <c r="EFY236" s="40"/>
      <c r="EFZ236" s="40"/>
      <c r="EGA236" s="40"/>
      <c r="EGB236" s="40"/>
      <c r="EGC236" s="40"/>
      <c r="EGD236" s="40"/>
      <c r="EGE236" s="40"/>
      <c r="EGF236" s="40"/>
      <c r="EGG236" s="40"/>
      <c r="EGH236" s="40"/>
      <c r="EGI236" s="40"/>
      <c r="EGJ236" s="40"/>
      <c r="EGK236" s="40"/>
      <c r="EGL236" s="40"/>
      <c r="EGM236" s="40"/>
      <c r="EGN236" s="40"/>
      <c r="EGO236" s="40"/>
      <c r="EGP236" s="40"/>
      <c r="EGQ236" s="40"/>
      <c r="EGR236" s="40"/>
      <c r="EGS236" s="40"/>
      <c r="EGT236" s="40"/>
      <c r="EGU236" s="40"/>
      <c r="EGV236" s="40"/>
      <c r="EGW236" s="40"/>
      <c r="EGX236" s="40"/>
      <c r="EGY236" s="40"/>
      <c r="EGZ236" s="40"/>
      <c r="EHA236" s="40"/>
      <c r="EHB236" s="40"/>
      <c r="EHC236" s="40"/>
      <c r="EHD236" s="40"/>
      <c r="EHE236" s="40"/>
      <c r="EHF236" s="40"/>
      <c r="EHG236" s="40"/>
      <c r="EHH236" s="40"/>
      <c r="EHI236" s="40"/>
      <c r="EHJ236" s="40"/>
      <c r="EHK236" s="40"/>
      <c r="EHL236" s="40"/>
      <c r="EHM236" s="40"/>
      <c r="EHN236" s="40"/>
      <c r="EHO236" s="40"/>
      <c r="EHP236" s="40"/>
      <c r="EHQ236" s="40"/>
      <c r="EHR236" s="40"/>
      <c r="EHS236" s="40"/>
      <c r="EHT236" s="40"/>
      <c r="EHU236" s="40"/>
      <c r="EHV236" s="40"/>
      <c r="EHW236" s="40"/>
      <c r="EHX236" s="40"/>
      <c r="EHY236" s="40"/>
      <c r="EHZ236" s="40"/>
      <c r="EIA236" s="40"/>
      <c r="EIB236" s="40"/>
      <c r="EIC236" s="40"/>
      <c r="EID236" s="40"/>
      <c r="EIE236" s="40"/>
      <c r="EIF236" s="40"/>
      <c r="EIG236" s="40"/>
      <c r="EIH236" s="40"/>
      <c r="EII236" s="40"/>
      <c r="EIJ236" s="40"/>
      <c r="EIK236" s="40"/>
      <c r="EIL236" s="40"/>
      <c r="EIM236" s="40"/>
      <c r="EIN236" s="40"/>
      <c r="EIO236" s="40"/>
      <c r="EIP236" s="40"/>
      <c r="EIQ236" s="40"/>
      <c r="EIR236" s="40"/>
      <c r="EIS236" s="40"/>
      <c r="EIT236" s="40"/>
      <c r="EIU236" s="40"/>
      <c r="EIV236" s="40"/>
      <c r="EIW236" s="40"/>
      <c r="EIX236" s="40"/>
      <c r="EIY236" s="40"/>
      <c r="EIZ236" s="40"/>
      <c r="EJA236" s="40"/>
      <c r="EJB236" s="40"/>
      <c r="EJC236" s="40"/>
      <c r="EJD236" s="40"/>
      <c r="EJE236" s="40"/>
      <c r="EJF236" s="40"/>
      <c r="EJG236" s="40"/>
      <c r="EJH236" s="40"/>
      <c r="EJI236" s="40"/>
      <c r="EJJ236" s="40"/>
      <c r="EJK236" s="40"/>
      <c r="EJL236" s="40"/>
      <c r="EJM236" s="40"/>
      <c r="EJN236" s="40"/>
      <c r="EJO236" s="40"/>
      <c r="EJP236" s="40"/>
      <c r="EJQ236" s="40"/>
      <c r="EJR236" s="40"/>
      <c r="EJS236" s="40"/>
      <c r="EJT236" s="40"/>
      <c r="EJU236" s="40"/>
      <c r="EJV236" s="40"/>
      <c r="EJW236" s="40"/>
      <c r="EJX236" s="40"/>
      <c r="EJY236" s="40"/>
      <c r="EJZ236" s="40"/>
      <c r="EKA236" s="40"/>
      <c r="EKB236" s="40"/>
      <c r="EKC236" s="40"/>
      <c r="EKD236" s="40"/>
      <c r="EKE236" s="40"/>
      <c r="EKF236" s="40"/>
      <c r="EKG236" s="40"/>
      <c r="EKH236" s="40"/>
      <c r="EKI236" s="40"/>
      <c r="EKJ236" s="40"/>
      <c r="EKK236" s="40"/>
      <c r="EKL236" s="40"/>
      <c r="EKM236" s="40"/>
      <c r="EKN236" s="40"/>
      <c r="EKO236" s="40"/>
      <c r="EKP236" s="40"/>
      <c r="EKQ236" s="40"/>
      <c r="EKR236" s="40"/>
      <c r="EKS236" s="40"/>
      <c r="EKT236" s="40"/>
      <c r="EKU236" s="40"/>
      <c r="EKV236" s="40"/>
      <c r="EKW236" s="40"/>
      <c r="EKX236" s="40"/>
      <c r="EKY236" s="40"/>
      <c r="EKZ236" s="40"/>
      <c r="ELA236" s="40"/>
      <c r="ELB236" s="40"/>
      <c r="ELC236" s="40"/>
      <c r="ELD236" s="40"/>
      <c r="ELE236" s="40"/>
      <c r="ELF236" s="40"/>
      <c r="ELG236" s="40"/>
      <c r="ELH236" s="40"/>
      <c r="ELI236" s="40"/>
      <c r="ELJ236" s="40"/>
      <c r="ELK236" s="40"/>
      <c r="ELL236" s="40"/>
      <c r="ELM236" s="40"/>
      <c r="ELN236" s="40"/>
      <c r="ELO236" s="40"/>
      <c r="ELP236" s="40"/>
      <c r="ELQ236" s="40"/>
      <c r="ELR236" s="40"/>
      <c r="ELS236" s="40"/>
      <c r="ELT236" s="40"/>
      <c r="ELU236" s="40"/>
      <c r="ELV236" s="40"/>
      <c r="ELW236" s="40"/>
      <c r="ELX236" s="40"/>
      <c r="ELY236" s="40"/>
      <c r="ELZ236" s="40"/>
      <c r="EMA236" s="40"/>
      <c r="EMB236" s="40"/>
      <c r="EMC236" s="40"/>
      <c r="EMD236" s="40"/>
      <c r="EME236" s="40"/>
      <c r="EMF236" s="40"/>
      <c r="EMG236" s="40"/>
      <c r="EMH236" s="40"/>
      <c r="EMI236" s="40"/>
      <c r="EMJ236" s="40"/>
      <c r="EMK236" s="40"/>
      <c r="EML236" s="40"/>
      <c r="EMM236" s="40"/>
      <c r="EMN236" s="40"/>
      <c r="EMO236" s="40"/>
      <c r="EMP236" s="40"/>
      <c r="EMQ236" s="40"/>
      <c r="EMR236" s="40"/>
      <c r="EMS236" s="40"/>
      <c r="EMT236" s="40"/>
      <c r="EMU236" s="40"/>
      <c r="EMV236" s="40"/>
      <c r="EMW236" s="40"/>
      <c r="EMX236" s="40"/>
      <c r="EMY236" s="40"/>
      <c r="EMZ236" s="40"/>
      <c r="ENA236" s="40"/>
      <c r="ENB236" s="40"/>
      <c r="ENC236" s="40"/>
      <c r="END236" s="40"/>
      <c r="ENE236" s="40"/>
      <c r="ENF236" s="40"/>
      <c r="ENG236" s="40"/>
      <c r="ENH236" s="40"/>
      <c r="ENI236" s="40"/>
      <c r="ENJ236" s="40"/>
      <c r="ENK236" s="40"/>
      <c r="ENL236" s="40"/>
      <c r="ENM236" s="40"/>
      <c r="ENN236" s="40"/>
      <c r="ENO236" s="40"/>
      <c r="ENP236" s="40"/>
      <c r="ENQ236" s="40"/>
      <c r="ENR236" s="40"/>
      <c r="ENS236" s="40"/>
      <c r="ENT236" s="40"/>
      <c r="ENU236" s="40"/>
      <c r="ENV236" s="40"/>
      <c r="ENW236" s="40"/>
      <c r="ENX236" s="40"/>
      <c r="ENY236" s="40"/>
      <c r="ENZ236" s="40"/>
      <c r="EOA236" s="40"/>
      <c r="EOB236" s="40"/>
      <c r="EOC236" s="40"/>
      <c r="EOD236" s="40"/>
      <c r="EOE236" s="40"/>
      <c r="EOF236" s="40"/>
      <c r="EOG236" s="40"/>
      <c r="EOH236" s="40"/>
      <c r="EOI236" s="40"/>
      <c r="EOJ236" s="40"/>
      <c r="EOK236" s="40"/>
      <c r="EOL236" s="40"/>
      <c r="EOM236" s="40"/>
      <c r="EON236" s="40"/>
      <c r="EOO236" s="40"/>
      <c r="EOP236" s="40"/>
      <c r="EOQ236" s="40"/>
      <c r="EOR236" s="40"/>
      <c r="EOS236" s="40"/>
      <c r="EOT236" s="40"/>
      <c r="EOU236" s="40"/>
      <c r="EOV236" s="40"/>
      <c r="EOW236" s="40"/>
      <c r="EOX236" s="40"/>
      <c r="EOY236" s="40"/>
      <c r="EOZ236" s="40"/>
      <c r="EPA236" s="40"/>
      <c r="EPB236" s="40"/>
      <c r="EPC236" s="40"/>
      <c r="EPD236" s="40"/>
      <c r="EPE236" s="40"/>
      <c r="EPF236" s="40"/>
      <c r="EPG236" s="40"/>
      <c r="EPH236" s="40"/>
      <c r="EPI236" s="40"/>
      <c r="EPJ236" s="40"/>
      <c r="EPK236" s="40"/>
      <c r="EPL236" s="40"/>
      <c r="EPM236" s="40"/>
      <c r="EPN236" s="40"/>
      <c r="EPO236" s="40"/>
      <c r="EPP236" s="40"/>
      <c r="EPQ236" s="40"/>
      <c r="EPR236" s="40"/>
      <c r="EPS236" s="40"/>
      <c r="EPT236" s="40"/>
      <c r="EPU236" s="40"/>
      <c r="EPV236" s="40"/>
      <c r="EPW236" s="40"/>
      <c r="EPX236" s="40"/>
      <c r="EPY236" s="40"/>
      <c r="EPZ236" s="40"/>
      <c r="EQA236" s="40"/>
      <c r="EQB236" s="40"/>
      <c r="EQC236" s="40"/>
      <c r="EQD236" s="40"/>
      <c r="EQE236" s="40"/>
      <c r="EQF236" s="40"/>
      <c r="EQG236" s="40"/>
      <c r="EQH236" s="40"/>
      <c r="EQI236" s="40"/>
      <c r="EQJ236" s="40"/>
      <c r="EQK236" s="40"/>
      <c r="EQL236" s="40"/>
      <c r="EQM236" s="40"/>
      <c r="EQN236" s="40"/>
      <c r="EQO236" s="40"/>
      <c r="EQP236" s="40"/>
      <c r="EQQ236" s="40"/>
      <c r="EQR236" s="40"/>
      <c r="EQS236" s="40"/>
      <c r="EQT236" s="40"/>
      <c r="EQU236" s="40"/>
      <c r="EQV236" s="40"/>
      <c r="EQW236" s="40"/>
      <c r="EQX236" s="40"/>
      <c r="EQY236" s="40"/>
      <c r="EQZ236" s="40"/>
      <c r="ERA236" s="40"/>
      <c r="ERB236" s="40"/>
      <c r="ERC236" s="40"/>
      <c r="ERD236" s="40"/>
      <c r="ERE236" s="40"/>
      <c r="ERF236" s="40"/>
      <c r="ERG236" s="40"/>
      <c r="ERH236" s="40"/>
      <c r="ERI236" s="40"/>
      <c r="ERJ236" s="40"/>
      <c r="ERK236" s="40"/>
      <c r="ERL236" s="40"/>
      <c r="ERM236" s="40"/>
      <c r="ERN236" s="40"/>
      <c r="ERO236" s="40"/>
      <c r="ERP236" s="40"/>
      <c r="ERQ236" s="40"/>
      <c r="ERR236" s="40"/>
      <c r="ERS236" s="40"/>
      <c r="ERT236" s="40"/>
      <c r="ERU236" s="40"/>
      <c r="ERV236" s="40"/>
      <c r="ERW236" s="40"/>
      <c r="ERX236" s="40"/>
      <c r="ERY236" s="40"/>
      <c r="ERZ236" s="40"/>
      <c r="ESA236" s="40"/>
      <c r="ESB236" s="40"/>
      <c r="ESC236" s="40"/>
      <c r="ESD236" s="40"/>
      <c r="ESE236" s="40"/>
      <c r="ESF236" s="40"/>
      <c r="ESG236" s="40"/>
      <c r="ESH236" s="40"/>
      <c r="ESI236" s="40"/>
      <c r="ESJ236" s="40"/>
      <c r="ESK236" s="40"/>
      <c r="ESL236" s="40"/>
      <c r="ESM236" s="40"/>
      <c r="ESN236" s="40"/>
      <c r="ESO236" s="40"/>
      <c r="ESP236" s="40"/>
      <c r="ESQ236" s="40"/>
      <c r="ESR236" s="40"/>
      <c r="ESS236" s="40"/>
      <c r="EST236" s="40"/>
      <c r="ESU236" s="40"/>
      <c r="ESV236" s="40"/>
      <c r="ESW236" s="40"/>
      <c r="ESX236" s="40"/>
      <c r="ESY236" s="40"/>
      <c r="ESZ236" s="40"/>
      <c r="ETA236" s="40"/>
      <c r="ETB236" s="40"/>
      <c r="ETC236" s="40"/>
      <c r="ETD236" s="40"/>
      <c r="ETE236" s="40"/>
      <c r="ETF236" s="40"/>
      <c r="ETG236" s="40"/>
      <c r="ETH236" s="40"/>
      <c r="ETI236" s="40"/>
      <c r="ETJ236" s="40"/>
      <c r="ETK236" s="40"/>
      <c r="ETL236" s="40"/>
      <c r="ETM236" s="40"/>
      <c r="ETN236" s="40"/>
      <c r="ETO236" s="40"/>
      <c r="ETP236" s="40"/>
      <c r="ETQ236" s="40"/>
      <c r="ETR236" s="40"/>
      <c r="ETS236" s="40"/>
      <c r="ETT236" s="40"/>
      <c r="ETU236" s="40"/>
      <c r="ETV236" s="40"/>
      <c r="ETW236" s="40"/>
      <c r="ETX236" s="40"/>
      <c r="ETY236" s="40"/>
      <c r="ETZ236" s="40"/>
      <c r="EUA236" s="40"/>
      <c r="EUB236" s="40"/>
      <c r="EUC236" s="40"/>
      <c r="EUD236" s="40"/>
      <c r="EUE236" s="40"/>
      <c r="EUF236" s="40"/>
      <c r="EUG236" s="40"/>
      <c r="EUH236" s="40"/>
      <c r="EUI236" s="40"/>
      <c r="EUJ236" s="40"/>
      <c r="EUK236" s="40"/>
      <c r="EUL236" s="40"/>
      <c r="EUM236" s="40"/>
      <c r="EUN236" s="40"/>
      <c r="EUO236" s="40"/>
      <c r="EUP236" s="40"/>
      <c r="EUQ236" s="40"/>
      <c r="EUR236" s="40"/>
      <c r="EUS236" s="40"/>
      <c r="EUT236" s="40"/>
      <c r="EUU236" s="40"/>
      <c r="EUV236" s="40"/>
      <c r="EUW236" s="40"/>
      <c r="EUX236" s="40"/>
      <c r="EUY236" s="40"/>
      <c r="EUZ236" s="40"/>
      <c r="EVA236" s="40"/>
      <c r="EVB236" s="40"/>
      <c r="EVC236" s="40"/>
      <c r="EVD236" s="40"/>
      <c r="EVE236" s="40"/>
      <c r="EVF236" s="40"/>
      <c r="EVG236" s="40"/>
      <c r="EVH236" s="40"/>
      <c r="EVI236" s="40"/>
      <c r="EVJ236" s="40"/>
      <c r="EVK236" s="40"/>
      <c r="EVL236" s="40"/>
      <c r="EVM236" s="40"/>
      <c r="EVN236" s="40"/>
      <c r="EVO236" s="40"/>
      <c r="EVP236" s="40"/>
      <c r="EVQ236" s="40"/>
      <c r="EVR236" s="40"/>
      <c r="EVS236" s="40"/>
      <c r="EVT236" s="40"/>
      <c r="EVU236" s="40"/>
      <c r="EVV236" s="40"/>
      <c r="EVW236" s="40"/>
      <c r="EVX236" s="40"/>
      <c r="EVY236" s="40"/>
      <c r="EVZ236" s="40"/>
      <c r="EWA236" s="40"/>
      <c r="EWB236" s="40"/>
      <c r="EWC236" s="40"/>
      <c r="EWD236" s="40"/>
      <c r="EWE236" s="40"/>
      <c r="EWF236" s="40"/>
      <c r="EWG236" s="40"/>
      <c r="EWH236" s="40"/>
      <c r="EWI236" s="40"/>
      <c r="EWJ236" s="40"/>
      <c r="EWK236" s="40"/>
      <c r="EWL236" s="40"/>
      <c r="EWM236" s="40"/>
      <c r="EWN236" s="40"/>
      <c r="EWO236" s="40"/>
      <c r="EWP236" s="40"/>
      <c r="EWQ236" s="40"/>
      <c r="EWR236" s="40"/>
      <c r="EWS236" s="40"/>
      <c r="EWT236" s="40"/>
      <c r="EWU236" s="40"/>
      <c r="EWV236" s="40"/>
      <c r="EWW236" s="40"/>
      <c r="EWX236" s="40"/>
      <c r="EWY236" s="40"/>
      <c r="EWZ236" s="40"/>
      <c r="EXA236" s="40"/>
      <c r="EXB236" s="40"/>
      <c r="EXC236" s="40"/>
      <c r="EXD236" s="40"/>
      <c r="EXE236" s="40"/>
      <c r="EXF236" s="40"/>
      <c r="EXG236" s="40"/>
      <c r="EXH236" s="40"/>
      <c r="EXI236" s="40"/>
      <c r="EXJ236" s="40"/>
      <c r="EXK236" s="40"/>
      <c r="EXL236" s="40"/>
      <c r="EXM236" s="40"/>
      <c r="EXN236" s="40"/>
      <c r="EXO236" s="40"/>
      <c r="EXP236" s="40"/>
      <c r="EXQ236" s="40"/>
      <c r="EXR236" s="40"/>
      <c r="EXS236" s="40"/>
      <c r="EXT236" s="40"/>
      <c r="EXU236" s="40"/>
      <c r="EXV236" s="40"/>
      <c r="EXW236" s="40"/>
      <c r="EXX236" s="40"/>
      <c r="EXY236" s="40"/>
      <c r="EXZ236" s="40"/>
      <c r="EYA236" s="40"/>
      <c r="EYB236" s="40"/>
      <c r="EYC236" s="40"/>
      <c r="EYD236" s="40"/>
      <c r="EYE236" s="40"/>
      <c r="EYF236" s="40"/>
      <c r="EYG236" s="40"/>
      <c r="EYH236" s="40"/>
      <c r="EYI236" s="40"/>
      <c r="EYJ236" s="40"/>
      <c r="EYK236" s="40"/>
      <c r="EYL236" s="40"/>
      <c r="EYM236" s="40"/>
      <c r="EYN236" s="40"/>
      <c r="EYO236" s="40"/>
      <c r="EYP236" s="40"/>
      <c r="EYQ236" s="40"/>
      <c r="EYR236" s="40"/>
      <c r="EYS236" s="40"/>
      <c r="EYT236" s="40"/>
      <c r="EYU236" s="40"/>
      <c r="EYV236" s="40"/>
      <c r="EYW236" s="40"/>
      <c r="EYX236" s="40"/>
      <c r="EYY236" s="40"/>
      <c r="EYZ236" s="40"/>
      <c r="EZA236" s="40"/>
      <c r="EZB236" s="40"/>
      <c r="EZC236" s="40"/>
      <c r="EZD236" s="40"/>
      <c r="EZE236" s="40"/>
      <c r="EZF236" s="40"/>
      <c r="EZG236" s="40"/>
      <c r="EZH236" s="40"/>
      <c r="EZI236" s="40"/>
      <c r="EZJ236" s="40"/>
      <c r="EZK236" s="40"/>
      <c r="EZL236" s="40"/>
      <c r="EZM236" s="40"/>
      <c r="EZN236" s="40"/>
      <c r="EZO236" s="40"/>
      <c r="EZP236" s="40"/>
      <c r="EZQ236" s="40"/>
      <c r="EZR236" s="40"/>
      <c r="EZS236" s="40"/>
      <c r="EZT236" s="40"/>
      <c r="EZU236" s="40"/>
      <c r="EZV236" s="40"/>
      <c r="EZW236" s="40"/>
      <c r="EZX236" s="40"/>
      <c r="EZY236" s="40"/>
      <c r="EZZ236" s="40"/>
      <c r="FAA236" s="40"/>
      <c r="FAB236" s="40"/>
      <c r="FAC236" s="40"/>
      <c r="FAD236" s="40"/>
      <c r="FAE236" s="40"/>
      <c r="FAF236" s="40"/>
      <c r="FAG236" s="40"/>
      <c r="FAH236" s="40"/>
      <c r="FAI236" s="40"/>
      <c r="FAJ236" s="40"/>
      <c r="FAK236" s="40"/>
      <c r="FAL236" s="40"/>
      <c r="FAM236" s="40"/>
      <c r="FAN236" s="40"/>
      <c r="FAO236" s="40"/>
      <c r="FAP236" s="40"/>
      <c r="FAQ236" s="40"/>
      <c r="FAR236" s="40"/>
      <c r="FAS236" s="40"/>
      <c r="FAT236" s="40"/>
      <c r="FAU236" s="40"/>
      <c r="FAV236" s="40"/>
      <c r="FAW236" s="40"/>
      <c r="FAX236" s="40"/>
      <c r="FAY236" s="40"/>
      <c r="FAZ236" s="40"/>
      <c r="FBA236" s="40"/>
      <c r="FBB236" s="40"/>
      <c r="FBC236" s="40"/>
      <c r="FBD236" s="40"/>
      <c r="FBE236" s="40"/>
      <c r="FBF236" s="40"/>
      <c r="FBG236" s="40"/>
      <c r="FBH236" s="40"/>
      <c r="FBI236" s="40"/>
      <c r="FBJ236" s="40"/>
      <c r="FBK236" s="40"/>
      <c r="FBL236" s="40"/>
      <c r="FBM236" s="40"/>
      <c r="FBN236" s="40"/>
      <c r="FBO236" s="40"/>
      <c r="FBP236" s="40"/>
      <c r="FBQ236" s="40"/>
      <c r="FBR236" s="40"/>
      <c r="FBS236" s="40"/>
      <c r="FBT236" s="40"/>
      <c r="FBU236" s="40"/>
      <c r="FBV236" s="40"/>
      <c r="FBW236" s="40"/>
      <c r="FBX236" s="40"/>
      <c r="FBY236" s="40"/>
      <c r="FBZ236" s="40"/>
      <c r="FCA236" s="40"/>
      <c r="FCB236" s="40"/>
      <c r="FCC236" s="40"/>
      <c r="FCD236" s="40"/>
      <c r="FCE236" s="40"/>
      <c r="FCF236" s="40"/>
      <c r="FCG236" s="40"/>
      <c r="FCH236" s="40"/>
      <c r="FCI236" s="40"/>
      <c r="FCJ236" s="40"/>
      <c r="FCK236" s="40"/>
      <c r="FCL236" s="40"/>
      <c r="FCM236" s="40"/>
      <c r="FCN236" s="40"/>
      <c r="FCO236" s="40"/>
      <c r="FCP236" s="40"/>
      <c r="FCQ236" s="40"/>
      <c r="FCR236" s="40"/>
      <c r="FCS236" s="40"/>
      <c r="FCT236" s="40"/>
      <c r="FCU236" s="40"/>
      <c r="FCV236" s="40"/>
      <c r="FCW236" s="40"/>
      <c r="FCX236" s="40"/>
      <c r="FCY236" s="40"/>
      <c r="FCZ236" s="40"/>
      <c r="FDA236" s="40"/>
      <c r="FDB236" s="40"/>
      <c r="FDC236" s="40"/>
      <c r="FDD236" s="40"/>
      <c r="FDE236" s="40"/>
      <c r="FDF236" s="40"/>
      <c r="FDG236" s="40"/>
      <c r="FDH236" s="40"/>
      <c r="FDI236" s="40"/>
      <c r="FDJ236" s="40"/>
      <c r="FDK236" s="40"/>
      <c r="FDL236" s="40"/>
      <c r="FDM236" s="40"/>
      <c r="FDN236" s="40"/>
      <c r="FDO236" s="40"/>
      <c r="FDP236" s="40"/>
      <c r="FDQ236" s="40"/>
      <c r="FDR236" s="40"/>
      <c r="FDS236" s="40"/>
      <c r="FDT236" s="40"/>
      <c r="FDU236" s="40"/>
      <c r="FDV236" s="40"/>
      <c r="FDW236" s="40"/>
      <c r="FDX236" s="40"/>
      <c r="FDY236" s="40"/>
      <c r="FDZ236" s="40"/>
      <c r="FEA236" s="40"/>
      <c r="FEB236" s="40"/>
      <c r="FEC236" s="40"/>
      <c r="FED236" s="40"/>
      <c r="FEE236" s="40"/>
      <c r="FEF236" s="40"/>
      <c r="FEG236" s="40"/>
      <c r="FEH236" s="40"/>
      <c r="FEI236" s="40"/>
      <c r="FEJ236" s="40"/>
      <c r="FEK236" s="40"/>
      <c r="FEL236" s="40"/>
      <c r="FEM236" s="40"/>
      <c r="FEN236" s="40"/>
      <c r="FEO236" s="40"/>
      <c r="FEP236" s="40"/>
      <c r="FEQ236" s="40"/>
      <c r="FER236" s="40"/>
      <c r="FES236" s="40"/>
      <c r="FET236" s="40"/>
      <c r="FEU236" s="40"/>
      <c r="FEV236" s="40"/>
      <c r="FEW236" s="40"/>
      <c r="FEX236" s="40"/>
      <c r="FEY236" s="40"/>
      <c r="FEZ236" s="40"/>
      <c r="FFA236" s="40"/>
      <c r="FFB236" s="40"/>
      <c r="FFC236" s="40"/>
      <c r="FFD236" s="40"/>
      <c r="FFE236" s="40"/>
      <c r="FFF236" s="40"/>
      <c r="FFG236" s="40"/>
      <c r="FFH236" s="40"/>
      <c r="FFI236" s="40"/>
      <c r="FFJ236" s="40"/>
      <c r="FFK236" s="40"/>
      <c r="FFL236" s="40"/>
      <c r="FFM236" s="40"/>
      <c r="FFN236" s="40"/>
      <c r="FFO236" s="40"/>
      <c r="FFP236" s="40"/>
      <c r="FFQ236" s="40"/>
      <c r="FFR236" s="40"/>
      <c r="FFS236" s="40"/>
      <c r="FFT236" s="40"/>
      <c r="FFU236" s="40"/>
      <c r="FFV236" s="40"/>
      <c r="FFW236" s="40"/>
      <c r="FFX236" s="40"/>
      <c r="FFY236" s="40"/>
      <c r="FFZ236" s="40"/>
      <c r="FGA236" s="40"/>
      <c r="FGB236" s="40"/>
      <c r="FGC236" s="40"/>
      <c r="FGD236" s="40"/>
      <c r="FGE236" s="40"/>
      <c r="FGF236" s="40"/>
      <c r="FGG236" s="40"/>
      <c r="FGH236" s="40"/>
      <c r="FGI236" s="40"/>
      <c r="FGJ236" s="40"/>
      <c r="FGK236" s="40"/>
      <c r="FGL236" s="40"/>
      <c r="FGM236" s="40"/>
      <c r="FGN236" s="40"/>
      <c r="FGO236" s="40"/>
      <c r="FGP236" s="40"/>
      <c r="FGQ236" s="40"/>
      <c r="FGR236" s="40"/>
      <c r="FGS236" s="40"/>
      <c r="FGT236" s="40"/>
      <c r="FGU236" s="40"/>
      <c r="FGV236" s="40"/>
      <c r="FGW236" s="40"/>
      <c r="FGX236" s="40"/>
      <c r="FGY236" s="40"/>
      <c r="FGZ236" s="40"/>
      <c r="FHA236" s="40"/>
      <c r="FHB236" s="40"/>
      <c r="FHC236" s="40"/>
      <c r="FHD236" s="40"/>
      <c r="FHE236" s="40"/>
      <c r="FHF236" s="40"/>
      <c r="FHG236" s="40"/>
      <c r="FHH236" s="40"/>
      <c r="FHI236" s="40"/>
      <c r="FHJ236" s="40"/>
      <c r="FHK236" s="40"/>
      <c r="FHL236" s="40"/>
      <c r="FHM236" s="40"/>
      <c r="FHN236" s="40"/>
      <c r="FHO236" s="40"/>
      <c r="FHP236" s="40"/>
      <c r="FHQ236" s="40"/>
      <c r="FHR236" s="40"/>
      <c r="FHS236" s="40"/>
      <c r="FHT236" s="40"/>
      <c r="FHU236" s="40"/>
      <c r="FHV236" s="40"/>
      <c r="FHW236" s="40"/>
      <c r="FHX236" s="40"/>
      <c r="FHY236" s="40"/>
      <c r="FHZ236" s="40"/>
      <c r="FIA236" s="40"/>
      <c r="FIB236" s="40"/>
      <c r="FIC236" s="40"/>
      <c r="FID236" s="40"/>
      <c r="FIE236" s="40"/>
      <c r="FIF236" s="40"/>
      <c r="FIG236" s="40"/>
      <c r="FIH236" s="40"/>
      <c r="FII236" s="40"/>
      <c r="FIJ236" s="40"/>
      <c r="FIK236" s="40"/>
      <c r="FIL236" s="40"/>
      <c r="FIM236" s="40"/>
      <c r="FIN236" s="40"/>
      <c r="FIO236" s="40"/>
      <c r="FIP236" s="40"/>
      <c r="FIQ236" s="40"/>
      <c r="FIR236" s="40"/>
      <c r="FIS236" s="40"/>
      <c r="FIT236" s="40"/>
      <c r="FIU236" s="40"/>
      <c r="FIV236" s="40"/>
      <c r="FIW236" s="40"/>
      <c r="FIX236" s="40"/>
      <c r="FIY236" s="40"/>
      <c r="FIZ236" s="40"/>
      <c r="FJA236" s="40"/>
      <c r="FJB236" s="40"/>
      <c r="FJC236" s="40"/>
      <c r="FJD236" s="40"/>
      <c r="FJE236" s="40"/>
      <c r="FJF236" s="40"/>
      <c r="FJG236" s="40"/>
      <c r="FJH236" s="40"/>
      <c r="FJI236" s="40"/>
      <c r="FJJ236" s="40"/>
      <c r="FJK236" s="40"/>
      <c r="FJL236" s="40"/>
      <c r="FJM236" s="40"/>
      <c r="FJN236" s="40"/>
      <c r="FJO236" s="40"/>
      <c r="FJP236" s="40"/>
      <c r="FJQ236" s="40"/>
      <c r="FJR236" s="40"/>
      <c r="FJS236" s="40"/>
      <c r="FJT236" s="40"/>
      <c r="FJU236" s="40"/>
      <c r="FJV236" s="40"/>
      <c r="FJW236" s="40"/>
      <c r="FJX236" s="40"/>
      <c r="FJY236" s="40"/>
      <c r="FJZ236" s="40"/>
      <c r="FKA236" s="40"/>
      <c r="FKB236" s="40"/>
      <c r="FKC236" s="40"/>
      <c r="FKD236" s="40"/>
      <c r="FKE236" s="40"/>
      <c r="FKF236" s="40"/>
      <c r="FKG236" s="40"/>
      <c r="FKH236" s="40"/>
      <c r="FKI236" s="40"/>
      <c r="FKJ236" s="40"/>
      <c r="FKK236" s="40"/>
      <c r="FKL236" s="40"/>
      <c r="FKM236" s="40"/>
      <c r="FKN236" s="40"/>
      <c r="FKO236" s="40"/>
      <c r="FKP236" s="40"/>
      <c r="FKQ236" s="40"/>
      <c r="FKR236" s="40"/>
      <c r="FKS236" s="40"/>
      <c r="FKT236" s="40"/>
      <c r="FKU236" s="40"/>
      <c r="FKV236" s="40"/>
      <c r="FKW236" s="40"/>
      <c r="FKX236" s="40"/>
      <c r="FKY236" s="40"/>
      <c r="FKZ236" s="40"/>
      <c r="FLA236" s="40"/>
      <c r="FLB236" s="40"/>
      <c r="FLC236" s="40"/>
      <c r="FLD236" s="40"/>
      <c r="FLE236" s="40"/>
      <c r="FLF236" s="40"/>
      <c r="FLG236" s="40"/>
      <c r="FLH236" s="40"/>
      <c r="FLI236" s="40"/>
      <c r="FLJ236" s="40"/>
      <c r="FLK236" s="40"/>
      <c r="FLL236" s="40"/>
      <c r="FLM236" s="40"/>
      <c r="FLN236" s="40"/>
      <c r="FLO236" s="40"/>
      <c r="FLP236" s="40"/>
      <c r="FLQ236" s="40"/>
      <c r="FLR236" s="40"/>
      <c r="FLS236" s="40"/>
      <c r="FLT236" s="40"/>
      <c r="FLU236" s="40"/>
      <c r="FLV236" s="40"/>
      <c r="FLW236" s="40"/>
      <c r="FLX236" s="40"/>
      <c r="FLY236" s="40"/>
      <c r="FLZ236" s="40"/>
      <c r="FMA236" s="40"/>
      <c r="FMB236" s="40"/>
      <c r="FMC236" s="40"/>
      <c r="FMD236" s="40"/>
      <c r="FME236" s="40"/>
      <c r="FMF236" s="40"/>
      <c r="FMG236" s="40"/>
      <c r="FMH236" s="40"/>
      <c r="FMI236" s="40"/>
      <c r="FMJ236" s="40"/>
      <c r="FMK236" s="40"/>
      <c r="FML236" s="40"/>
      <c r="FMM236" s="40"/>
      <c r="FMN236" s="40"/>
      <c r="FMO236" s="40"/>
      <c r="FMP236" s="40"/>
      <c r="FMQ236" s="40"/>
      <c r="FMR236" s="40"/>
      <c r="FMS236" s="40"/>
      <c r="FMT236" s="40"/>
      <c r="FMU236" s="40"/>
      <c r="FMV236" s="40"/>
      <c r="FMW236" s="40"/>
      <c r="FMX236" s="40"/>
      <c r="FMY236" s="40"/>
      <c r="FMZ236" s="40"/>
      <c r="FNA236" s="40"/>
      <c r="FNB236" s="40"/>
      <c r="FNC236" s="40"/>
      <c r="FND236" s="40"/>
      <c r="FNE236" s="40"/>
      <c r="FNF236" s="40"/>
      <c r="FNG236" s="40"/>
      <c r="FNH236" s="40"/>
      <c r="FNI236" s="40"/>
      <c r="FNJ236" s="40"/>
      <c r="FNK236" s="40"/>
      <c r="FNL236" s="40"/>
      <c r="FNM236" s="40"/>
      <c r="FNN236" s="40"/>
      <c r="FNO236" s="40"/>
      <c r="FNP236" s="40"/>
      <c r="FNQ236" s="40"/>
      <c r="FNR236" s="40"/>
      <c r="FNS236" s="40"/>
      <c r="FNT236" s="40"/>
      <c r="FNU236" s="40"/>
      <c r="FNV236" s="40"/>
      <c r="FNW236" s="40"/>
      <c r="FNX236" s="40"/>
      <c r="FNY236" s="40"/>
      <c r="FNZ236" s="40"/>
      <c r="FOA236" s="40"/>
      <c r="FOB236" s="40"/>
      <c r="FOC236" s="40"/>
      <c r="FOD236" s="40"/>
      <c r="FOE236" s="40"/>
      <c r="FOF236" s="40"/>
      <c r="FOG236" s="40"/>
      <c r="FOH236" s="40"/>
      <c r="FOI236" s="40"/>
      <c r="FOJ236" s="40"/>
      <c r="FOK236" s="40"/>
      <c r="FOL236" s="40"/>
      <c r="FOM236" s="40"/>
      <c r="FON236" s="40"/>
      <c r="FOO236" s="40"/>
      <c r="FOP236" s="40"/>
      <c r="FOQ236" s="40"/>
      <c r="FOR236" s="40"/>
      <c r="FOS236" s="40"/>
      <c r="FOT236" s="40"/>
      <c r="FOU236" s="40"/>
      <c r="FOV236" s="40"/>
      <c r="FOW236" s="40"/>
      <c r="FOX236" s="40"/>
      <c r="FOY236" s="40"/>
      <c r="FOZ236" s="40"/>
      <c r="FPA236" s="40"/>
      <c r="FPB236" s="40"/>
      <c r="FPC236" s="40"/>
      <c r="FPD236" s="40"/>
      <c r="FPE236" s="40"/>
      <c r="FPF236" s="40"/>
      <c r="FPG236" s="40"/>
      <c r="FPH236" s="40"/>
      <c r="FPI236" s="40"/>
      <c r="FPJ236" s="40"/>
      <c r="FPK236" s="40"/>
      <c r="FPL236" s="40"/>
      <c r="FPM236" s="40"/>
      <c r="FPN236" s="40"/>
      <c r="FPO236" s="40"/>
      <c r="FPP236" s="40"/>
      <c r="FPQ236" s="40"/>
      <c r="FPR236" s="40"/>
      <c r="FPS236" s="40"/>
      <c r="FPT236" s="40"/>
      <c r="FPU236" s="40"/>
      <c r="FPV236" s="40"/>
      <c r="FPW236" s="40"/>
      <c r="FPX236" s="40"/>
      <c r="FPY236" s="40"/>
      <c r="FPZ236" s="40"/>
      <c r="FQA236" s="40"/>
      <c r="FQB236" s="40"/>
      <c r="FQC236" s="40"/>
      <c r="FQD236" s="40"/>
      <c r="FQE236" s="40"/>
      <c r="FQF236" s="40"/>
      <c r="FQG236" s="40"/>
      <c r="FQH236" s="40"/>
      <c r="FQI236" s="40"/>
      <c r="FQJ236" s="40"/>
      <c r="FQK236" s="40"/>
      <c r="FQL236" s="40"/>
      <c r="FQM236" s="40"/>
      <c r="FQN236" s="40"/>
      <c r="FQO236" s="40"/>
      <c r="FQP236" s="40"/>
      <c r="FQQ236" s="40"/>
      <c r="FQR236" s="40"/>
      <c r="FQS236" s="40"/>
      <c r="FQT236" s="40"/>
      <c r="FQU236" s="40"/>
      <c r="FQV236" s="40"/>
      <c r="FQW236" s="40"/>
      <c r="FQX236" s="40"/>
      <c r="FQY236" s="40"/>
      <c r="FQZ236" s="40"/>
      <c r="FRA236" s="40"/>
      <c r="FRB236" s="40"/>
      <c r="FRC236" s="40"/>
      <c r="FRD236" s="40"/>
      <c r="FRE236" s="40"/>
      <c r="FRF236" s="40"/>
      <c r="FRG236" s="40"/>
      <c r="FRH236" s="40"/>
      <c r="FRI236" s="40"/>
      <c r="FRJ236" s="40"/>
      <c r="FRK236" s="40"/>
      <c r="FRL236" s="40"/>
      <c r="FRM236" s="40"/>
      <c r="FRN236" s="40"/>
      <c r="FRO236" s="40"/>
      <c r="FRP236" s="40"/>
      <c r="FRQ236" s="40"/>
      <c r="FRR236" s="40"/>
      <c r="FRS236" s="40"/>
      <c r="FRT236" s="40"/>
      <c r="FRU236" s="40"/>
      <c r="FRV236" s="40"/>
      <c r="FRW236" s="40"/>
      <c r="FRX236" s="40"/>
      <c r="FRY236" s="40"/>
      <c r="FRZ236" s="40"/>
      <c r="FSA236" s="40"/>
      <c r="FSB236" s="40"/>
      <c r="FSC236" s="40"/>
      <c r="FSD236" s="40"/>
      <c r="FSE236" s="40"/>
      <c r="FSF236" s="40"/>
      <c r="FSG236" s="40"/>
      <c r="FSH236" s="40"/>
      <c r="FSI236" s="40"/>
      <c r="FSJ236" s="40"/>
      <c r="FSK236" s="40"/>
      <c r="FSL236" s="40"/>
      <c r="FSM236" s="40"/>
      <c r="FSN236" s="40"/>
      <c r="FSO236" s="40"/>
      <c r="FSP236" s="40"/>
      <c r="FSQ236" s="40"/>
      <c r="FSR236" s="40"/>
      <c r="FSS236" s="40"/>
      <c r="FST236" s="40"/>
      <c r="FSU236" s="40"/>
      <c r="FSV236" s="40"/>
      <c r="FSW236" s="40"/>
      <c r="FSX236" s="40"/>
      <c r="FSY236" s="40"/>
      <c r="FSZ236" s="40"/>
      <c r="FTA236" s="40"/>
      <c r="FTB236" s="40"/>
      <c r="FTC236" s="40"/>
      <c r="FTD236" s="40"/>
      <c r="FTE236" s="40"/>
      <c r="FTF236" s="40"/>
      <c r="FTG236" s="40"/>
      <c r="FTH236" s="40"/>
      <c r="FTI236" s="40"/>
      <c r="FTJ236" s="40"/>
      <c r="FTK236" s="40"/>
      <c r="FTL236" s="40"/>
      <c r="FTM236" s="40"/>
      <c r="FTN236" s="40"/>
      <c r="FTO236" s="40"/>
      <c r="FTP236" s="40"/>
      <c r="FTQ236" s="40"/>
      <c r="FTR236" s="40"/>
      <c r="FTS236" s="40"/>
      <c r="FTT236" s="40"/>
      <c r="FTU236" s="40"/>
      <c r="FTV236" s="40"/>
      <c r="FTW236" s="40"/>
      <c r="FTX236" s="40"/>
      <c r="FTY236" s="40"/>
      <c r="FTZ236" s="40"/>
      <c r="FUA236" s="40"/>
      <c r="FUB236" s="40"/>
      <c r="FUC236" s="40"/>
      <c r="FUD236" s="40"/>
      <c r="FUE236" s="40"/>
      <c r="FUF236" s="40"/>
      <c r="FUG236" s="40"/>
      <c r="FUH236" s="40"/>
      <c r="FUI236" s="40"/>
      <c r="FUJ236" s="40"/>
      <c r="FUK236" s="40"/>
      <c r="FUL236" s="40"/>
      <c r="FUM236" s="40"/>
      <c r="FUN236" s="40"/>
      <c r="FUO236" s="40"/>
      <c r="FUP236" s="40"/>
      <c r="FUQ236" s="40"/>
      <c r="FUR236" s="40"/>
      <c r="FUS236" s="40"/>
      <c r="FUT236" s="40"/>
      <c r="FUU236" s="40"/>
      <c r="FUV236" s="40"/>
      <c r="FUW236" s="40"/>
      <c r="FUX236" s="40"/>
      <c r="FUY236" s="40"/>
      <c r="FUZ236" s="40"/>
      <c r="FVA236" s="40"/>
      <c r="FVB236" s="40"/>
      <c r="FVC236" s="40"/>
      <c r="FVD236" s="40"/>
      <c r="FVE236" s="40"/>
      <c r="FVF236" s="40"/>
      <c r="FVG236" s="40"/>
      <c r="FVH236" s="40"/>
      <c r="FVI236" s="40"/>
      <c r="FVJ236" s="40"/>
      <c r="FVK236" s="40"/>
      <c r="FVL236" s="40"/>
      <c r="FVM236" s="40"/>
      <c r="FVN236" s="40"/>
      <c r="FVO236" s="40"/>
      <c r="FVP236" s="40"/>
      <c r="FVQ236" s="40"/>
      <c r="FVR236" s="40"/>
      <c r="FVS236" s="40"/>
      <c r="FVT236" s="40"/>
      <c r="FVU236" s="40"/>
      <c r="FVV236" s="40"/>
      <c r="FVW236" s="40"/>
      <c r="FVX236" s="40"/>
      <c r="FVY236" s="40"/>
      <c r="FVZ236" s="40"/>
      <c r="FWA236" s="40"/>
      <c r="FWB236" s="40"/>
      <c r="FWC236" s="40"/>
      <c r="FWD236" s="40"/>
      <c r="FWE236" s="40"/>
      <c r="FWF236" s="40"/>
      <c r="FWG236" s="40"/>
      <c r="FWH236" s="40"/>
      <c r="FWI236" s="40"/>
      <c r="FWJ236" s="40"/>
      <c r="FWK236" s="40"/>
      <c r="FWL236" s="40"/>
      <c r="FWM236" s="40"/>
      <c r="FWN236" s="40"/>
      <c r="FWO236" s="40"/>
      <c r="FWP236" s="40"/>
      <c r="FWQ236" s="40"/>
      <c r="FWR236" s="40"/>
      <c r="FWS236" s="40"/>
      <c r="FWT236" s="40"/>
      <c r="FWU236" s="40"/>
      <c r="FWV236" s="40"/>
      <c r="FWW236" s="40"/>
      <c r="FWX236" s="40"/>
      <c r="FWY236" s="40"/>
      <c r="FWZ236" s="40"/>
      <c r="FXA236" s="40"/>
      <c r="FXB236" s="40"/>
      <c r="FXC236" s="40"/>
      <c r="FXD236" s="40"/>
      <c r="FXE236" s="40"/>
      <c r="FXF236" s="40"/>
      <c r="FXG236" s="40"/>
      <c r="FXH236" s="40"/>
      <c r="FXI236" s="40"/>
      <c r="FXJ236" s="40"/>
      <c r="FXK236" s="40"/>
      <c r="FXL236" s="40"/>
      <c r="FXM236" s="40"/>
      <c r="FXN236" s="40"/>
      <c r="FXO236" s="40"/>
      <c r="FXP236" s="40"/>
      <c r="FXQ236" s="40"/>
      <c r="FXR236" s="40"/>
      <c r="FXS236" s="40"/>
      <c r="FXT236" s="40"/>
      <c r="FXU236" s="40"/>
      <c r="FXV236" s="40"/>
      <c r="FXW236" s="40"/>
      <c r="FXX236" s="40"/>
      <c r="FXY236" s="40"/>
      <c r="FXZ236" s="40"/>
      <c r="FYA236" s="40"/>
      <c r="FYB236" s="40"/>
      <c r="FYC236" s="40"/>
      <c r="FYD236" s="40"/>
      <c r="FYE236" s="40"/>
      <c r="FYF236" s="40"/>
      <c r="FYG236" s="40"/>
      <c r="FYH236" s="40"/>
      <c r="FYI236" s="40"/>
      <c r="FYJ236" s="40"/>
      <c r="FYK236" s="40"/>
      <c r="FYL236" s="40"/>
      <c r="FYM236" s="40"/>
      <c r="FYN236" s="40"/>
      <c r="FYO236" s="40"/>
      <c r="FYP236" s="40"/>
      <c r="FYQ236" s="40"/>
      <c r="FYR236" s="40"/>
      <c r="FYS236" s="40"/>
      <c r="FYT236" s="40"/>
      <c r="FYU236" s="40"/>
      <c r="FYV236" s="40"/>
      <c r="FYW236" s="40"/>
      <c r="FYX236" s="40"/>
      <c r="FYY236" s="40"/>
      <c r="FYZ236" s="40"/>
      <c r="FZA236" s="40"/>
      <c r="FZB236" s="40"/>
      <c r="FZC236" s="40"/>
      <c r="FZD236" s="40"/>
      <c r="FZE236" s="40"/>
      <c r="FZF236" s="40"/>
      <c r="FZG236" s="40"/>
      <c r="FZH236" s="40"/>
      <c r="FZI236" s="40"/>
      <c r="FZJ236" s="40"/>
      <c r="FZK236" s="40"/>
      <c r="FZL236" s="40"/>
      <c r="FZM236" s="40"/>
      <c r="FZN236" s="40"/>
      <c r="FZO236" s="40"/>
      <c r="FZP236" s="40"/>
      <c r="FZQ236" s="40"/>
      <c r="FZR236" s="40"/>
      <c r="FZS236" s="40"/>
      <c r="FZT236" s="40"/>
      <c r="FZU236" s="40"/>
      <c r="FZV236" s="40"/>
      <c r="FZW236" s="40"/>
      <c r="FZX236" s="40"/>
      <c r="FZY236" s="40"/>
      <c r="FZZ236" s="40"/>
      <c r="GAA236" s="40"/>
      <c r="GAB236" s="40"/>
      <c r="GAC236" s="40"/>
      <c r="GAD236" s="40"/>
      <c r="GAE236" s="40"/>
      <c r="GAF236" s="40"/>
      <c r="GAG236" s="40"/>
      <c r="GAH236" s="40"/>
      <c r="GAI236" s="40"/>
      <c r="GAJ236" s="40"/>
      <c r="GAK236" s="40"/>
      <c r="GAL236" s="40"/>
      <c r="GAM236" s="40"/>
      <c r="GAN236" s="40"/>
      <c r="GAO236" s="40"/>
      <c r="GAP236" s="40"/>
      <c r="GAQ236" s="40"/>
      <c r="GAR236" s="40"/>
      <c r="GAS236" s="40"/>
      <c r="GAT236" s="40"/>
      <c r="GAU236" s="40"/>
      <c r="GAV236" s="40"/>
      <c r="GAW236" s="40"/>
      <c r="GAX236" s="40"/>
      <c r="GAY236" s="40"/>
      <c r="GAZ236" s="40"/>
      <c r="GBA236" s="40"/>
      <c r="GBB236" s="40"/>
      <c r="GBC236" s="40"/>
      <c r="GBD236" s="40"/>
      <c r="GBE236" s="40"/>
      <c r="GBF236" s="40"/>
      <c r="GBG236" s="40"/>
      <c r="GBH236" s="40"/>
      <c r="GBI236" s="40"/>
      <c r="GBJ236" s="40"/>
      <c r="GBK236" s="40"/>
      <c r="GBL236" s="40"/>
      <c r="GBM236" s="40"/>
      <c r="GBN236" s="40"/>
      <c r="GBO236" s="40"/>
      <c r="GBP236" s="40"/>
      <c r="GBQ236" s="40"/>
      <c r="GBR236" s="40"/>
      <c r="GBS236" s="40"/>
      <c r="GBT236" s="40"/>
      <c r="GBU236" s="40"/>
      <c r="GBV236" s="40"/>
      <c r="GBW236" s="40"/>
      <c r="GBX236" s="40"/>
      <c r="GBY236" s="40"/>
      <c r="GBZ236" s="40"/>
      <c r="GCA236" s="40"/>
      <c r="GCB236" s="40"/>
      <c r="GCC236" s="40"/>
      <c r="GCD236" s="40"/>
      <c r="GCE236" s="40"/>
      <c r="GCF236" s="40"/>
      <c r="GCG236" s="40"/>
      <c r="GCH236" s="40"/>
      <c r="GCI236" s="40"/>
      <c r="GCJ236" s="40"/>
      <c r="GCK236" s="40"/>
      <c r="GCL236" s="40"/>
      <c r="GCM236" s="40"/>
      <c r="GCN236" s="40"/>
      <c r="GCO236" s="40"/>
      <c r="GCP236" s="40"/>
      <c r="GCQ236" s="40"/>
      <c r="GCR236" s="40"/>
      <c r="GCS236" s="40"/>
      <c r="GCT236" s="40"/>
      <c r="GCU236" s="40"/>
      <c r="GCV236" s="40"/>
      <c r="GCW236" s="40"/>
      <c r="GCX236" s="40"/>
      <c r="GCY236" s="40"/>
      <c r="GCZ236" s="40"/>
      <c r="GDA236" s="40"/>
      <c r="GDB236" s="40"/>
      <c r="GDC236" s="40"/>
      <c r="GDD236" s="40"/>
      <c r="GDE236" s="40"/>
      <c r="GDF236" s="40"/>
      <c r="GDG236" s="40"/>
      <c r="GDH236" s="40"/>
      <c r="GDI236" s="40"/>
      <c r="GDJ236" s="40"/>
      <c r="GDK236" s="40"/>
      <c r="GDL236" s="40"/>
      <c r="GDM236" s="40"/>
      <c r="GDN236" s="40"/>
      <c r="GDO236" s="40"/>
      <c r="GDP236" s="40"/>
      <c r="GDQ236" s="40"/>
      <c r="GDR236" s="40"/>
      <c r="GDS236" s="40"/>
      <c r="GDT236" s="40"/>
      <c r="GDU236" s="40"/>
      <c r="GDV236" s="40"/>
      <c r="GDW236" s="40"/>
      <c r="GDX236" s="40"/>
      <c r="GDY236" s="40"/>
      <c r="GDZ236" s="40"/>
      <c r="GEA236" s="40"/>
      <c r="GEB236" s="40"/>
      <c r="GEC236" s="40"/>
      <c r="GED236" s="40"/>
      <c r="GEE236" s="40"/>
      <c r="GEF236" s="40"/>
      <c r="GEG236" s="40"/>
      <c r="GEH236" s="40"/>
      <c r="GEI236" s="40"/>
      <c r="GEJ236" s="40"/>
      <c r="GEK236" s="40"/>
      <c r="GEL236" s="40"/>
      <c r="GEM236" s="40"/>
      <c r="GEN236" s="40"/>
      <c r="GEO236" s="40"/>
      <c r="GEP236" s="40"/>
      <c r="GEQ236" s="40"/>
      <c r="GER236" s="40"/>
      <c r="GES236" s="40"/>
      <c r="GET236" s="40"/>
      <c r="GEU236" s="40"/>
      <c r="GEV236" s="40"/>
      <c r="GEW236" s="40"/>
      <c r="GEX236" s="40"/>
      <c r="GEY236" s="40"/>
      <c r="GEZ236" s="40"/>
      <c r="GFA236" s="40"/>
      <c r="GFB236" s="40"/>
      <c r="GFC236" s="40"/>
      <c r="GFD236" s="40"/>
      <c r="GFE236" s="40"/>
      <c r="GFF236" s="40"/>
      <c r="GFG236" s="40"/>
      <c r="GFH236" s="40"/>
      <c r="GFI236" s="40"/>
      <c r="GFJ236" s="40"/>
      <c r="GFK236" s="40"/>
      <c r="GFL236" s="40"/>
      <c r="GFM236" s="40"/>
      <c r="GFN236" s="40"/>
      <c r="GFO236" s="40"/>
      <c r="GFP236" s="40"/>
      <c r="GFQ236" s="40"/>
      <c r="GFR236" s="40"/>
      <c r="GFS236" s="40"/>
      <c r="GFT236" s="40"/>
      <c r="GFU236" s="40"/>
      <c r="GFV236" s="40"/>
      <c r="GFW236" s="40"/>
      <c r="GFX236" s="40"/>
      <c r="GFY236" s="40"/>
      <c r="GFZ236" s="40"/>
      <c r="GGA236" s="40"/>
      <c r="GGB236" s="40"/>
      <c r="GGC236" s="40"/>
      <c r="GGD236" s="40"/>
      <c r="GGE236" s="40"/>
      <c r="GGF236" s="40"/>
      <c r="GGG236" s="40"/>
      <c r="GGH236" s="40"/>
      <c r="GGI236" s="40"/>
      <c r="GGJ236" s="40"/>
      <c r="GGK236" s="40"/>
      <c r="GGL236" s="40"/>
      <c r="GGM236" s="40"/>
      <c r="GGN236" s="40"/>
      <c r="GGO236" s="40"/>
      <c r="GGP236" s="40"/>
      <c r="GGQ236" s="40"/>
      <c r="GGR236" s="40"/>
      <c r="GGS236" s="40"/>
      <c r="GGT236" s="40"/>
      <c r="GGU236" s="40"/>
      <c r="GGV236" s="40"/>
      <c r="GGW236" s="40"/>
      <c r="GGX236" s="40"/>
      <c r="GGY236" s="40"/>
      <c r="GGZ236" s="40"/>
      <c r="GHA236" s="40"/>
      <c r="GHB236" s="40"/>
      <c r="GHC236" s="40"/>
      <c r="GHD236" s="40"/>
      <c r="GHE236" s="40"/>
      <c r="GHF236" s="40"/>
      <c r="GHG236" s="40"/>
      <c r="GHH236" s="40"/>
      <c r="GHI236" s="40"/>
      <c r="GHJ236" s="40"/>
      <c r="GHK236" s="40"/>
      <c r="GHL236" s="40"/>
      <c r="GHM236" s="40"/>
      <c r="GHN236" s="40"/>
      <c r="GHO236" s="40"/>
      <c r="GHP236" s="40"/>
      <c r="GHQ236" s="40"/>
      <c r="GHR236" s="40"/>
      <c r="GHS236" s="40"/>
      <c r="GHT236" s="40"/>
      <c r="GHU236" s="40"/>
      <c r="GHV236" s="40"/>
      <c r="GHW236" s="40"/>
      <c r="GHX236" s="40"/>
      <c r="GHY236" s="40"/>
      <c r="GHZ236" s="40"/>
      <c r="GIA236" s="40"/>
      <c r="GIB236" s="40"/>
      <c r="GIC236" s="40"/>
      <c r="GID236" s="40"/>
      <c r="GIE236" s="40"/>
      <c r="GIF236" s="40"/>
      <c r="GIG236" s="40"/>
      <c r="GIH236" s="40"/>
      <c r="GII236" s="40"/>
      <c r="GIJ236" s="40"/>
      <c r="GIK236" s="40"/>
      <c r="GIL236" s="40"/>
      <c r="GIM236" s="40"/>
      <c r="GIN236" s="40"/>
      <c r="GIO236" s="40"/>
      <c r="GIP236" s="40"/>
      <c r="GIQ236" s="40"/>
      <c r="GIR236" s="40"/>
      <c r="GIS236" s="40"/>
      <c r="GIT236" s="40"/>
      <c r="GIU236" s="40"/>
      <c r="GIV236" s="40"/>
      <c r="GIW236" s="40"/>
      <c r="GIX236" s="40"/>
      <c r="GIY236" s="40"/>
      <c r="GIZ236" s="40"/>
      <c r="GJA236" s="40"/>
      <c r="GJB236" s="40"/>
      <c r="GJC236" s="40"/>
      <c r="GJD236" s="40"/>
      <c r="GJE236" s="40"/>
      <c r="GJF236" s="40"/>
      <c r="GJG236" s="40"/>
      <c r="GJH236" s="40"/>
      <c r="GJI236" s="40"/>
      <c r="GJJ236" s="40"/>
      <c r="GJK236" s="40"/>
      <c r="GJL236" s="40"/>
      <c r="GJM236" s="40"/>
      <c r="GJN236" s="40"/>
      <c r="GJO236" s="40"/>
      <c r="GJP236" s="40"/>
      <c r="GJQ236" s="40"/>
      <c r="GJR236" s="40"/>
      <c r="GJS236" s="40"/>
      <c r="GJT236" s="40"/>
      <c r="GJU236" s="40"/>
      <c r="GJV236" s="40"/>
      <c r="GJW236" s="40"/>
      <c r="GJX236" s="40"/>
      <c r="GJY236" s="40"/>
      <c r="GJZ236" s="40"/>
      <c r="GKA236" s="40"/>
      <c r="GKB236" s="40"/>
      <c r="GKC236" s="40"/>
      <c r="GKD236" s="40"/>
      <c r="GKE236" s="40"/>
      <c r="GKF236" s="40"/>
      <c r="GKG236" s="40"/>
      <c r="GKH236" s="40"/>
      <c r="GKI236" s="40"/>
      <c r="GKJ236" s="40"/>
      <c r="GKK236" s="40"/>
      <c r="GKL236" s="40"/>
      <c r="GKM236" s="40"/>
      <c r="GKN236" s="40"/>
      <c r="GKO236" s="40"/>
      <c r="GKP236" s="40"/>
      <c r="GKQ236" s="40"/>
      <c r="GKR236" s="40"/>
      <c r="GKS236" s="40"/>
      <c r="GKT236" s="40"/>
      <c r="GKU236" s="40"/>
      <c r="GKV236" s="40"/>
      <c r="GKW236" s="40"/>
      <c r="GKX236" s="40"/>
      <c r="GKY236" s="40"/>
      <c r="GKZ236" s="40"/>
      <c r="GLA236" s="40"/>
      <c r="GLB236" s="40"/>
      <c r="GLC236" s="40"/>
      <c r="GLD236" s="40"/>
      <c r="GLE236" s="40"/>
      <c r="GLF236" s="40"/>
      <c r="GLG236" s="40"/>
      <c r="GLH236" s="40"/>
      <c r="GLI236" s="40"/>
      <c r="GLJ236" s="40"/>
      <c r="GLK236" s="40"/>
      <c r="GLL236" s="40"/>
      <c r="GLM236" s="40"/>
      <c r="GLN236" s="40"/>
      <c r="GLO236" s="40"/>
      <c r="GLP236" s="40"/>
      <c r="GLQ236" s="40"/>
      <c r="GLR236" s="40"/>
      <c r="GLS236" s="40"/>
      <c r="GLT236" s="40"/>
      <c r="GLU236" s="40"/>
      <c r="GLV236" s="40"/>
      <c r="GLW236" s="40"/>
      <c r="GLX236" s="40"/>
      <c r="GLY236" s="40"/>
      <c r="GLZ236" s="40"/>
      <c r="GMA236" s="40"/>
      <c r="GMB236" s="40"/>
      <c r="GMC236" s="40"/>
      <c r="GMD236" s="40"/>
      <c r="GME236" s="40"/>
      <c r="GMF236" s="40"/>
      <c r="GMG236" s="40"/>
      <c r="GMH236" s="40"/>
      <c r="GMI236" s="40"/>
      <c r="GMJ236" s="40"/>
      <c r="GMK236" s="40"/>
      <c r="GML236" s="40"/>
      <c r="GMM236" s="40"/>
      <c r="GMN236" s="40"/>
      <c r="GMO236" s="40"/>
      <c r="GMP236" s="40"/>
      <c r="GMQ236" s="40"/>
      <c r="GMR236" s="40"/>
      <c r="GMS236" s="40"/>
      <c r="GMT236" s="40"/>
      <c r="GMU236" s="40"/>
      <c r="GMV236" s="40"/>
      <c r="GMW236" s="40"/>
      <c r="GMX236" s="40"/>
      <c r="GMY236" s="40"/>
      <c r="GMZ236" s="40"/>
      <c r="GNA236" s="40"/>
      <c r="GNB236" s="40"/>
      <c r="GNC236" s="40"/>
      <c r="GND236" s="40"/>
      <c r="GNE236" s="40"/>
      <c r="GNF236" s="40"/>
      <c r="GNG236" s="40"/>
      <c r="GNH236" s="40"/>
      <c r="GNI236" s="40"/>
      <c r="GNJ236" s="40"/>
      <c r="GNK236" s="40"/>
      <c r="GNL236" s="40"/>
      <c r="GNM236" s="40"/>
      <c r="GNN236" s="40"/>
      <c r="GNO236" s="40"/>
      <c r="GNP236" s="40"/>
      <c r="GNQ236" s="40"/>
      <c r="GNR236" s="40"/>
      <c r="GNS236" s="40"/>
      <c r="GNT236" s="40"/>
      <c r="GNU236" s="40"/>
      <c r="GNV236" s="40"/>
      <c r="GNW236" s="40"/>
      <c r="GNX236" s="40"/>
      <c r="GNY236" s="40"/>
      <c r="GNZ236" s="40"/>
      <c r="GOA236" s="40"/>
      <c r="GOB236" s="40"/>
      <c r="GOC236" s="40"/>
      <c r="GOD236" s="40"/>
      <c r="GOE236" s="40"/>
      <c r="GOF236" s="40"/>
      <c r="GOG236" s="40"/>
      <c r="GOH236" s="40"/>
      <c r="GOI236" s="40"/>
      <c r="GOJ236" s="40"/>
      <c r="GOK236" s="40"/>
      <c r="GOL236" s="40"/>
      <c r="GOM236" s="40"/>
      <c r="GON236" s="40"/>
      <c r="GOO236" s="40"/>
      <c r="GOP236" s="40"/>
      <c r="GOQ236" s="40"/>
      <c r="GOR236" s="40"/>
      <c r="GOS236" s="40"/>
      <c r="GOT236" s="40"/>
      <c r="GOU236" s="40"/>
      <c r="GOV236" s="40"/>
      <c r="GOW236" s="40"/>
      <c r="GOX236" s="40"/>
      <c r="GOY236" s="40"/>
      <c r="GOZ236" s="40"/>
      <c r="GPA236" s="40"/>
      <c r="GPB236" s="40"/>
      <c r="GPC236" s="40"/>
      <c r="GPD236" s="40"/>
      <c r="GPE236" s="40"/>
      <c r="GPF236" s="40"/>
      <c r="GPG236" s="40"/>
      <c r="GPH236" s="40"/>
      <c r="GPI236" s="40"/>
      <c r="GPJ236" s="40"/>
      <c r="GPK236" s="40"/>
      <c r="GPL236" s="40"/>
      <c r="GPM236" s="40"/>
      <c r="GPN236" s="40"/>
      <c r="GPO236" s="40"/>
      <c r="GPP236" s="40"/>
      <c r="GPQ236" s="40"/>
      <c r="GPR236" s="40"/>
      <c r="GPS236" s="40"/>
      <c r="GPT236" s="40"/>
      <c r="GPU236" s="40"/>
      <c r="GPV236" s="40"/>
      <c r="GPW236" s="40"/>
      <c r="GPX236" s="40"/>
      <c r="GPY236" s="40"/>
      <c r="GPZ236" s="40"/>
      <c r="GQA236" s="40"/>
      <c r="GQB236" s="40"/>
      <c r="GQC236" s="40"/>
      <c r="GQD236" s="40"/>
      <c r="GQE236" s="40"/>
      <c r="GQF236" s="40"/>
      <c r="GQG236" s="40"/>
      <c r="GQH236" s="40"/>
      <c r="GQI236" s="40"/>
      <c r="GQJ236" s="40"/>
      <c r="GQK236" s="40"/>
      <c r="GQL236" s="40"/>
      <c r="GQM236" s="40"/>
      <c r="GQN236" s="40"/>
      <c r="GQO236" s="40"/>
      <c r="GQP236" s="40"/>
      <c r="GQQ236" s="40"/>
      <c r="GQR236" s="40"/>
      <c r="GQS236" s="40"/>
      <c r="GQT236" s="40"/>
      <c r="GQU236" s="40"/>
      <c r="GQV236" s="40"/>
      <c r="GQW236" s="40"/>
      <c r="GQX236" s="40"/>
      <c r="GQY236" s="40"/>
      <c r="GQZ236" s="40"/>
      <c r="GRA236" s="40"/>
      <c r="GRB236" s="40"/>
      <c r="GRC236" s="40"/>
      <c r="GRD236" s="40"/>
      <c r="GRE236" s="40"/>
      <c r="GRF236" s="40"/>
      <c r="GRG236" s="40"/>
      <c r="GRH236" s="40"/>
      <c r="GRI236" s="40"/>
      <c r="GRJ236" s="40"/>
      <c r="GRK236" s="40"/>
      <c r="GRL236" s="40"/>
      <c r="GRM236" s="40"/>
      <c r="GRN236" s="40"/>
      <c r="GRO236" s="40"/>
      <c r="GRP236" s="40"/>
      <c r="GRQ236" s="40"/>
      <c r="GRR236" s="40"/>
      <c r="GRS236" s="40"/>
      <c r="GRT236" s="40"/>
      <c r="GRU236" s="40"/>
      <c r="GRV236" s="40"/>
      <c r="GRW236" s="40"/>
      <c r="GRX236" s="40"/>
      <c r="GRY236" s="40"/>
      <c r="GRZ236" s="40"/>
      <c r="GSA236" s="40"/>
      <c r="GSB236" s="40"/>
      <c r="GSC236" s="40"/>
      <c r="GSD236" s="40"/>
      <c r="GSE236" s="40"/>
      <c r="GSF236" s="40"/>
      <c r="GSG236" s="40"/>
      <c r="GSH236" s="40"/>
      <c r="GSI236" s="40"/>
      <c r="GSJ236" s="40"/>
      <c r="GSK236" s="40"/>
      <c r="GSL236" s="40"/>
      <c r="GSM236" s="40"/>
      <c r="GSN236" s="40"/>
      <c r="GSO236" s="40"/>
      <c r="GSP236" s="40"/>
      <c r="GSQ236" s="40"/>
      <c r="GSR236" s="40"/>
      <c r="GSS236" s="40"/>
      <c r="GST236" s="40"/>
      <c r="GSU236" s="40"/>
      <c r="GSV236" s="40"/>
      <c r="GSW236" s="40"/>
      <c r="GSX236" s="40"/>
      <c r="GSY236" s="40"/>
      <c r="GSZ236" s="40"/>
      <c r="GTA236" s="40"/>
      <c r="GTB236" s="40"/>
      <c r="GTC236" s="40"/>
      <c r="GTD236" s="40"/>
      <c r="GTE236" s="40"/>
      <c r="GTF236" s="40"/>
      <c r="GTG236" s="40"/>
      <c r="GTH236" s="40"/>
      <c r="GTI236" s="40"/>
      <c r="GTJ236" s="40"/>
      <c r="GTK236" s="40"/>
      <c r="GTL236" s="40"/>
      <c r="GTM236" s="40"/>
      <c r="GTN236" s="40"/>
      <c r="GTO236" s="40"/>
      <c r="GTP236" s="40"/>
      <c r="GTQ236" s="40"/>
      <c r="GTR236" s="40"/>
      <c r="GTS236" s="40"/>
      <c r="GTT236" s="40"/>
      <c r="GTU236" s="40"/>
      <c r="GTV236" s="40"/>
      <c r="GTW236" s="40"/>
      <c r="GTX236" s="40"/>
      <c r="GTY236" s="40"/>
      <c r="GTZ236" s="40"/>
      <c r="GUA236" s="40"/>
      <c r="GUB236" s="40"/>
      <c r="GUC236" s="40"/>
      <c r="GUD236" s="40"/>
      <c r="GUE236" s="40"/>
      <c r="GUF236" s="40"/>
      <c r="GUG236" s="40"/>
      <c r="GUH236" s="40"/>
      <c r="GUI236" s="40"/>
      <c r="GUJ236" s="40"/>
      <c r="GUK236" s="40"/>
      <c r="GUL236" s="40"/>
      <c r="GUM236" s="40"/>
      <c r="GUN236" s="40"/>
      <c r="GUO236" s="40"/>
      <c r="GUP236" s="40"/>
      <c r="GUQ236" s="40"/>
      <c r="GUR236" s="40"/>
      <c r="GUS236" s="40"/>
      <c r="GUT236" s="40"/>
      <c r="GUU236" s="40"/>
      <c r="GUV236" s="40"/>
      <c r="GUW236" s="40"/>
      <c r="GUX236" s="40"/>
      <c r="GUY236" s="40"/>
      <c r="GUZ236" s="40"/>
      <c r="GVA236" s="40"/>
      <c r="GVB236" s="40"/>
      <c r="GVC236" s="40"/>
      <c r="GVD236" s="40"/>
      <c r="GVE236" s="40"/>
      <c r="GVF236" s="40"/>
      <c r="GVG236" s="40"/>
      <c r="GVH236" s="40"/>
      <c r="GVI236" s="40"/>
      <c r="GVJ236" s="40"/>
      <c r="GVK236" s="40"/>
      <c r="GVL236" s="40"/>
      <c r="GVM236" s="40"/>
      <c r="GVN236" s="40"/>
      <c r="GVO236" s="40"/>
      <c r="GVP236" s="40"/>
      <c r="GVQ236" s="40"/>
      <c r="GVR236" s="40"/>
      <c r="GVS236" s="40"/>
      <c r="GVT236" s="40"/>
      <c r="GVU236" s="40"/>
      <c r="GVV236" s="40"/>
      <c r="GVW236" s="40"/>
      <c r="GVX236" s="40"/>
      <c r="GVY236" s="40"/>
      <c r="GVZ236" s="40"/>
      <c r="GWA236" s="40"/>
      <c r="GWB236" s="40"/>
      <c r="GWC236" s="40"/>
      <c r="GWD236" s="40"/>
      <c r="GWE236" s="40"/>
      <c r="GWF236" s="40"/>
      <c r="GWG236" s="40"/>
      <c r="GWH236" s="40"/>
      <c r="GWI236" s="40"/>
      <c r="GWJ236" s="40"/>
      <c r="GWK236" s="40"/>
      <c r="GWL236" s="40"/>
      <c r="GWM236" s="40"/>
      <c r="GWN236" s="40"/>
      <c r="GWO236" s="40"/>
      <c r="GWP236" s="40"/>
      <c r="GWQ236" s="40"/>
      <c r="GWR236" s="40"/>
      <c r="GWS236" s="40"/>
      <c r="GWT236" s="40"/>
      <c r="GWU236" s="40"/>
      <c r="GWV236" s="40"/>
      <c r="GWW236" s="40"/>
      <c r="GWX236" s="40"/>
      <c r="GWY236" s="40"/>
      <c r="GWZ236" s="40"/>
      <c r="GXA236" s="40"/>
      <c r="GXB236" s="40"/>
      <c r="GXC236" s="40"/>
      <c r="GXD236" s="40"/>
      <c r="GXE236" s="40"/>
      <c r="GXF236" s="40"/>
      <c r="GXG236" s="40"/>
      <c r="GXH236" s="40"/>
      <c r="GXI236" s="40"/>
      <c r="GXJ236" s="40"/>
      <c r="GXK236" s="40"/>
      <c r="GXL236" s="40"/>
      <c r="GXM236" s="40"/>
      <c r="GXN236" s="40"/>
      <c r="GXO236" s="40"/>
      <c r="GXP236" s="40"/>
      <c r="GXQ236" s="40"/>
      <c r="GXR236" s="40"/>
      <c r="GXS236" s="40"/>
      <c r="GXT236" s="40"/>
      <c r="GXU236" s="40"/>
      <c r="GXV236" s="40"/>
      <c r="GXW236" s="40"/>
      <c r="GXX236" s="40"/>
      <c r="GXY236" s="40"/>
      <c r="GXZ236" s="40"/>
      <c r="GYA236" s="40"/>
      <c r="GYB236" s="40"/>
      <c r="GYC236" s="40"/>
      <c r="GYD236" s="40"/>
      <c r="GYE236" s="40"/>
      <c r="GYF236" s="40"/>
      <c r="GYG236" s="40"/>
      <c r="GYH236" s="40"/>
      <c r="GYI236" s="40"/>
      <c r="GYJ236" s="40"/>
      <c r="GYK236" s="40"/>
      <c r="GYL236" s="40"/>
      <c r="GYM236" s="40"/>
      <c r="GYN236" s="40"/>
      <c r="GYO236" s="40"/>
      <c r="GYP236" s="40"/>
      <c r="GYQ236" s="40"/>
      <c r="GYR236" s="40"/>
      <c r="GYS236" s="40"/>
      <c r="GYT236" s="40"/>
      <c r="GYU236" s="40"/>
      <c r="GYV236" s="40"/>
      <c r="GYW236" s="40"/>
      <c r="GYX236" s="40"/>
      <c r="GYY236" s="40"/>
      <c r="GYZ236" s="40"/>
      <c r="GZA236" s="40"/>
      <c r="GZB236" s="40"/>
      <c r="GZC236" s="40"/>
      <c r="GZD236" s="40"/>
      <c r="GZE236" s="40"/>
      <c r="GZF236" s="40"/>
      <c r="GZG236" s="40"/>
      <c r="GZH236" s="40"/>
      <c r="GZI236" s="40"/>
      <c r="GZJ236" s="40"/>
      <c r="GZK236" s="40"/>
      <c r="GZL236" s="40"/>
      <c r="GZM236" s="40"/>
      <c r="GZN236" s="40"/>
      <c r="GZO236" s="40"/>
      <c r="GZP236" s="40"/>
      <c r="GZQ236" s="40"/>
      <c r="GZR236" s="40"/>
      <c r="GZS236" s="40"/>
      <c r="GZT236" s="40"/>
      <c r="GZU236" s="40"/>
      <c r="GZV236" s="40"/>
      <c r="GZW236" s="40"/>
      <c r="GZX236" s="40"/>
      <c r="GZY236" s="40"/>
      <c r="GZZ236" s="40"/>
      <c r="HAA236" s="40"/>
      <c r="HAB236" s="40"/>
      <c r="HAC236" s="40"/>
      <c r="HAD236" s="40"/>
      <c r="HAE236" s="40"/>
      <c r="HAF236" s="40"/>
      <c r="HAG236" s="40"/>
      <c r="HAH236" s="40"/>
      <c r="HAI236" s="40"/>
      <c r="HAJ236" s="40"/>
      <c r="HAK236" s="40"/>
      <c r="HAL236" s="40"/>
      <c r="HAM236" s="40"/>
      <c r="HAN236" s="40"/>
      <c r="HAO236" s="40"/>
      <c r="HAP236" s="40"/>
      <c r="HAQ236" s="40"/>
      <c r="HAR236" s="40"/>
      <c r="HAS236" s="40"/>
      <c r="HAT236" s="40"/>
      <c r="HAU236" s="40"/>
      <c r="HAV236" s="40"/>
      <c r="HAW236" s="40"/>
      <c r="HAX236" s="40"/>
      <c r="HAY236" s="40"/>
      <c r="HAZ236" s="40"/>
      <c r="HBA236" s="40"/>
      <c r="HBB236" s="40"/>
      <c r="HBC236" s="40"/>
      <c r="HBD236" s="40"/>
      <c r="HBE236" s="40"/>
      <c r="HBF236" s="40"/>
      <c r="HBG236" s="40"/>
      <c r="HBH236" s="40"/>
      <c r="HBI236" s="40"/>
      <c r="HBJ236" s="40"/>
      <c r="HBK236" s="40"/>
      <c r="HBL236" s="40"/>
      <c r="HBM236" s="40"/>
      <c r="HBN236" s="40"/>
      <c r="HBO236" s="40"/>
      <c r="HBP236" s="40"/>
      <c r="HBQ236" s="40"/>
      <c r="HBR236" s="40"/>
      <c r="HBS236" s="40"/>
      <c r="HBT236" s="40"/>
      <c r="HBU236" s="40"/>
      <c r="HBV236" s="40"/>
      <c r="HBW236" s="40"/>
      <c r="HBX236" s="40"/>
      <c r="HBY236" s="40"/>
      <c r="HBZ236" s="40"/>
      <c r="HCA236" s="40"/>
      <c r="HCB236" s="40"/>
      <c r="HCC236" s="40"/>
      <c r="HCD236" s="40"/>
      <c r="HCE236" s="40"/>
      <c r="HCF236" s="40"/>
      <c r="HCG236" s="40"/>
      <c r="HCH236" s="40"/>
      <c r="HCI236" s="40"/>
      <c r="HCJ236" s="40"/>
      <c r="HCK236" s="40"/>
      <c r="HCL236" s="40"/>
      <c r="HCM236" s="40"/>
      <c r="HCN236" s="40"/>
      <c r="HCO236" s="40"/>
      <c r="HCP236" s="40"/>
      <c r="HCQ236" s="40"/>
      <c r="HCR236" s="40"/>
      <c r="HCS236" s="40"/>
      <c r="HCT236" s="40"/>
      <c r="HCU236" s="40"/>
      <c r="HCV236" s="40"/>
      <c r="HCW236" s="40"/>
      <c r="HCX236" s="40"/>
      <c r="HCY236" s="40"/>
      <c r="HCZ236" s="40"/>
      <c r="HDA236" s="40"/>
      <c r="HDB236" s="40"/>
      <c r="HDC236" s="40"/>
      <c r="HDD236" s="40"/>
      <c r="HDE236" s="40"/>
      <c r="HDF236" s="40"/>
      <c r="HDG236" s="40"/>
      <c r="HDH236" s="40"/>
      <c r="HDI236" s="40"/>
      <c r="HDJ236" s="40"/>
      <c r="HDK236" s="40"/>
      <c r="HDL236" s="40"/>
      <c r="HDM236" s="40"/>
      <c r="HDN236" s="40"/>
      <c r="HDO236" s="40"/>
      <c r="HDP236" s="40"/>
      <c r="HDQ236" s="40"/>
      <c r="HDR236" s="40"/>
      <c r="HDS236" s="40"/>
      <c r="HDT236" s="40"/>
      <c r="HDU236" s="40"/>
      <c r="HDV236" s="40"/>
      <c r="HDW236" s="40"/>
      <c r="HDX236" s="40"/>
      <c r="HDY236" s="40"/>
      <c r="HDZ236" s="40"/>
      <c r="HEA236" s="40"/>
      <c r="HEB236" s="40"/>
      <c r="HEC236" s="40"/>
      <c r="HED236" s="40"/>
      <c r="HEE236" s="40"/>
      <c r="HEF236" s="40"/>
      <c r="HEG236" s="40"/>
      <c r="HEH236" s="40"/>
      <c r="HEI236" s="40"/>
      <c r="HEJ236" s="40"/>
      <c r="HEK236" s="40"/>
      <c r="HEL236" s="40"/>
      <c r="HEM236" s="40"/>
      <c r="HEN236" s="40"/>
      <c r="HEO236" s="40"/>
      <c r="HEP236" s="40"/>
      <c r="HEQ236" s="40"/>
      <c r="HER236" s="40"/>
      <c r="HES236" s="40"/>
      <c r="HET236" s="40"/>
      <c r="HEU236" s="40"/>
      <c r="HEV236" s="40"/>
      <c r="HEW236" s="40"/>
      <c r="HEX236" s="40"/>
      <c r="HEY236" s="40"/>
      <c r="HEZ236" s="40"/>
      <c r="HFA236" s="40"/>
      <c r="HFB236" s="40"/>
      <c r="HFC236" s="40"/>
      <c r="HFD236" s="40"/>
      <c r="HFE236" s="40"/>
      <c r="HFF236" s="40"/>
      <c r="HFG236" s="40"/>
      <c r="HFH236" s="40"/>
      <c r="HFI236" s="40"/>
      <c r="HFJ236" s="40"/>
      <c r="HFK236" s="40"/>
      <c r="HFL236" s="40"/>
      <c r="HFM236" s="40"/>
      <c r="HFN236" s="40"/>
      <c r="HFO236" s="40"/>
      <c r="HFP236" s="40"/>
      <c r="HFQ236" s="40"/>
      <c r="HFR236" s="40"/>
      <c r="HFS236" s="40"/>
      <c r="HFT236" s="40"/>
      <c r="HFU236" s="40"/>
      <c r="HFV236" s="40"/>
      <c r="HFW236" s="40"/>
      <c r="HFX236" s="40"/>
      <c r="HFY236" s="40"/>
      <c r="HFZ236" s="40"/>
      <c r="HGA236" s="40"/>
      <c r="HGB236" s="40"/>
      <c r="HGC236" s="40"/>
      <c r="HGD236" s="40"/>
      <c r="HGE236" s="40"/>
      <c r="HGF236" s="40"/>
      <c r="HGG236" s="40"/>
      <c r="HGH236" s="40"/>
      <c r="HGI236" s="40"/>
      <c r="HGJ236" s="40"/>
      <c r="HGK236" s="40"/>
      <c r="HGL236" s="40"/>
      <c r="HGM236" s="40"/>
      <c r="HGN236" s="40"/>
      <c r="HGO236" s="40"/>
      <c r="HGP236" s="40"/>
      <c r="HGQ236" s="40"/>
      <c r="HGR236" s="40"/>
      <c r="HGS236" s="40"/>
      <c r="HGT236" s="40"/>
      <c r="HGU236" s="40"/>
      <c r="HGV236" s="40"/>
      <c r="HGW236" s="40"/>
      <c r="HGX236" s="40"/>
      <c r="HGY236" s="40"/>
      <c r="HGZ236" s="40"/>
      <c r="HHA236" s="40"/>
      <c r="HHB236" s="40"/>
      <c r="HHC236" s="40"/>
      <c r="HHD236" s="40"/>
      <c r="HHE236" s="40"/>
      <c r="HHF236" s="40"/>
      <c r="HHG236" s="40"/>
      <c r="HHH236" s="40"/>
      <c r="HHI236" s="40"/>
      <c r="HHJ236" s="40"/>
      <c r="HHK236" s="40"/>
      <c r="HHL236" s="40"/>
      <c r="HHM236" s="40"/>
      <c r="HHN236" s="40"/>
      <c r="HHO236" s="40"/>
      <c r="HHP236" s="40"/>
      <c r="HHQ236" s="40"/>
      <c r="HHR236" s="40"/>
      <c r="HHS236" s="40"/>
      <c r="HHT236" s="40"/>
      <c r="HHU236" s="40"/>
      <c r="HHV236" s="40"/>
      <c r="HHW236" s="40"/>
      <c r="HHX236" s="40"/>
      <c r="HHY236" s="40"/>
      <c r="HHZ236" s="40"/>
      <c r="HIA236" s="40"/>
      <c r="HIB236" s="40"/>
      <c r="HIC236" s="40"/>
      <c r="HID236" s="40"/>
      <c r="HIE236" s="40"/>
      <c r="HIF236" s="40"/>
      <c r="HIG236" s="40"/>
      <c r="HIH236" s="40"/>
      <c r="HII236" s="40"/>
      <c r="HIJ236" s="40"/>
      <c r="HIK236" s="40"/>
      <c r="HIL236" s="40"/>
      <c r="HIM236" s="40"/>
      <c r="HIN236" s="40"/>
      <c r="HIO236" s="40"/>
      <c r="HIP236" s="40"/>
      <c r="HIQ236" s="40"/>
      <c r="HIR236" s="40"/>
      <c r="HIS236" s="40"/>
      <c r="HIT236" s="40"/>
      <c r="HIU236" s="40"/>
      <c r="HIV236" s="40"/>
      <c r="HIW236" s="40"/>
      <c r="HIX236" s="40"/>
      <c r="HIY236" s="40"/>
      <c r="HIZ236" s="40"/>
      <c r="HJA236" s="40"/>
      <c r="HJB236" s="40"/>
      <c r="HJC236" s="40"/>
      <c r="HJD236" s="40"/>
      <c r="HJE236" s="40"/>
      <c r="HJF236" s="40"/>
      <c r="HJG236" s="40"/>
      <c r="HJH236" s="40"/>
      <c r="HJI236" s="40"/>
      <c r="HJJ236" s="40"/>
      <c r="HJK236" s="40"/>
      <c r="HJL236" s="40"/>
      <c r="HJM236" s="40"/>
      <c r="HJN236" s="40"/>
      <c r="HJO236" s="40"/>
      <c r="HJP236" s="40"/>
      <c r="HJQ236" s="40"/>
      <c r="HJR236" s="40"/>
      <c r="HJS236" s="40"/>
      <c r="HJT236" s="40"/>
      <c r="HJU236" s="40"/>
      <c r="HJV236" s="40"/>
      <c r="HJW236" s="40"/>
      <c r="HJX236" s="40"/>
      <c r="HJY236" s="40"/>
      <c r="HJZ236" s="40"/>
      <c r="HKA236" s="40"/>
      <c r="HKB236" s="40"/>
      <c r="HKC236" s="40"/>
      <c r="HKD236" s="40"/>
      <c r="HKE236" s="40"/>
      <c r="HKF236" s="40"/>
      <c r="HKG236" s="40"/>
      <c r="HKH236" s="40"/>
      <c r="HKI236" s="40"/>
      <c r="HKJ236" s="40"/>
      <c r="HKK236" s="40"/>
      <c r="HKL236" s="40"/>
      <c r="HKM236" s="40"/>
      <c r="HKN236" s="40"/>
      <c r="HKO236" s="40"/>
      <c r="HKP236" s="40"/>
      <c r="HKQ236" s="40"/>
      <c r="HKR236" s="40"/>
      <c r="HKS236" s="40"/>
      <c r="HKT236" s="40"/>
      <c r="HKU236" s="40"/>
      <c r="HKV236" s="40"/>
      <c r="HKW236" s="40"/>
      <c r="HKX236" s="40"/>
      <c r="HKY236" s="40"/>
      <c r="HKZ236" s="40"/>
      <c r="HLA236" s="40"/>
      <c r="HLB236" s="40"/>
      <c r="HLC236" s="40"/>
      <c r="HLD236" s="40"/>
      <c r="HLE236" s="40"/>
      <c r="HLF236" s="40"/>
      <c r="HLG236" s="40"/>
      <c r="HLH236" s="40"/>
      <c r="HLI236" s="40"/>
      <c r="HLJ236" s="40"/>
      <c r="HLK236" s="40"/>
      <c r="HLL236" s="40"/>
      <c r="HLM236" s="40"/>
      <c r="HLN236" s="40"/>
      <c r="HLO236" s="40"/>
      <c r="HLP236" s="40"/>
      <c r="HLQ236" s="40"/>
      <c r="HLR236" s="40"/>
      <c r="HLS236" s="40"/>
      <c r="HLT236" s="40"/>
      <c r="HLU236" s="40"/>
      <c r="HLV236" s="40"/>
      <c r="HLW236" s="40"/>
      <c r="HLX236" s="40"/>
      <c r="HLY236" s="40"/>
      <c r="HLZ236" s="40"/>
      <c r="HMA236" s="40"/>
      <c r="HMB236" s="40"/>
      <c r="HMC236" s="40"/>
      <c r="HMD236" s="40"/>
      <c r="HME236" s="40"/>
      <c r="HMF236" s="40"/>
      <c r="HMG236" s="40"/>
      <c r="HMH236" s="40"/>
      <c r="HMI236" s="40"/>
      <c r="HMJ236" s="40"/>
      <c r="HMK236" s="40"/>
      <c r="HML236" s="40"/>
      <c r="HMM236" s="40"/>
      <c r="HMN236" s="40"/>
      <c r="HMO236" s="40"/>
      <c r="HMP236" s="40"/>
      <c r="HMQ236" s="40"/>
      <c r="HMR236" s="40"/>
      <c r="HMS236" s="40"/>
      <c r="HMT236" s="40"/>
      <c r="HMU236" s="40"/>
      <c r="HMV236" s="40"/>
      <c r="HMW236" s="40"/>
      <c r="HMX236" s="40"/>
      <c r="HMY236" s="40"/>
      <c r="HMZ236" s="40"/>
      <c r="HNA236" s="40"/>
      <c r="HNB236" s="40"/>
      <c r="HNC236" s="40"/>
      <c r="HND236" s="40"/>
      <c r="HNE236" s="40"/>
      <c r="HNF236" s="40"/>
      <c r="HNG236" s="40"/>
      <c r="HNH236" s="40"/>
      <c r="HNI236" s="40"/>
      <c r="HNJ236" s="40"/>
      <c r="HNK236" s="40"/>
      <c r="HNL236" s="40"/>
      <c r="HNM236" s="40"/>
      <c r="HNN236" s="40"/>
      <c r="HNO236" s="40"/>
      <c r="HNP236" s="40"/>
      <c r="HNQ236" s="40"/>
      <c r="HNR236" s="40"/>
      <c r="HNS236" s="40"/>
      <c r="HNT236" s="40"/>
      <c r="HNU236" s="40"/>
      <c r="HNV236" s="40"/>
      <c r="HNW236" s="40"/>
      <c r="HNX236" s="40"/>
      <c r="HNY236" s="40"/>
      <c r="HNZ236" s="40"/>
      <c r="HOA236" s="40"/>
      <c r="HOB236" s="40"/>
      <c r="HOC236" s="40"/>
      <c r="HOD236" s="40"/>
      <c r="HOE236" s="40"/>
      <c r="HOF236" s="40"/>
      <c r="HOG236" s="40"/>
      <c r="HOH236" s="40"/>
      <c r="HOI236" s="40"/>
      <c r="HOJ236" s="40"/>
      <c r="HOK236" s="40"/>
      <c r="HOL236" s="40"/>
      <c r="HOM236" s="40"/>
      <c r="HON236" s="40"/>
      <c r="HOO236" s="40"/>
      <c r="HOP236" s="40"/>
      <c r="HOQ236" s="40"/>
      <c r="HOR236" s="40"/>
      <c r="HOS236" s="40"/>
      <c r="HOT236" s="40"/>
      <c r="HOU236" s="40"/>
      <c r="HOV236" s="40"/>
      <c r="HOW236" s="40"/>
      <c r="HOX236" s="40"/>
      <c r="HOY236" s="40"/>
      <c r="HOZ236" s="40"/>
      <c r="HPA236" s="40"/>
      <c r="HPB236" s="40"/>
      <c r="HPC236" s="40"/>
      <c r="HPD236" s="40"/>
      <c r="HPE236" s="40"/>
      <c r="HPF236" s="40"/>
      <c r="HPG236" s="40"/>
      <c r="HPH236" s="40"/>
      <c r="HPI236" s="40"/>
      <c r="HPJ236" s="40"/>
      <c r="HPK236" s="40"/>
      <c r="HPL236" s="40"/>
      <c r="HPM236" s="40"/>
      <c r="HPN236" s="40"/>
      <c r="HPO236" s="40"/>
      <c r="HPP236" s="40"/>
      <c r="HPQ236" s="40"/>
      <c r="HPR236" s="40"/>
      <c r="HPS236" s="40"/>
      <c r="HPT236" s="40"/>
      <c r="HPU236" s="40"/>
      <c r="HPV236" s="40"/>
      <c r="HPW236" s="40"/>
      <c r="HPX236" s="40"/>
      <c r="HPY236" s="40"/>
      <c r="HPZ236" s="40"/>
      <c r="HQA236" s="40"/>
      <c r="HQB236" s="40"/>
      <c r="HQC236" s="40"/>
      <c r="HQD236" s="40"/>
      <c r="HQE236" s="40"/>
      <c r="HQF236" s="40"/>
      <c r="HQG236" s="40"/>
      <c r="HQH236" s="40"/>
      <c r="HQI236" s="40"/>
      <c r="HQJ236" s="40"/>
      <c r="HQK236" s="40"/>
      <c r="HQL236" s="40"/>
      <c r="HQM236" s="40"/>
      <c r="HQN236" s="40"/>
      <c r="HQO236" s="40"/>
      <c r="HQP236" s="40"/>
      <c r="HQQ236" s="40"/>
      <c r="HQR236" s="40"/>
      <c r="HQS236" s="40"/>
      <c r="HQT236" s="40"/>
      <c r="HQU236" s="40"/>
      <c r="HQV236" s="40"/>
      <c r="HQW236" s="40"/>
      <c r="HQX236" s="40"/>
      <c r="HQY236" s="40"/>
      <c r="HQZ236" s="40"/>
      <c r="HRA236" s="40"/>
      <c r="HRB236" s="40"/>
      <c r="HRC236" s="40"/>
      <c r="HRD236" s="40"/>
      <c r="HRE236" s="40"/>
      <c r="HRF236" s="40"/>
      <c r="HRG236" s="40"/>
      <c r="HRH236" s="40"/>
      <c r="HRI236" s="40"/>
      <c r="HRJ236" s="40"/>
      <c r="HRK236" s="40"/>
      <c r="HRL236" s="40"/>
      <c r="HRM236" s="40"/>
      <c r="HRN236" s="40"/>
      <c r="HRO236" s="40"/>
      <c r="HRP236" s="40"/>
      <c r="HRQ236" s="40"/>
      <c r="HRR236" s="40"/>
      <c r="HRS236" s="40"/>
      <c r="HRT236" s="40"/>
      <c r="HRU236" s="40"/>
      <c r="HRV236" s="40"/>
      <c r="HRW236" s="40"/>
      <c r="HRX236" s="40"/>
      <c r="HRY236" s="40"/>
      <c r="HRZ236" s="40"/>
      <c r="HSA236" s="40"/>
      <c r="HSB236" s="40"/>
      <c r="HSC236" s="40"/>
      <c r="HSD236" s="40"/>
      <c r="HSE236" s="40"/>
      <c r="HSF236" s="40"/>
      <c r="HSG236" s="40"/>
      <c r="HSH236" s="40"/>
      <c r="HSI236" s="40"/>
      <c r="HSJ236" s="40"/>
      <c r="HSK236" s="40"/>
      <c r="HSL236" s="40"/>
      <c r="HSM236" s="40"/>
      <c r="HSN236" s="40"/>
      <c r="HSO236" s="40"/>
      <c r="HSP236" s="40"/>
      <c r="HSQ236" s="40"/>
      <c r="HSR236" s="40"/>
      <c r="HSS236" s="40"/>
      <c r="HST236" s="40"/>
      <c r="HSU236" s="40"/>
      <c r="HSV236" s="40"/>
      <c r="HSW236" s="40"/>
      <c r="HSX236" s="40"/>
      <c r="HSY236" s="40"/>
      <c r="HSZ236" s="40"/>
      <c r="HTA236" s="40"/>
      <c r="HTB236" s="40"/>
      <c r="HTC236" s="40"/>
      <c r="HTD236" s="40"/>
      <c r="HTE236" s="40"/>
      <c r="HTF236" s="40"/>
      <c r="HTG236" s="40"/>
      <c r="HTH236" s="40"/>
      <c r="HTI236" s="40"/>
      <c r="HTJ236" s="40"/>
      <c r="HTK236" s="40"/>
      <c r="HTL236" s="40"/>
      <c r="HTM236" s="40"/>
      <c r="HTN236" s="40"/>
      <c r="HTO236" s="40"/>
      <c r="HTP236" s="40"/>
      <c r="HTQ236" s="40"/>
      <c r="HTR236" s="40"/>
      <c r="HTS236" s="40"/>
      <c r="HTT236" s="40"/>
      <c r="HTU236" s="40"/>
      <c r="HTV236" s="40"/>
      <c r="HTW236" s="40"/>
      <c r="HTX236" s="40"/>
      <c r="HTY236" s="40"/>
      <c r="HTZ236" s="40"/>
      <c r="HUA236" s="40"/>
      <c r="HUB236" s="40"/>
      <c r="HUC236" s="40"/>
      <c r="HUD236" s="40"/>
      <c r="HUE236" s="40"/>
      <c r="HUF236" s="40"/>
      <c r="HUG236" s="40"/>
      <c r="HUH236" s="40"/>
      <c r="HUI236" s="40"/>
      <c r="HUJ236" s="40"/>
      <c r="HUK236" s="40"/>
      <c r="HUL236" s="40"/>
      <c r="HUM236" s="40"/>
      <c r="HUN236" s="40"/>
      <c r="HUO236" s="40"/>
      <c r="HUP236" s="40"/>
      <c r="HUQ236" s="40"/>
      <c r="HUR236" s="40"/>
      <c r="HUS236" s="40"/>
      <c r="HUT236" s="40"/>
      <c r="HUU236" s="40"/>
      <c r="HUV236" s="40"/>
      <c r="HUW236" s="40"/>
      <c r="HUX236" s="40"/>
      <c r="HUY236" s="40"/>
      <c r="HUZ236" s="40"/>
      <c r="HVA236" s="40"/>
      <c r="HVB236" s="40"/>
      <c r="HVC236" s="40"/>
      <c r="HVD236" s="40"/>
      <c r="HVE236" s="40"/>
      <c r="HVF236" s="40"/>
      <c r="HVG236" s="40"/>
      <c r="HVH236" s="40"/>
      <c r="HVI236" s="40"/>
      <c r="HVJ236" s="40"/>
      <c r="HVK236" s="40"/>
      <c r="HVL236" s="40"/>
      <c r="HVM236" s="40"/>
      <c r="HVN236" s="40"/>
      <c r="HVO236" s="40"/>
      <c r="HVP236" s="40"/>
      <c r="HVQ236" s="40"/>
      <c r="HVR236" s="40"/>
      <c r="HVS236" s="40"/>
      <c r="HVT236" s="40"/>
      <c r="HVU236" s="40"/>
      <c r="HVV236" s="40"/>
      <c r="HVW236" s="40"/>
      <c r="HVX236" s="40"/>
      <c r="HVY236" s="40"/>
      <c r="HVZ236" s="40"/>
      <c r="HWA236" s="40"/>
      <c r="HWB236" s="40"/>
      <c r="HWC236" s="40"/>
      <c r="HWD236" s="40"/>
      <c r="HWE236" s="40"/>
      <c r="HWF236" s="40"/>
      <c r="HWG236" s="40"/>
      <c r="HWH236" s="40"/>
      <c r="HWI236" s="40"/>
      <c r="HWJ236" s="40"/>
      <c r="HWK236" s="40"/>
      <c r="HWL236" s="40"/>
      <c r="HWM236" s="40"/>
      <c r="HWN236" s="40"/>
      <c r="HWO236" s="40"/>
      <c r="HWP236" s="40"/>
      <c r="HWQ236" s="40"/>
      <c r="HWR236" s="40"/>
      <c r="HWS236" s="40"/>
      <c r="HWT236" s="40"/>
      <c r="HWU236" s="40"/>
      <c r="HWV236" s="40"/>
      <c r="HWW236" s="40"/>
      <c r="HWX236" s="40"/>
      <c r="HWY236" s="40"/>
      <c r="HWZ236" s="40"/>
      <c r="HXA236" s="40"/>
      <c r="HXB236" s="40"/>
      <c r="HXC236" s="40"/>
      <c r="HXD236" s="40"/>
      <c r="HXE236" s="40"/>
      <c r="HXF236" s="40"/>
      <c r="HXG236" s="40"/>
      <c r="HXH236" s="40"/>
      <c r="HXI236" s="40"/>
      <c r="HXJ236" s="40"/>
      <c r="HXK236" s="40"/>
      <c r="HXL236" s="40"/>
      <c r="HXM236" s="40"/>
      <c r="HXN236" s="40"/>
      <c r="HXO236" s="40"/>
      <c r="HXP236" s="40"/>
      <c r="HXQ236" s="40"/>
      <c r="HXR236" s="40"/>
      <c r="HXS236" s="40"/>
      <c r="HXT236" s="40"/>
      <c r="HXU236" s="40"/>
      <c r="HXV236" s="40"/>
      <c r="HXW236" s="40"/>
      <c r="HXX236" s="40"/>
      <c r="HXY236" s="40"/>
      <c r="HXZ236" s="40"/>
      <c r="HYA236" s="40"/>
      <c r="HYB236" s="40"/>
      <c r="HYC236" s="40"/>
      <c r="HYD236" s="40"/>
      <c r="HYE236" s="40"/>
      <c r="HYF236" s="40"/>
      <c r="HYG236" s="40"/>
      <c r="HYH236" s="40"/>
      <c r="HYI236" s="40"/>
      <c r="HYJ236" s="40"/>
      <c r="HYK236" s="40"/>
      <c r="HYL236" s="40"/>
      <c r="HYM236" s="40"/>
      <c r="HYN236" s="40"/>
      <c r="HYO236" s="40"/>
      <c r="HYP236" s="40"/>
      <c r="HYQ236" s="40"/>
      <c r="HYR236" s="40"/>
      <c r="HYS236" s="40"/>
      <c r="HYT236" s="40"/>
      <c r="HYU236" s="40"/>
      <c r="HYV236" s="40"/>
      <c r="HYW236" s="40"/>
      <c r="HYX236" s="40"/>
      <c r="HYY236" s="40"/>
      <c r="HYZ236" s="40"/>
      <c r="HZA236" s="40"/>
      <c r="HZB236" s="40"/>
      <c r="HZC236" s="40"/>
      <c r="HZD236" s="40"/>
      <c r="HZE236" s="40"/>
      <c r="HZF236" s="40"/>
      <c r="HZG236" s="40"/>
      <c r="HZH236" s="40"/>
      <c r="HZI236" s="40"/>
      <c r="HZJ236" s="40"/>
      <c r="HZK236" s="40"/>
      <c r="HZL236" s="40"/>
      <c r="HZM236" s="40"/>
      <c r="HZN236" s="40"/>
      <c r="HZO236" s="40"/>
      <c r="HZP236" s="40"/>
      <c r="HZQ236" s="40"/>
      <c r="HZR236" s="40"/>
      <c r="HZS236" s="40"/>
      <c r="HZT236" s="40"/>
      <c r="HZU236" s="40"/>
      <c r="HZV236" s="40"/>
      <c r="HZW236" s="40"/>
      <c r="HZX236" s="40"/>
      <c r="HZY236" s="40"/>
      <c r="HZZ236" s="40"/>
      <c r="IAA236" s="40"/>
      <c r="IAB236" s="40"/>
      <c r="IAC236" s="40"/>
      <c r="IAD236" s="40"/>
      <c r="IAE236" s="40"/>
      <c r="IAF236" s="40"/>
      <c r="IAG236" s="40"/>
      <c r="IAH236" s="40"/>
      <c r="IAI236" s="40"/>
      <c r="IAJ236" s="40"/>
      <c r="IAK236" s="40"/>
      <c r="IAL236" s="40"/>
      <c r="IAM236" s="40"/>
      <c r="IAN236" s="40"/>
      <c r="IAO236" s="40"/>
      <c r="IAP236" s="40"/>
      <c r="IAQ236" s="40"/>
      <c r="IAR236" s="40"/>
      <c r="IAS236" s="40"/>
      <c r="IAT236" s="40"/>
      <c r="IAU236" s="40"/>
      <c r="IAV236" s="40"/>
      <c r="IAW236" s="40"/>
      <c r="IAX236" s="40"/>
      <c r="IAY236" s="40"/>
      <c r="IAZ236" s="40"/>
      <c r="IBA236" s="40"/>
      <c r="IBB236" s="40"/>
      <c r="IBC236" s="40"/>
      <c r="IBD236" s="40"/>
      <c r="IBE236" s="40"/>
      <c r="IBF236" s="40"/>
      <c r="IBG236" s="40"/>
      <c r="IBH236" s="40"/>
      <c r="IBI236" s="40"/>
      <c r="IBJ236" s="40"/>
      <c r="IBK236" s="40"/>
      <c r="IBL236" s="40"/>
      <c r="IBM236" s="40"/>
      <c r="IBN236" s="40"/>
      <c r="IBO236" s="40"/>
      <c r="IBP236" s="40"/>
      <c r="IBQ236" s="40"/>
      <c r="IBR236" s="40"/>
      <c r="IBS236" s="40"/>
      <c r="IBT236" s="40"/>
      <c r="IBU236" s="40"/>
      <c r="IBV236" s="40"/>
      <c r="IBW236" s="40"/>
      <c r="IBX236" s="40"/>
      <c r="IBY236" s="40"/>
      <c r="IBZ236" s="40"/>
      <c r="ICA236" s="40"/>
      <c r="ICB236" s="40"/>
      <c r="ICC236" s="40"/>
      <c r="ICD236" s="40"/>
      <c r="ICE236" s="40"/>
      <c r="ICF236" s="40"/>
      <c r="ICG236" s="40"/>
      <c r="ICH236" s="40"/>
      <c r="ICI236" s="40"/>
      <c r="ICJ236" s="40"/>
      <c r="ICK236" s="40"/>
      <c r="ICL236" s="40"/>
      <c r="ICM236" s="40"/>
      <c r="ICN236" s="40"/>
      <c r="ICO236" s="40"/>
      <c r="ICP236" s="40"/>
      <c r="ICQ236" s="40"/>
      <c r="ICR236" s="40"/>
      <c r="ICS236" s="40"/>
      <c r="ICT236" s="40"/>
      <c r="ICU236" s="40"/>
      <c r="ICV236" s="40"/>
      <c r="ICW236" s="40"/>
      <c r="ICX236" s="40"/>
      <c r="ICY236" s="40"/>
      <c r="ICZ236" s="40"/>
      <c r="IDA236" s="40"/>
      <c r="IDB236" s="40"/>
      <c r="IDC236" s="40"/>
      <c r="IDD236" s="40"/>
      <c r="IDE236" s="40"/>
      <c r="IDF236" s="40"/>
      <c r="IDG236" s="40"/>
      <c r="IDH236" s="40"/>
      <c r="IDI236" s="40"/>
      <c r="IDJ236" s="40"/>
      <c r="IDK236" s="40"/>
      <c r="IDL236" s="40"/>
      <c r="IDM236" s="40"/>
      <c r="IDN236" s="40"/>
      <c r="IDO236" s="40"/>
      <c r="IDP236" s="40"/>
      <c r="IDQ236" s="40"/>
      <c r="IDR236" s="40"/>
      <c r="IDS236" s="40"/>
      <c r="IDT236" s="40"/>
      <c r="IDU236" s="40"/>
      <c r="IDV236" s="40"/>
      <c r="IDW236" s="40"/>
      <c r="IDX236" s="40"/>
      <c r="IDY236" s="40"/>
      <c r="IDZ236" s="40"/>
      <c r="IEA236" s="40"/>
      <c r="IEB236" s="40"/>
      <c r="IEC236" s="40"/>
      <c r="IED236" s="40"/>
      <c r="IEE236" s="40"/>
      <c r="IEF236" s="40"/>
      <c r="IEG236" s="40"/>
      <c r="IEH236" s="40"/>
      <c r="IEI236" s="40"/>
      <c r="IEJ236" s="40"/>
      <c r="IEK236" s="40"/>
      <c r="IEL236" s="40"/>
      <c r="IEM236" s="40"/>
      <c r="IEN236" s="40"/>
      <c r="IEO236" s="40"/>
      <c r="IEP236" s="40"/>
      <c r="IEQ236" s="40"/>
      <c r="IER236" s="40"/>
      <c r="IES236" s="40"/>
      <c r="IET236" s="40"/>
      <c r="IEU236" s="40"/>
      <c r="IEV236" s="40"/>
      <c r="IEW236" s="40"/>
      <c r="IEX236" s="40"/>
      <c r="IEY236" s="40"/>
      <c r="IEZ236" s="40"/>
      <c r="IFA236" s="40"/>
      <c r="IFB236" s="40"/>
      <c r="IFC236" s="40"/>
      <c r="IFD236" s="40"/>
      <c r="IFE236" s="40"/>
      <c r="IFF236" s="40"/>
      <c r="IFG236" s="40"/>
      <c r="IFH236" s="40"/>
      <c r="IFI236" s="40"/>
      <c r="IFJ236" s="40"/>
      <c r="IFK236" s="40"/>
      <c r="IFL236" s="40"/>
      <c r="IFM236" s="40"/>
      <c r="IFN236" s="40"/>
      <c r="IFO236" s="40"/>
      <c r="IFP236" s="40"/>
      <c r="IFQ236" s="40"/>
      <c r="IFR236" s="40"/>
      <c r="IFS236" s="40"/>
      <c r="IFT236" s="40"/>
      <c r="IFU236" s="40"/>
      <c r="IFV236" s="40"/>
      <c r="IFW236" s="40"/>
      <c r="IFX236" s="40"/>
      <c r="IFY236" s="40"/>
      <c r="IFZ236" s="40"/>
      <c r="IGA236" s="40"/>
      <c r="IGB236" s="40"/>
      <c r="IGC236" s="40"/>
      <c r="IGD236" s="40"/>
      <c r="IGE236" s="40"/>
      <c r="IGF236" s="40"/>
      <c r="IGG236" s="40"/>
      <c r="IGH236" s="40"/>
      <c r="IGI236" s="40"/>
      <c r="IGJ236" s="40"/>
      <c r="IGK236" s="40"/>
      <c r="IGL236" s="40"/>
      <c r="IGM236" s="40"/>
      <c r="IGN236" s="40"/>
      <c r="IGO236" s="40"/>
      <c r="IGP236" s="40"/>
      <c r="IGQ236" s="40"/>
      <c r="IGR236" s="40"/>
      <c r="IGS236" s="40"/>
      <c r="IGT236" s="40"/>
      <c r="IGU236" s="40"/>
      <c r="IGV236" s="40"/>
      <c r="IGW236" s="40"/>
      <c r="IGX236" s="40"/>
      <c r="IGY236" s="40"/>
      <c r="IGZ236" s="40"/>
      <c r="IHA236" s="40"/>
      <c r="IHB236" s="40"/>
      <c r="IHC236" s="40"/>
      <c r="IHD236" s="40"/>
      <c r="IHE236" s="40"/>
      <c r="IHF236" s="40"/>
      <c r="IHG236" s="40"/>
      <c r="IHH236" s="40"/>
      <c r="IHI236" s="40"/>
      <c r="IHJ236" s="40"/>
      <c r="IHK236" s="40"/>
      <c r="IHL236" s="40"/>
      <c r="IHM236" s="40"/>
      <c r="IHN236" s="40"/>
      <c r="IHO236" s="40"/>
      <c r="IHP236" s="40"/>
      <c r="IHQ236" s="40"/>
      <c r="IHR236" s="40"/>
      <c r="IHS236" s="40"/>
      <c r="IHT236" s="40"/>
      <c r="IHU236" s="40"/>
      <c r="IHV236" s="40"/>
      <c r="IHW236" s="40"/>
      <c r="IHX236" s="40"/>
      <c r="IHY236" s="40"/>
      <c r="IHZ236" s="40"/>
      <c r="IIA236" s="40"/>
      <c r="IIB236" s="40"/>
      <c r="IIC236" s="40"/>
      <c r="IID236" s="40"/>
      <c r="IIE236" s="40"/>
      <c r="IIF236" s="40"/>
      <c r="IIG236" s="40"/>
      <c r="IIH236" s="40"/>
      <c r="III236" s="40"/>
      <c r="IIJ236" s="40"/>
      <c r="IIK236" s="40"/>
      <c r="IIL236" s="40"/>
      <c r="IIM236" s="40"/>
      <c r="IIN236" s="40"/>
      <c r="IIO236" s="40"/>
      <c r="IIP236" s="40"/>
      <c r="IIQ236" s="40"/>
      <c r="IIR236" s="40"/>
      <c r="IIS236" s="40"/>
      <c r="IIT236" s="40"/>
      <c r="IIU236" s="40"/>
      <c r="IIV236" s="40"/>
      <c r="IIW236" s="40"/>
      <c r="IIX236" s="40"/>
      <c r="IIY236" s="40"/>
      <c r="IIZ236" s="40"/>
      <c r="IJA236" s="40"/>
      <c r="IJB236" s="40"/>
      <c r="IJC236" s="40"/>
      <c r="IJD236" s="40"/>
      <c r="IJE236" s="40"/>
      <c r="IJF236" s="40"/>
      <c r="IJG236" s="40"/>
      <c r="IJH236" s="40"/>
      <c r="IJI236" s="40"/>
      <c r="IJJ236" s="40"/>
      <c r="IJK236" s="40"/>
      <c r="IJL236" s="40"/>
      <c r="IJM236" s="40"/>
      <c r="IJN236" s="40"/>
      <c r="IJO236" s="40"/>
      <c r="IJP236" s="40"/>
      <c r="IJQ236" s="40"/>
      <c r="IJR236" s="40"/>
      <c r="IJS236" s="40"/>
      <c r="IJT236" s="40"/>
      <c r="IJU236" s="40"/>
      <c r="IJV236" s="40"/>
      <c r="IJW236" s="40"/>
      <c r="IJX236" s="40"/>
      <c r="IJY236" s="40"/>
      <c r="IJZ236" s="40"/>
      <c r="IKA236" s="40"/>
      <c r="IKB236" s="40"/>
      <c r="IKC236" s="40"/>
      <c r="IKD236" s="40"/>
      <c r="IKE236" s="40"/>
      <c r="IKF236" s="40"/>
      <c r="IKG236" s="40"/>
      <c r="IKH236" s="40"/>
      <c r="IKI236" s="40"/>
      <c r="IKJ236" s="40"/>
      <c r="IKK236" s="40"/>
      <c r="IKL236" s="40"/>
      <c r="IKM236" s="40"/>
      <c r="IKN236" s="40"/>
      <c r="IKO236" s="40"/>
      <c r="IKP236" s="40"/>
      <c r="IKQ236" s="40"/>
      <c r="IKR236" s="40"/>
      <c r="IKS236" s="40"/>
      <c r="IKT236" s="40"/>
      <c r="IKU236" s="40"/>
      <c r="IKV236" s="40"/>
      <c r="IKW236" s="40"/>
      <c r="IKX236" s="40"/>
      <c r="IKY236" s="40"/>
      <c r="IKZ236" s="40"/>
      <c r="ILA236" s="40"/>
      <c r="ILB236" s="40"/>
      <c r="ILC236" s="40"/>
      <c r="ILD236" s="40"/>
      <c r="ILE236" s="40"/>
      <c r="ILF236" s="40"/>
      <c r="ILG236" s="40"/>
      <c r="ILH236" s="40"/>
      <c r="ILI236" s="40"/>
      <c r="ILJ236" s="40"/>
      <c r="ILK236" s="40"/>
      <c r="ILL236" s="40"/>
      <c r="ILM236" s="40"/>
      <c r="ILN236" s="40"/>
      <c r="ILO236" s="40"/>
      <c r="ILP236" s="40"/>
      <c r="ILQ236" s="40"/>
      <c r="ILR236" s="40"/>
      <c r="ILS236" s="40"/>
      <c r="ILT236" s="40"/>
      <c r="ILU236" s="40"/>
      <c r="ILV236" s="40"/>
      <c r="ILW236" s="40"/>
      <c r="ILX236" s="40"/>
      <c r="ILY236" s="40"/>
      <c r="ILZ236" s="40"/>
      <c r="IMA236" s="40"/>
      <c r="IMB236" s="40"/>
      <c r="IMC236" s="40"/>
      <c r="IMD236" s="40"/>
      <c r="IME236" s="40"/>
      <c r="IMF236" s="40"/>
      <c r="IMG236" s="40"/>
      <c r="IMH236" s="40"/>
      <c r="IMI236" s="40"/>
      <c r="IMJ236" s="40"/>
      <c r="IMK236" s="40"/>
      <c r="IML236" s="40"/>
      <c r="IMM236" s="40"/>
      <c r="IMN236" s="40"/>
      <c r="IMO236" s="40"/>
      <c r="IMP236" s="40"/>
      <c r="IMQ236" s="40"/>
      <c r="IMR236" s="40"/>
      <c r="IMS236" s="40"/>
      <c r="IMT236" s="40"/>
      <c r="IMU236" s="40"/>
      <c r="IMV236" s="40"/>
      <c r="IMW236" s="40"/>
      <c r="IMX236" s="40"/>
      <c r="IMY236" s="40"/>
      <c r="IMZ236" s="40"/>
      <c r="INA236" s="40"/>
      <c r="INB236" s="40"/>
      <c r="INC236" s="40"/>
      <c r="IND236" s="40"/>
      <c r="INE236" s="40"/>
      <c r="INF236" s="40"/>
      <c r="ING236" s="40"/>
      <c r="INH236" s="40"/>
      <c r="INI236" s="40"/>
      <c r="INJ236" s="40"/>
      <c r="INK236" s="40"/>
      <c r="INL236" s="40"/>
      <c r="INM236" s="40"/>
      <c r="INN236" s="40"/>
      <c r="INO236" s="40"/>
      <c r="INP236" s="40"/>
      <c r="INQ236" s="40"/>
      <c r="INR236" s="40"/>
      <c r="INS236" s="40"/>
      <c r="INT236" s="40"/>
      <c r="INU236" s="40"/>
      <c r="INV236" s="40"/>
      <c r="INW236" s="40"/>
      <c r="INX236" s="40"/>
      <c r="INY236" s="40"/>
      <c r="INZ236" s="40"/>
      <c r="IOA236" s="40"/>
      <c r="IOB236" s="40"/>
      <c r="IOC236" s="40"/>
      <c r="IOD236" s="40"/>
      <c r="IOE236" s="40"/>
      <c r="IOF236" s="40"/>
      <c r="IOG236" s="40"/>
      <c r="IOH236" s="40"/>
      <c r="IOI236" s="40"/>
      <c r="IOJ236" s="40"/>
      <c r="IOK236" s="40"/>
      <c r="IOL236" s="40"/>
      <c r="IOM236" s="40"/>
      <c r="ION236" s="40"/>
      <c r="IOO236" s="40"/>
      <c r="IOP236" s="40"/>
      <c r="IOQ236" s="40"/>
      <c r="IOR236" s="40"/>
      <c r="IOS236" s="40"/>
      <c r="IOT236" s="40"/>
      <c r="IOU236" s="40"/>
      <c r="IOV236" s="40"/>
      <c r="IOW236" s="40"/>
      <c r="IOX236" s="40"/>
      <c r="IOY236" s="40"/>
      <c r="IOZ236" s="40"/>
      <c r="IPA236" s="40"/>
      <c r="IPB236" s="40"/>
      <c r="IPC236" s="40"/>
      <c r="IPD236" s="40"/>
      <c r="IPE236" s="40"/>
      <c r="IPF236" s="40"/>
      <c r="IPG236" s="40"/>
      <c r="IPH236" s="40"/>
      <c r="IPI236" s="40"/>
      <c r="IPJ236" s="40"/>
      <c r="IPK236" s="40"/>
      <c r="IPL236" s="40"/>
      <c r="IPM236" s="40"/>
      <c r="IPN236" s="40"/>
      <c r="IPO236" s="40"/>
      <c r="IPP236" s="40"/>
      <c r="IPQ236" s="40"/>
      <c r="IPR236" s="40"/>
      <c r="IPS236" s="40"/>
      <c r="IPT236" s="40"/>
      <c r="IPU236" s="40"/>
      <c r="IPV236" s="40"/>
      <c r="IPW236" s="40"/>
      <c r="IPX236" s="40"/>
      <c r="IPY236" s="40"/>
      <c r="IPZ236" s="40"/>
      <c r="IQA236" s="40"/>
      <c r="IQB236" s="40"/>
      <c r="IQC236" s="40"/>
      <c r="IQD236" s="40"/>
      <c r="IQE236" s="40"/>
      <c r="IQF236" s="40"/>
      <c r="IQG236" s="40"/>
      <c r="IQH236" s="40"/>
      <c r="IQI236" s="40"/>
      <c r="IQJ236" s="40"/>
      <c r="IQK236" s="40"/>
      <c r="IQL236" s="40"/>
      <c r="IQM236" s="40"/>
      <c r="IQN236" s="40"/>
      <c r="IQO236" s="40"/>
      <c r="IQP236" s="40"/>
      <c r="IQQ236" s="40"/>
      <c r="IQR236" s="40"/>
      <c r="IQS236" s="40"/>
      <c r="IQT236" s="40"/>
      <c r="IQU236" s="40"/>
      <c r="IQV236" s="40"/>
      <c r="IQW236" s="40"/>
      <c r="IQX236" s="40"/>
      <c r="IQY236" s="40"/>
      <c r="IQZ236" s="40"/>
      <c r="IRA236" s="40"/>
      <c r="IRB236" s="40"/>
      <c r="IRC236" s="40"/>
      <c r="IRD236" s="40"/>
      <c r="IRE236" s="40"/>
      <c r="IRF236" s="40"/>
      <c r="IRG236" s="40"/>
      <c r="IRH236" s="40"/>
      <c r="IRI236" s="40"/>
      <c r="IRJ236" s="40"/>
      <c r="IRK236" s="40"/>
      <c r="IRL236" s="40"/>
      <c r="IRM236" s="40"/>
      <c r="IRN236" s="40"/>
      <c r="IRO236" s="40"/>
      <c r="IRP236" s="40"/>
      <c r="IRQ236" s="40"/>
      <c r="IRR236" s="40"/>
      <c r="IRS236" s="40"/>
      <c r="IRT236" s="40"/>
      <c r="IRU236" s="40"/>
      <c r="IRV236" s="40"/>
      <c r="IRW236" s="40"/>
      <c r="IRX236" s="40"/>
      <c r="IRY236" s="40"/>
      <c r="IRZ236" s="40"/>
      <c r="ISA236" s="40"/>
      <c r="ISB236" s="40"/>
      <c r="ISC236" s="40"/>
      <c r="ISD236" s="40"/>
      <c r="ISE236" s="40"/>
      <c r="ISF236" s="40"/>
      <c r="ISG236" s="40"/>
      <c r="ISH236" s="40"/>
      <c r="ISI236" s="40"/>
      <c r="ISJ236" s="40"/>
      <c r="ISK236" s="40"/>
      <c r="ISL236" s="40"/>
      <c r="ISM236" s="40"/>
      <c r="ISN236" s="40"/>
      <c r="ISO236" s="40"/>
      <c r="ISP236" s="40"/>
      <c r="ISQ236" s="40"/>
      <c r="ISR236" s="40"/>
      <c r="ISS236" s="40"/>
      <c r="IST236" s="40"/>
      <c r="ISU236" s="40"/>
      <c r="ISV236" s="40"/>
      <c r="ISW236" s="40"/>
      <c r="ISX236" s="40"/>
      <c r="ISY236" s="40"/>
      <c r="ISZ236" s="40"/>
      <c r="ITA236" s="40"/>
      <c r="ITB236" s="40"/>
      <c r="ITC236" s="40"/>
      <c r="ITD236" s="40"/>
      <c r="ITE236" s="40"/>
      <c r="ITF236" s="40"/>
      <c r="ITG236" s="40"/>
      <c r="ITH236" s="40"/>
      <c r="ITI236" s="40"/>
      <c r="ITJ236" s="40"/>
      <c r="ITK236" s="40"/>
      <c r="ITL236" s="40"/>
      <c r="ITM236" s="40"/>
      <c r="ITN236" s="40"/>
      <c r="ITO236" s="40"/>
      <c r="ITP236" s="40"/>
      <c r="ITQ236" s="40"/>
      <c r="ITR236" s="40"/>
      <c r="ITS236" s="40"/>
      <c r="ITT236" s="40"/>
      <c r="ITU236" s="40"/>
      <c r="ITV236" s="40"/>
      <c r="ITW236" s="40"/>
      <c r="ITX236" s="40"/>
      <c r="ITY236" s="40"/>
      <c r="ITZ236" s="40"/>
      <c r="IUA236" s="40"/>
      <c r="IUB236" s="40"/>
      <c r="IUC236" s="40"/>
      <c r="IUD236" s="40"/>
      <c r="IUE236" s="40"/>
      <c r="IUF236" s="40"/>
      <c r="IUG236" s="40"/>
      <c r="IUH236" s="40"/>
      <c r="IUI236" s="40"/>
      <c r="IUJ236" s="40"/>
      <c r="IUK236" s="40"/>
      <c r="IUL236" s="40"/>
      <c r="IUM236" s="40"/>
      <c r="IUN236" s="40"/>
      <c r="IUO236" s="40"/>
      <c r="IUP236" s="40"/>
      <c r="IUQ236" s="40"/>
      <c r="IUR236" s="40"/>
      <c r="IUS236" s="40"/>
      <c r="IUT236" s="40"/>
      <c r="IUU236" s="40"/>
      <c r="IUV236" s="40"/>
      <c r="IUW236" s="40"/>
      <c r="IUX236" s="40"/>
      <c r="IUY236" s="40"/>
      <c r="IUZ236" s="40"/>
      <c r="IVA236" s="40"/>
      <c r="IVB236" s="40"/>
      <c r="IVC236" s="40"/>
      <c r="IVD236" s="40"/>
      <c r="IVE236" s="40"/>
      <c r="IVF236" s="40"/>
      <c r="IVG236" s="40"/>
      <c r="IVH236" s="40"/>
      <c r="IVI236" s="40"/>
      <c r="IVJ236" s="40"/>
      <c r="IVK236" s="40"/>
      <c r="IVL236" s="40"/>
      <c r="IVM236" s="40"/>
      <c r="IVN236" s="40"/>
      <c r="IVO236" s="40"/>
      <c r="IVP236" s="40"/>
      <c r="IVQ236" s="40"/>
      <c r="IVR236" s="40"/>
      <c r="IVS236" s="40"/>
      <c r="IVT236" s="40"/>
      <c r="IVU236" s="40"/>
      <c r="IVV236" s="40"/>
      <c r="IVW236" s="40"/>
      <c r="IVX236" s="40"/>
      <c r="IVY236" s="40"/>
      <c r="IVZ236" s="40"/>
      <c r="IWA236" s="40"/>
      <c r="IWB236" s="40"/>
      <c r="IWC236" s="40"/>
      <c r="IWD236" s="40"/>
      <c r="IWE236" s="40"/>
      <c r="IWF236" s="40"/>
      <c r="IWG236" s="40"/>
      <c r="IWH236" s="40"/>
      <c r="IWI236" s="40"/>
      <c r="IWJ236" s="40"/>
      <c r="IWK236" s="40"/>
      <c r="IWL236" s="40"/>
      <c r="IWM236" s="40"/>
      <c r="IWN236" s="40"/>
      <c r="IWO236" s="40"/>
      <c r="IWP236" s="40"/>
      <c r="IWQ236" s="40"/>
      <c r="IWR236" s="40"/>
      <c r="IWS236" s="40"/>
      <c r="IWT236" s="40"/>
      <c r="IWU236" s="40"/>
      <c r="IWV236" s="40"/>
      <c r="IWW236" s="40"/>
      <c r="IWX236" s="40"/>
      <c r="IWY236" s="40"/>
      <c r="IWZ236" s="40"/>
      <c r="IXA236" s="40"/>
      <c r="IXB236" s="40"/>
      <c r="IXC236" s="40"/>
      <c r="IXD236" s="40"/>
      <c r="IXE236" s="40"/>
      <c r="IXF236" s="40"/>
      <c r="IXG236" s="40"/>
      <c r="IXH236" s="40"/>
      <c r="IXI236" s="40"/>
      <c r="IXJ236" s="40"/>
      <c r="IXK236" s="40"/>
      <c r="IXL236" s="40"/>
      <c r="IXM236" s="40"/>
      <c r="IXN236" s="40"/>
      <c r="IXO236" s="40"/>
      <c r="IXP236" s="40"/>
      <c r="IXQ236" s="40"/>
      <c r="IXR236" s="40"/>
      <c r="IXS236" s="40"/>
      <c r="IXT236" s="40"/>
      <c r="IXU236" s="40"/>
      <c r="IXV236" s="40"/>
      <c r="IXW236" s="40"/>
      <c r="IXX236" s="40"/>
      <c r="IXY236" s="40"/>
      <c r="IXZ236" s="40"/>
      <c r="IYA236" s="40"/>
      <c r="IYB236" s="40"/>
      <c r="IYC236" s="40"/>
      <c r="IYD236" s="40"/>
      <c r="IYE236" s="40"/>
      <c r="IYF236" s="40"/>
      <c r="IYG236" s="40"/>
      <c r="IYH236" s="40"/>
      <c r="IYI236" s="40"/>
      <c r="IYJ236" s="40"/>
      <c r="IYK236" s="40"/>
      <c r="IYL236" s="40"/>
      <c r="IYM236" s="40"/>
      <c r="IYN236" s="40"/>
      <c r="IYO236" s="40"/>
      <c r="IYP236" s="40"/>
      <c r="IYQ236" s="40"/>
      <c r="IYR236" s="40"/>
      <c r="IYS236" s="40"/>
      <c r="IYT236" s="40"/>
      <c r="IYU236" s="40"/>
      <c r="IYV236" s="40"/>
      <c r="IYW236" s="40"/>
      <c r="IYX236" s="40"/>
      <c r="IYY236" s="40"/>
      <c r="IYZ236" s="40"/>
      <c r="IZA236" s="40"/>
      <c r="IZB236" s="40"/>
      <c r="IZC236" s="40"/>
      <c r="IZD236" s="40"/>
      <c r="IZE236" s="40"/>
      <c r="IZF236" s="40"/>
      <c r="IZG236" s="40"/>
      <c r="IZH236" s="40"/>
      <c r="IZI236" s="40"/>
      <c r="IZJ236" s="40"/>
      <c r="IZK236" s="40"/>
      <c r="IZL236" s="40"/>
      <c r="IZM236" s="40"/>
      <c r="IZN236" s="40"/>
      <c r="IZO236" s="40"/>
      <c r="IZP236" s="40"/>
      <c r="IZQ236" s="40"/>
      <c r="IZR236" s="40"/>
      <c r="IZS236" s="40"/>
      <c r="IZT236" s="40"/>
      <c r="IZU236" s="40"/>
      <c r="IZV236" s="40"/>
      <c r="IZW236" s="40"/>
      <c r="IZX236" s="40"/>
      <c r="IZY236" s="40"/>
      <c r="IZZ236" s="40"/>
      <c r="JAA236" s="40"/>
      <c r="JAB236" s="40"/>
      <c r="JAC236" s="40"/>
      <c r="JAD236" s="40"/>
      <c r="JAE236" s="40"/>
      <c r="JAF236" s="40"/>
      <c r="JAG236" s="40"/>
      <c r="JAH236" s="40"/>
      <c r="JAI236" s="40"/>
      <c r="JAJ236" s="40"/>
      <c r="JAK236" s="40"/>
      <c r="JAL236" s="40"/>
      <c r="JAM236" s="40"/>
      <c r="JAN236" s="40"/>
      <c r="JAO236" s="40"/>
      <c r="JAP236" s="40"/>
      <c r="JAQ236" s="40"/>
      <c r="JAR236" s="40"/>
      <c r="JAS236" s="40"/>
      <c r="JAT236" s="40"/>
      <c r="JAU236" s="40"/>
      <c r="JAV236" s="40"/>
      <c r="JAW236" s="40"/>
      <c r="JAX236" s="40"/>
      <c r="JAY236" s="40"/>
      <c r="JAZ236" s="40"/>
      <c r="JBA236" s="40"/>
      <c r="JBB236" s="40"/>
      <c r="JBC236" s="40"/>
      <c r="JBD236" s="40"/>
      <c r="JBE236" s="40"/>
      <c r="JBF236" s="40"/>
      <c r="JBG236" s="40"/>
      <c r="JBH236" s="40"/>
      <c r="JBI236" s="40"/>
      <c r="JBJ236" s="40"/>
      <c r="JBK236" s="40"/>
      <c r="JBL236" s="40"/>
      <c r="JBM236" s="40"/>
      <c r="JBN236" s="40"/>
      <c r="JBO236" s="40"/>
      <c r="JBP236" s="40"/>
      <c r="JBQ236" s="40"/>
      <c r="JBR236" s="40"/>
      <c r="JBS236" s="40"/>
      <c r="JBT236" s="40"/>
      <c r="JBU236" s="40"/>
      <c r="JBV236" s="40"/>
      <c r="JBW236" s="40"/>
      <c r="JBX236" s="40"/>
      <c r="JBY236" s="40"/>
      <c r="JBZ236" s="40"/>
      <c r="JCA236" s="40"/>
      <c r="JCB236" s="40"/>
      <c r="JCC236" s="40"/>
      <c r="JCD236" s="40"/>
      <c r="JCE236" s="40"/>
      <c r="JCF236" s="40"/>
      <c r="JCG236" s="40"/>
      <c r="JCH236" s="40"/>
      <c r="JCI236" s="40"/>
      <c r="JCJ236" s="40"/>
      <c r="JCK236" s="40"/>
      <c r="JCL236" s="40"/>
      <c r="JCM236" s="40"/>
      <c r="JCN236" s="40"/>
      <c r="JCO236" s="40"/>
      <c r="JCP236" s="40"/>
      <c r="JCQ236" s="40"/>
      <c r="JCR236" s="40"/>
      <c r="JCS236" s="40"/>
      <c r="JCT236" s="40"/>
      <c r="JCU236" s="40"/>
      <c r="JCV236" s="40"/>
      <c r="JCW236" s="40"/>
      <c r="JCX236" s="40"/>
      <c r="JCY236" s="40"/>
      <c r="JCZ236" s="40"/>
      <c r="JDA236" s="40"/>
      <c r="JDB236" s="40"/>
      <c r="JDC236" s="40"/>
      <c r="JDD236" s="40"/>
      <c r="JDE236" s="40"/>
      <c r="JDF236" s="40"/>
      <c r="JDG236" s="40"/>
      <c r="JDH236" s="40"/>
      <c r="JDI236" s="40"/>
      <c r="JDJ236" s="40"/>
      <c r="JDK236" s="40"/>
      <c r="JDL236" s="40"/>
      <c r="JDM236" s="40"/>
      <c r="JDN236" s="40"/>
      <c r="JDO236" s="40"/>
      <c r="JDP236" s="40"/>
      <c r="JDQ236" s="40"/>
      <c r="JDR236" s="40"/>
      <c r="JDS236" s="40"/>
      <c r="JDT236" s="40"/>
      <c r="JDU236" s="40"/>
      <c r="JDV236" s="40"/>
      <c r="JDW236" s="40"/>
      <c r="JDX236" s="40"/>
      <c r="JDY236" s="40"/>
      <c r="JDZ236" s="40"/>
      <c r="JEA236" s="40"/>
      <c r="JEB236" s="40"/>
      <c r="JEC236" s="40"/>
      <c r="JED236" s="40"/>
      <c r="JEE236" s="40"/>
      <c r="JEF236" s="40"/>
      <c r="JEG236" s="40"/>
      <c r="JEH236" s="40"/>
      <c r="JEI236" s="40"/>
      <c r="JEJ236" s="40"/>
      <c r="JEK236" s="40"/>
      <c r="JEL236" s="40"/>
      <c r="JEM236" s="40"/>
      <c r="JEN236" s="40"/>
      <c r="JEO236" s="40"/>
      <c r="JEP236" s="40"/>
      <c r="JEQ236" s="40"/>
      <c r="JER236" s="40"/>
      <c r="JES236" s="40"/>
      <c r="JET236" s="40"/>
      <c r="JEU236" s="40"/>
      <c r="JEV236" s="40"/>
      <c r="JEW236" s="40"/>
      <c r="JEX236" s="40"/>
      <c r="JEY236" s="40"/>
      <c r="JEZ236" s="40"/>
      <c r="JFA236" s="40"/>
      <c r="JFB236" s="40"/>
      <c r="JFC236" s="40"/>
      <c r="JFD236" s="40"/>
      <c r="JFE236" s="40"/>
      <c r="JFF236" s="40"/>
      <c r="JFG236" s="40"/>
      <c r="JFH236" s="40"/>
      <c r="JFI236" s="40"/>
      <c r="JFJ236" s="40"/>
      <c r="JFK236" s="40"/>
      <c r="JFL236" s="40"/>
      <c r="JFM236" s="40"/>
      <c r="JFN236" s="40"/>
      <c r="JFO236" s="40"/>
      <c r="JFP236" s="40"/>
      <c r="JFQ236" s="40"/>
      <c r="JFR236" s="40"/>
      <c r="JFS236" s="40"/>
      <c r="JFT236" s="40"/>
      <c r="JFU236" s="40"/>
      <c r="JFV236" s="40"/>
      <c r="JFW236" s="40"/>
      <c r="JFX236" s="40"/>
      <c r="JFY236" s="40"/>
      <c r="JFZ236" s="40"/>
      <c r="JGA236" s="40"/>
      <c r="JGB236" s="40"/>
      <c r="JGC236" s="40"/>
      <c r="JGD236" s="40"/>
      <c r="JGE236" s="40"/>
      <c r="JGF236" s="40"/>
      <c r="JGG236" s="40"/>
      <c r="JGH236" s="40"/>
      <c r="JGI236" s="40"/>
      <c r="JGJ236" s="40"/>
      <c r="JGK236" s="40"/>
      <c r="JGL236" s="40"/>
      <c r="JGM236" s="40"/>
      <c r="JGN236" s="40"/>
      <c r="JGO236" s="40"/>
      <c r="JGP236" s="40"/>
      <c r="JGQ236" s="40"/>
      <c r="JGR236" s="40"/>
      <c r="JGS236" s="40"/>
      <c r="JGT236" s="40"/>
      <c r="JGU236" s="40"/>
      <c r="JGV236" s="40"/>
      <c r="JGW236" s="40"/>
      <c r="JGX236" s="40"/>
      <c r="JGY236" s="40"/>
      <c r="JGZ236" s="40"/>
      <c r="JHA236" s="40"/>
      <c r="JHB236" s="40"/>
      <c r="JHC236" s="40"/>
      <c r="JHD236" s="40"/>
      <c r="JHE236" s="40"/>
      <c r="JHF236" s="40"/>
      <c r="JHG236" s="40"/>
      <c r="JHH236" s="40"/>
      <c r="JHI236" s="40"/>
      <c r="JHJ236" s="40"/>
      <c r="JHK236" s="40"/>
      <c r="JHL236" s="40"/>
      <c r="JHM236" s="40"/>
      <c r="JHN236" s="40"/>
      <c r="JHO236" s="40"/>
      <c r="JHP236" s="40"/>
      <c r="JHQ236" s="40"/>
      <c r="JHR236" s="40"/>
      <c r="JHS236" s="40"/>
      <c r="JHT236" s="40"/>
      <c r="JHU236" s="40"/>
      <c r="JHV236" s="40"/>
      <c r="JHW236" s="40"/>
      <c r="JHX236" s="40"/>
      <c r="JHY236" s="40"/>
      <c r="JHZ236" s="40"/>
      <c r="JIA236" s="40"/>
      <c r="JIB236" s="40"/>
      <c r="JIC236" s="40"/>
      <c r="JID236" s="40"/>
      <c r="JIE236" s="40"/>
      <c r="JIF236" s="40"/>
      <c r="JIG236" s="40"/>
      <c r="JIH236" s="40"/>
      <c r="JII236" s="40"/>
      <c r="JIJ236" s="40"/>
      <c r="JIK236" s="40"/>
      <c r="JIL236" s="40"/>
      <c r="JIM236" s="40"/>
      <c r="JIN236" s="40"/>
      <c r="JIO236" s="40"/>
      <c r="JIP236" s="40"/>
      <c r="JIQ236" s="40"/>
      <c r="JIR236" s="40"/>
      <c r="JIS236" s="40"/>
      <c r="JIT236" s="40"/>
      <c r="JIU236" s="40"/>
      <c r="JIV236" s="40"/>
      <c r="JIW236" s="40"/>
      <c r="JIX236" s="40"/>
      <c r="JIY236" s="40"/>
      <c r="JIZ236" s="40"/>
      <c r="JJA236" s="40"/>
      <c r="JJB236" s="40"/>
      <c r="JJC236" s="40"/>
      <c r="JJD236" s="40"/>
      <c r="JJE236" s="40"/>
      <c r="JJF236" s="40"/>
      <c r="JJG236" s="40"/>
      <c r="JJH236" s="40"/>
      <c r="JJI236" s="40"/>
      <c r="JJJ236" s="40"/>
      <c r="JJK236" s="40"/>
      <c r="JJL236" s="40"/>
      <c r="JJM236" s="40"/>
      <c r="JJN236" s="40"/>
      <c r="JJO236" s="40"/>
      <c r="JJP236" s="40"/>
      <c r="JJQ236" s="40"/>
      <c r="JJR236" s="40"/>
      <c r="JJS236" s="40"/>
      <c r="JJT236" s="40"/>
      <c r="JJU236" s="40"/>
      <c r="JJV236" s="40"/>
      <c r="JJW236" s="40"/>
      <c r="JJX236" s="40"/>
      <c r="JJY236" s="40"/>
      <c r="JJZ236" s="40"/>
      <c r="JKA236" s="40"/>
      <c r="JKB236" s="40"/>
      <c r="JKC236" s="40"/>
      <c r="JKD236" s="40"/>
      <c r="JKE236" s="40"/>
      <c r="JKF236" s="40"/>
      <c r="JKG236" s="40"/>
      <c r="JKH236" s="40"/>
      <c r="JKI236" s="40"/>
      <c r="JKJ236" s="40"/>
      <c r="JKK236" s="40"/>
      <c r="JKL236" s="40"/>
      <c r="JKM236" s="40"/>
      <c r="JKN236" s="40"/>
      <c r="JKO236" s="40"/>
      <c r="JKP236" s="40"/>
      <c r="JKQ236" s="40"/>
      <c r="JKR236" s="40"/>
      <c r="JKS236" s="40"/>
      <c r="JKT236" s="40"/>
      <c r="JKU236" s="40"/>
      <c r="JKV236" s="40"/>
      <c r="JKW236" s="40"/>
      <c r="JKX236" s="40"/>
      <c r="JKY236" s="40"/>
      <c r="JKZ236" s="40"/>
      <c r="JLA236" s="40"/>
      <c r="JLB236" s="40"/>
      <c r="JLC236" s="40"/>
      <c r="JLD236" s="40"/>
      <c r="JLE236" s="40"/>
      <c r="JLF236" s="40"/>
      <c r="JLG236" s="40"/>
      <c r="JLH236" s="40"/>
      <c r="JLI236" s="40"/>
      <c r="JLJ236" s="40"/>
      <c r="JLK236" s="40"/>
      <c r="JLL236" s="40"/>
      <c r="JLM236" s="40"/>
      <c r="JLN236" s="40"/>
      <c r="JLO236" s="40"/>
      <c r="JLP236" s="40"/>
      <c r="JLQ236" s="40"/>
      <c r="JLR236" s="40"/>
      <c r="JLS236" s="40"/>
      <c r="JLT236" s="40"/>
      <c r="JLU236" s="40"/>
      <c r="JLV236" s="40"/>
      <c r="JLW236" s="40"/>
      <c r="JLX236" s="40"/>
      <c r="JLY236" s="40"/>
      <c r="JLZ236" s="40"/>
      <c r="JMA236" s="40"/>
      <c r="JMB236" s="40"/>
      <c r="JMC236" s="40"/>
      <c r="JMD236" s="40"/>
      <c r="JME236" s="40"/>
      <c r="JMF236" s="40"/>
      <c r="JMG236" s="40"/>
      <c r="JMH236" s="40"/>
      <c r="JMI236" s="40"/>
      <c r="JMJ236" s="40"/>
      <c r="JMK236" s="40"/>
      <c r="JML236" s="40"/>
      <c r="JMM236" s="40"/>
      <c r="JMN236" s="40"/>
      <c r="JMO236" s="40"/>
      <c r="JMP236" s="40"/>
      <c r="JMQ236" s="40"/>
      <c r="JMR236" s="40"/>
      <c r="JMS236" s="40"/>
      <c r="JMT236" s="40"/>
      <c r="JMU236" s="40"/>
      <c r="JMV236" s="40"/>
      <c r="JMW236" s="40"/>
      <c r="JMX236" s="40"/>
      <c r="JMY236" s="40"/>
      <c r="JMZ236" s="40"/>
      <c r="JNA236" s="40"/>
      <c r="JNB236" s="40"/>
      <c r="JNC236" s="40"/>
      <c r="JND236" s="40"/>
      <c r="JNE236" s="40"/>
      <c r="JNF236" s="40"/>
      <c r="JNG236" s="40"/>
      <c r="JNH236" s="40"/>
      <c r="JNI236" s="40"/>
      <c r="JNJ236" s="40"/>
      <c r="JNK236" s="40"/>
      <c r="JNL236" s="40"/>
      <c r="JNM236" s="40"/>
      <c r="JNN236" s="40"/>
      <c r="JNO236" s="40"/>
      <c r="JNP236" s="40"/>
      <c r="JNQ236" s="40"/>
      <c r="JNR236" s="40"/>
      <c r="JNS236" s="40"/>
      <c r="JNT236" s="40"/>
      <c r="JNU236" s="40"/>
      <c r="JNV236" s="40"/>
      <c r="JNW236" s="40"/>
      <c r="JNX236" s="40"/>
      <c r="JNY236" s="40"/>
      <c r="JNZ236" s="40"/>
      <c r="JOA236" s="40"/>
      <c r="JOB236" s="40"/>
      <c r="JOC236" s="40"/>
      <c r="JOD236" s="40"/>
      <c r="JOE236" s="40"/>
      <c r="JOF236" s="40"/>
      <c r="JOG236" s="40"/>
      <c r="JOH236" s="40"/>
      <c r="JOI236" s="40"/>
      <c r="JOJ236" s="40"/>
      <c r="JOK236" s="40"/>
      <c r="JOL236" s="40"/>
      <c r="JOM236" s="40"/>
      <c r="JON236" s="40"/>
      <c r="JOO236" s="40"/>
      <c r="JOP236" s="40"/>
      <c r="JOQ236" s="40"/>
      <c r="JOR236" s="40"/>
      <c r="JOS236" s="40"/>
      <c r="JOT236" s="40"/>
      <c r="JOU236" s="40"/>
      <c r="JOV236" s="40"/>
      <c r="JOW236" s="40"/>
      <c r="JOX236" s="40"/>
      <c r="JOY236" s="40"/>
      <c r="JOZ236" s="40"/>
      <c r="JPA236" s="40"/>
      <c r="JPB236" s="40"/>
      <c r="JPC236" s="40"/>
      <c r="JPD236" s="40"/>
      <c r="JPE236" s="40"/>
      <c r="JPF236" s="40"/>
      <c r="JPG236" s="40"/>
      <c r="JPH236" s="40"/>
      <c r="JPI236" s="40"/>
      <c r="JPJ236" s="40"/>
      <c r="JPK236" s="40"/>
      <c r="JPL236" s="40"/>
      <c r="JPM236" s="40"/>
      <c r="JPN236" s="40"/>
      <c r="JPO236" s="40"/>
      <c r="JPP236" s="40"/>
      <c r="JPQ236" s="40"/>
      <c r="JPR236" s="40"/>
      <c r="JPS236" s="40"/>
      <c r="JPT236" s="40"/>
      <c r="JPU236" s="40"/>
      <c r="JPV236" s="40"/>
      <c r="JPW236" s="40"/>
      <c r="JPX236" s="40"/>
      <c r="JPY236" s="40"/>
      <c r="JPZ236" s="40"/>
      <c r="JQA236" s="40"/>
      <c r="JQB236" s="40"/>
      <c r="JQC236" s="40"/>
      <c r="JQD236" s="40"/>
      <c r="JQE236" s="40"/>
      <c r="JQF236" s="40"/>
      <c r="JQG236" s="40"/>
      <c r="JQH236" s="40"/>
      <c r="JQI236" s="40"/>
      <c r="JQJ236" s="40"/>
      <c r="JQK236" s="40"/>
      <c r="JQL236" s="40"/>
      <c r="JQM236" s="40"/>
      <c r="JQN236" s="40"/>
      <c r="JQO236" s="40"/>
      <c r="JQP236" s="40"/>
      <c r="JQQ236" s="40"/>
      <c r="JQR236" s="40"/>
      <c r="JQS236" s="40"/>
      <c r="JQT236" s="40"/>
      <c r="JQU236" s="40"/>
      <c r="JQV236" s="40"/>
      <c r="JQW236" s="40"/>
      <c r="JQX236" s="40"/>
      <c r="JQY236" s="40"/>
      <c r="JQZ236" s="40"/>
      <c r="JRA236" s="40"/>
      <c r="JRB236" s="40"/>
      <c r="JRC236" s="40"/>
      <c r="JRD236" s="40"/>
      <c r="JRE236" s="40"/>
      <c r="JRF236" s="40"/>
      <c r="JRG236" s="40"/>
      <c r="JRH236" s="40"/>
      <c r="JRI236" s="40"/>
      <c r="JRJ236" s="40"/>
      <c r="JRK236" s="40"/>
      <c r="JRL236" s="40"/>
      <c r="JRM236" s="40"/>
      <c r="JRN236" s="40"/>
      <c r="JRO236" s="40"/>
      <c r="JRP236" s="40"/>
      <c r="JRQ236" s="40"/>
      <c r="JRR236" s="40"/>
      <c r="JRS236" s="40"/>
      <c r="JRT236" s="40"/>
      <c r="JRU236" s="40"/>
      <c r="JRV236" s="40"/>
      <c r="JRW236" s="40"/>
      <c r="JRX236" s="40"/>
      <c r="JRY236" s="40"/>
      <c r="JRZ236" s="40"/>
      <c r="JSA236" s="40"/>
      <c r="JSB236" s="40"/>
      <c r="JSC236" s="40"/>
      <c r="JSD236" s="40"/>
      <c r="JSE236" s="40"/>
      <c r="JSF236" s="40"/>
      <c r="JSG236" s="40"/>
      <c r="JSH236" s="40"/>
      <c r="JSI236" s="40"/>
      <c r="JSJ236" s="40"/>
      <c r="JSK236" s="40"/>
      <c r="JSL236" s="40"/>
      <c r="JSM236" s="40"/>
      <c r="JSN236" s="40"/>
      <c r="JSO236" s="40"/>
      <c r="JSP236" s="40"/>
      <c r="JSQ236" s="40"/>
      <c r="JSR236" s="40"/>
      <c r="JSS236" s="40"/>
      <c r="JST236" s="40"/>
      <c r="JSU236" s="40"/>
      <c r="JSV236" s="40"/>
      <c r="JSW236" s="40"/>
      <c r="JSX236" s="40"/>
      <c r="JSY236" s="40"/>
      <c r="JSZ236" s="40"/>
      <c r="JTA236" s="40"/>
      <c r="JTB236" s="40"/>
      <c r="JTC236" s="40"/>
      <c r="JTD236" s="40"/>
      <c r="JTE236" s="40"/>
      <c r="JTF236" s="40"/>
      <c r="JTG236" s="40"/>
      <c r="JTH236" s="40"/>
      <c r="JTI236" s="40"/>
      <c r="JTJ236" s="40"/>
      <c r="JTK236" s="40"/>
      <c r="JTL236" s="40"/>
      <c r="JTM236" s="40"/>
      <c r="JTN236" s="40"/>
      <c r="JTO236" s="40"/>
      <c r="JTP236" s="40"/>
      <c r="JTQ236" s="40"/>
      <c r="JTR236" s="40"/>
      <c r="JTS236" s="40"/>
      <c r="JTT236" s="40"/>
      <c r="JTU236" s="40"/>
      <c r="JTV236" s="40"/>
      <c r="JTW236" s="40"/>
      <c r="JTX236" s="40"/>
      <c r="JTY236" s="40"/>
      <c r="JTZ236" s="40"/>
      <c r="JUA236" s="40"/>
      <c r="JUB236" s="40"/>
      <c r="JUC236" s="40"/>
      <c r="JUD236" s="40"/>
      <c r="JUE236" s="40"/>
      <c r="JUF236" s="40"/>
      <c r="JUG236" s="40"/>
      <c r="JUH236" s="40"/>
      <c r="JUI236" s="40"/>
      <c r="JUJ236" s="40"/>
      <c r="JUK236" s="40"/>
      <c r="JUL236" s="40"/>
      <c r="JUM236" s="40"/>
      <c r="JUN236" s="40"/>
      <c r="JUO236" s="40"/>
      <c r="JUP236" s="40"/>
      <c r="JUQ236" s="40"/>
      <c r="JUR236" s="40"/>
      <c r="JUS236" s="40"/>
      <c r="JUT236" s="40"/>
      <c r="JUU236" s="40"/>
      <c r="JUV236" s="40"/>
      <c r="JUW236" s="40"/>
      <c r="JUX236" s="40"/>
      <c r="JUY236" s="40"/>
      <c r="JUZ236" s="40"/>
      <c r="JVA236" s="40"/>
      <c r="JVB236" s="40"/>
      <c r="JVC236" s="40"/>
      <c r="JVD236" s="40"/>
      <c r="JVE236" s="40"/>
      <c r="JVF236" s="40"/>
      <c r="JVG236" s="40"/>
      <c r="JVH236" s="40"/>
      <c r="JVI236" s="40"/>
      <c r="JVJ236" s="40"/>
      <c r="JVK236" s="40"/>
      <c r="JVL236" s="40"/>
      <c r="JVM236" s="40"/>
      <c r="JVN236" s="40"/>
      <c r="JVO236" s="40"/>
      <c r="JVP236" s="40"/>
      <c r="JVQ236" s="40"/>
      <c r="JVR236" s="40"/>
      <c r="JVS236" s="40"/>
      <c r="JVT236" s="40"/>
      <c r="JVU236" s="40"/>
      <c r="JVV236" s="40"/>
      <c r="JVW236" s="40"/>
      <c r="JVX236" s="40"/>
      <c r="JVY236" s="40"/>
      <c r="JVZ236" s="40"/>
      <c r="JWA236" s="40"/>
      <c r="JWB236" s="40"/>
      <c r="JWC236" s="40"/>
      <c r="JWD236" s="40"/>
      <c r="JWE236" s="40"/>
      <c r="JWF236" s="40"/>
      <c r="JWG236" s="40"/>
      <c r="JWH236" s="40"/>
      <c r="JWI236" s="40"/>
      <c r="JWJ236" s="40"/>
      <c r="JWK236" s="40"/>
      <c r="JWL236" s="40"/>
      <c r="JWM236" s="40"/>
      <c r="JWN236" s="40"/>
      <c r="JWO236" s="40"/>
      <c r="JWP236" s="40"/>
      <c r="JWQ236" s="40"/>
      <c r="JWR236" s="40"/>
      <c r="JWS236" s="40"/>
      <c r="JWT236" s="40"/>
      <c r="JWU236" s="40"/>
      <c r="JWV236" s="40"/>
      <c r="JWW236" s="40"/>
      <c r="JWX236" s="40"/>
      <c r="JWY236" s="40"/>
      <c r="JWZ236" s="40"/>
      <c r="JXA236" s="40"/>
      <c r="JXB236" s="40"/>
      <c r="JXC236" s="40"/>
      <c r="JXD236" s="40"/>
      <c r="JXE236" s="40"/>
      <c r="JXF236" s="40"/>
      <c r="JXG236" s="40"/>
      <c r="JXH236" s="40"/>
      <c r="JXI236" s="40"/>
      <c r="JXJ236" s="40"/>
      <c r="JXK236" s="40"/>
      <c r="JXL236" s="40"/>
      <c r="JXM236" s="40"/>
      <c r="JXN236" s="40"/>
      <c r="JXO236" s="40"/>
      <c r="JXP236" s="40"/>
      <c r="JXQ236" s="40"/>
      <c r="JXR236" s="40"/>
      <c r="JXS236" s="40"/>
      <c r="JXT236" s="40"/>
      <c r="JXU236" s="40"/>
      <c r="JXV236" s="40"/>
      <c r="JXW236" s="40"/>
      <c r="JXX236" s="40"/>
      <c r="JXY236" s="40"/>
      <c r="JXZ236" s="40"/>
      <c r="JYA236" s="40"/>
      <c r="JYB236" s="40"/>
      <c r="JYC236" s="40"/>
      <c r="JYD236" s="40"/>
      <c r="JYE236" s="40"/>
      <c r="JYF236" s="40"/>
      <c r="JYG236" s="40"/>
      <c r="JYH236" s="40"/>
      <c r="JYI236" s="40"/>
      <c r="JYJ236" s="40"/>
      <c r="JYK236" s="40"/>
      <c r="JYL236" s="40"/>
      <c r="JYM236" s="40"/>
      <c r="JYN236" s="40"/>
      <c r="JYO236" s="40"/>
      <c r="JYP236" s="40"/>
      <c r="JYQ236" s="40"/>
      <c r="JYR236" s="40"/>
      <c r="JYS236" s="40"/>
      <c r="JYT236" s="40"/>
      <c r="JYU236" s="40"/>
      <c r="JYV236" s="40"/>
      <c r="JYW236" s="40"/>
      <c r="JYX236" s="40"/>
      <c r="JYY236" s="40"/>
      <c r="JYZ236" s="40"/>
      <c r="JZA236" s="40"/>
      <c r="JZB236" s="40"/>
      <c r="JZC236" s="40"/>
      <c r="JZD236" s="40"/>
      <c r="JZE236" s="40"/>
      <c r="JZF236" s="40"/>
      <c r="JZG236" s="40"/>
      <c r="JZH236" s="40"/>
      <c r="JZI236" s="40"/>
      <c r="JZJ236" s="40"/>
      <c r="JZK236" s="40"/>
      <c r="JZL236" s="40"/>
      <c r="JZM236" s="40"/>
      <c r="JZN236" s="40"/>
      <c r="JZO236" s="40"/>
      <c r="JZP236" s="40"/>
      <c r="JZQ236" s="40"/>
      <c r="JZR236" s="40"/>
      <c r="JZS236" s="40"/>
      <c r="JZT236" s="40"/>
      <c r="JZU236" s="40"/>
      <c r="JZV236" s="40"/>
      <c r="JZW236" s="40"/>
      <c r="JZX236" s="40"/>
      <c r="JZY236" s="40"/>
      <c r="JZZ236" s="40"/>
      <c r="KAA236" s="40"/>
      <c r="KAB236" s="40"/>
      <c r="KAC236" s="40"/>
      <c r="KAD236" s="40"/>
      <c r="KAE236" s="40"/>
      <c r="KAF236" s="40"/>
      <c r="KAG236" s="40"/>
      <c r="KAH236" s="40"/>
      <c r="KAI236" s="40"/>
      <c r="KAJ236" s="40"/>
      <c r="KAK236" s="40"/>
      <c r="KAL236" s="40"/>
      <c r="KAM236" s="40"/>
      <c r="KAN236" s="40"/>
      <c r="KAO236" s="40"/>
      <c r="KAP236" s="40"/>
      <c r="KAQ236" s="40"/>
      <c r="KAR236" s="40"/>
      <c r="KAS236" s="40"/>
      <c r="KAT236" s="40"/>
      <c r="KAU236" s="40"/>
      <c r="KAV236" s="40"/>
      <c r="KAW236" s="40"/>
      <c r="KAX236" s="40"/>
      <c r="KAY236" s="40"/>
      <c r="KAZ236" s="40"/>
      <c r="KBA236" s="40"/>
      <c r="KBB236" s="40"/>
      <c r="KBC236" s="40"/>
      <c r="KBD236" s="40"/>
      <c r="KBE236" s="40"/>
      <c r="KBF236" s="40"/>
      <c r="KBG236" s="40"/>
      <c r="KBH236" s="40"/>
      <c r="KBI236" s="40"/>
      <c r="KBJ236" s="40"/>
      <c r="KBK236" s="40"/>
      <c r="KBL236" s="40"/>
      <c r="KBM236" s="40"/>
      <c r="KBN236" s="40"/>
      <c r="KBO236" s="40"/>
      <c r="KBP236" s="40"/>
      <c r="KBQ236" s="40"/>
      <c r="KBR236" s="40"/>
      <c r="KBS236" s="40"/>
      <c r="KBT236" s="40"/>
      <c r="KBU236" s="40"/>
      <c r="KBV236" s="40"/>
      <c r="KBW236" s="40"/>
      <c r="KBX236" s="40"/>
      <c r="KBY236" s="40"/>
      <c r="KBZ236" s="40"/>
      <c r="KCA236" s="40"/>
      <c r="KCB236" s="40"/>
      <c r="KCC236" s="40"/>
      <c r="KCD236" s="40"/>
      <c r="KCE236" s="40"/>
      <c r="KCF236" s="40"/>
      <c r="KCG236" s="40"/>
      <c r="KCH236" s="40"/>
      <c r="KCI236" s="40"/>
      <c r="KCJ236" s="40"/>
      <c r="KCK236" s="40"/>
      <c r="KCL236" s="40"/>
      <c r="KCM236" s="40"/>
      <c r="KCN236" s="40"/>
      <c r="KCO236" s="40"/>
      <c r="KCP236" s="40"/>
      <c r="KCQ236" s="40"/>
      <c r="KCR236" s="40"/>
      <c r="KCS236" s="40"/>
      <c r="KCT236" s="40"/>
      <c r="KCU236" s="40"/>
      <c r="KCV236" s="40"/>
      <c r="KCW236" s="40"/>
      <c r="KCX236" s="40"/>
      <c r="KCY236" s="40"/>
      <c r="KCZ236" s="40"/>
      <c r="KDA236" s="40"/>
      <c r="KDB236" s="40"/>
      <c r="KDC236" s="40"/>
      <c r="KDD236" s="40"/>
      <c r="KDE236" s="40"/>
      <c r="KDF236" s="40"/>
      <c r="KDG236" s="40"/>
      <c r="KDH236" s="40"/>
      <c r="KDI236" s="40"/>
      <c r="KDJ236" s="40"/>
      <c r="KDK236" s="40"/>
      <c r="KDL236" s="40"/>
      <c r="KDM236" s="40"/>
      <c r="KDN236" s="40"/>
      <c r="KDO236" s="40"/>
      <c r="KDP236" s="40"/>
      <c r="KDQ236" s="40"/>
      <c r="KDR236" s="40"/>
      <c r="KDS236" s="40"/>
      <c r="KDT236" s="40"/>
      <c r="KDU236" s="40"/>
      <c r="KDV236" s="40"/>
      <c r="KDW236" s="40"/>
      <c r="KDX236" s="40"/>
      <c r="KDY236" s="40"/>
      <c r="KDZ236" s="40"/>
      <c r="KEA236" s="40"/>
      <c r="KEB236" s="40"/>
      <c r="KEC236" s="40"/>
      <c r="KED236" s="40"/>
      <c r="KEE236" s="40"/>
      <c r="KEF236" s="40"/>
      <c r="KEG236" s="40"/>
      <c r="KEH236" s="40"/>
      <c r="KEI236" s="40"/>
      <c r="KEJ236" s="40"/>
      <c r="KEK236" s="40"/>
      <c r="KEL236" s="40"/>
      <c r="KEM236" s="40"/>
      <c r="KEN236" s="40"/>
      <c r="KEO236" s="40"/>
      <c r="KEP236" s="40"/>
      <c r="KEQ236" s="40"/>
      <c r="KER236" s="40"/>
      <c r="KES236" s="40"/>
      <c r="KET236" s="40"/>
      <c r="KEU236" s="40"/>
      <c r="KEV236" s="40"/>
      <c r="KEW236" s="40"/>
      <c r="KEX236" s="40"/>
      <c r="KEY236" s="40"/>
      <c r="KEZ236" s="40"/>
      <c r="KFA236" s="40"/>
      <c r="KFB236" s="40"/>
      <c r="KFC236" s="40"/>
      <c r="KFD236" s="40"/>
      <c r="KFE236" s="40"/>
      <c r="KFF236" s="40"/>
      <c r="KFG236" s="40"/>
      <c r="KFH236" s="40"/>
      <c r="KFI236" s="40"/>
      <c r="KFJ236" s="40"/>
      <c r="KFK236" s="40"/>
      <c r="KFL236" s="40"/>
      <c r="KFM236" s="40"/>
      <c r="KFN236" s="40"/>
      <c r="KFO236" s="40"/>
      <c r="KFP236" s="40"/>
      <c r="KFQ236" s="40"/>
      <c r="KFR236" s="40"/>
      <c r="KFS236" s="40"/>
      <c r="KFT236" s="40"/>
      <c r="KFU236" s="40"/>
      <c r="KFV236" s="40"/>
      <c r="KFW236" s="40"/>
      <c r="KFX236" s="40"/>
      <c r="KFY236" s="40"/>
      <c r="KFZ236" s="40"/>
      <c r="KGA236" s="40"/>
      <c r="KGB236" s="40"/>
      <c r="KGC236" s="40"/>
      <c r="KGD236" s="40"/>
      <c r="KGE236" s="40"/>
      <c r="KGF236" s="40"/>
      <c r="KGG236" s="40"/>
      <c r="KGH236" s="40"/>
      <c r="KGI236" s="40"/>
      <c r="KGJ236" s="40"/>
      <c r="KGK236" s="40"/>
      <c r="KGL236" s="40"/>
      <c r="KGM236" s="40"/>
      <c r="KGN236" s="40"/>
      <c r="KGO236" s="40"/>
      <c r="KGP236" s="40"/>
      <c r="KGQ236" s="40"/>
      <c r="KGR236" s="40"/>
      <c r="KGS236" s="40"/>
      <c r="KGT236" s="40"/>
      <c r="KGU236" s="40"/>
      <c r="KGV236" s="40"/>
      <c r="KGW236" s="40"/>
      <c r="KGX236" s="40"/>
      <c r="KGY236" s="40"/>
      <c r="KGZ236" s="40"/>
      <c r="KHA236" s="40"/>
      <c r="KHB236" s="40"/>
      <c r="KHC236" s="40"/>
      <c r="KHD236" s="40"/>
      <c r="KHE236" s="40"/>
      <c r="KHF236" s="40"/>
      <c r="KHG236" s="40"/>
      <c r="KHH236" s="40"/>
      <c r="KHI236" s="40"/>
      <c r="KHJ236" s="40"/>
      <c r="KHK236" s="40"/>
      <c r="KHL236" s="40"/>
      <c r="KHM236" s="40"/>
      <c r="KHN236" s="40"/>
      <c r="KHO236" s="40"/>
      <c r="KHP236" s="40"/>
      <c r="KHQ236" s="40"/>
      <c r="KHR236" s="40"/>
      <c r="KHS236" s="40"/>
      <c r="KHT236" s="40"/>
      <c r="KHU236" s="40"/>
      <c r="KHV236" s="40"/>
      <c r="KHW236" s="40"/>
      <c r="KHX236" s="40"/>
      <c r="KHY236" s="40"/>
      <c r="KHZ236" s="40"/>
      <c r="KIA236" s="40"/>
      <c r="KIB236" s="40"/>
      <c r="KIC236" s="40"/>
      <c r="KID236" s="40"/>
      <c r="KIE236" s="40"/>
      <c r="KIF236" s="40"/>
      <c r="KIG236" s="40"/>
      <c r="KIH236" s="40"/>
      <c r="KII236" s="40"/>
      <c r="KIJ236" s="40"/>
      <c r="KIK236" s="40"/>
      <c r="KIL236" s="40"/>
      <c r="KIM236" s="40"/>
      <c r="KIN236" s="40"/>
      <c r="KIO236" s="40"/>
      <c r="KIP236" s="40"/>
      <c r="KIQ236" s="40"/>
      <c r="KIR236" s="40"/>
      <c r="KIS236" s="40"/>
      <c r="KIT236" s="40"/>
      <c r="KIU236" s="40"/>
      <c r="KIV236" s="40"/>
      <c r="KIW236" s="40"/>
      <c r="KIX236" s="40"/>
      <c r="KIY236" s="40"/>
      <c r="KIZ236" s="40"/>
      <c r="KJA236" s="40"/>
      <c r="KJB236" s="40"/>
      <c r="KJC236" s="40"/>
      <c r="KJD236" s="40"/>
      <c r="KJE236" s="40"/>
      <c r="KJF236" s="40"/>
      <c r="KJG236" s="40"/>
      <c r="KJH236" s="40"/>
      <c r="KJI236" s="40"/>
      <c r="KJJ236" s="40"/>
      <c r="KJK236" s="40"/>
      <c r="KJL236" s="40"/>
      <c r="KJM236" s="40"/>
      <c r="KJN236" s="40"/>
      <c r="KJO236" s="40"/>
      <c r="KJP236" s="40"/>
      <c r="KJQ236" s="40"/>
      <c r="KJR236" s="40"/>
      <c r="KJS236" s="40"/>
      <c r="KJT236" s="40"/>
      <c r="KJU236" s="40"/>
      <c r="KJV236" s="40"/>
      <c r="KJW236" s="40"/>
      <c r="KJX236" s="40"/>
      <c r="KJY236" s="40"/>
      <c r="KJZ236" s="40"/>
      <c r="KKA236" s="40"/>
      <c r="KKB236" s="40"/>
      <c r="KKC236" s="40"/>
      <c r="KKD236" s="40"/>
      <c r="KKE236" s="40"/>
      <c r="KKF236" s="40"/>
      <c r="KKG236" s="40"/>
      <c r="KKH236" s="40"/>
      <c r="KKI236" s="40"/>
      <c r="KKJ236" s="40"/>
      <c r="KKK236" s="40"/>
      <c r="KKL236" s="40"/>
      <c r="KKM236" s="40"/>
      <c r="KKN236" s="40"/>
      <c r="KKO236" s="40"/>
      <c r="KKP236" s="40"/>
      <c r="KKQ236" s="40"/>
      <c r="KKR236" s="40"/>
      <c r="KKS236" s="40"/>
      <c r="KKT236" s="40"/>
      <c r="KKU236" s="40"/>
      <c r="KKV236" s="40"/>
      <c r="KKW236" s="40"/>
      <c r="KKX236" s="40"/>
      <c r="KKY236" s="40"/>
      <c r="KKZ236" s="40"/>
      <c r="KLA236" s="40"/>
      <c r="KLB236" s="40"/>
      <c r="KLC236" s="40"/>
      <c r="KLD236" s="40"/>
      <c r="KLE236" s="40"/>
      <c r="KLF236" s="40"/>
      <c r="KLG236" s="40"/>
      <c r="KLH236" s="40"/>
      <c r="KLI236" s="40"/>
      <c r="KLJ236" s="40"/>
      <c r="KLK236" s="40"/>
      <c r="KLL236" s="40"/>
      <c r="KLM236" s="40"/>
      <c r="KLN236" s="40"/>
      <c r="KLO236" s="40"/>
      <c r="KLP236" s="40"/>
      <c r="KLQ236" s="40"/>
      <c r="KLR236" s="40"/>
      <c r="KLS236" s="40"/>
      <c r="KLT236" s="40"/>
      <c r="KLU236" s="40"/>
      <c r="KLV236" s="40"/>
      <c r="KLW236" s="40"/>
      <c r="KLX236" s="40"/>
      <c r="KLY236" s="40"/>
      <c r="KLZ236" s="40"/>
      <c r="KMA236" s="40"/>
      <c r="KMB236" s="40"/>
      <c r="KMC236" s="40"/>
      <c r="KMD236" s="40"/>
      <c r="KME236" s="40"/>
      <c r="KMF236" s="40"/>
      <c r="KMG236" s="40"/>
      <c r="KMH236" s="40"/>
      <c r="KMI236" s="40"/>
      <c r="KMJ236" s="40"/>
      <c r="KMK236" s="40"/>
      <c r="KML236" s="40"/>
      <c r="KMM236" s="40"/>
      <c r="KMN236" s="40"/>
      <c r="KMO236" s="40"/>
      <c r="KMP236" s="40"/>
      <c r="KMQ236" s="40"/>
      <c r="KMR236" s="40"/>
      <c r="KMS236" s="40"/>
      <c r="KMT236" s="40"/>
      <c r="KMU236" s="40"/>
      <c r="KMV236" s="40"/>
      <c r="KMW236" s="40"/>
      <c r="KMX236" s="40"/>
      <c r="KMY236" s="40"/>
      <c r="KMZ236" s="40"/>
      <c r="KNA236" s="40"/>
      <c r="KNB236" s="40"/>
      <c r="KNC236" s="40"/>
      <c r="KND236" s="40"/>
      <c r="KNE236" s="40"/>
      <c r="KNF236" s="40"/>
      <c r="KNG236" s="40"/>
      <c r="KNH236" s="40"/>
      <c r="KNI236" s="40"/>
      <c r="KNJ236" s="40"/>
      <c r="KNK236" s="40"/>
      <c r="KNL236" s="40"/>
      <c r="KNM236" s="40"/>
      <c r="KNN236" s="40"/>
      <c r="KNO236" s="40"/>
      <c r="KNP236" s="40"/>
      <c r="KNQ236" s="40"/>
      <c r="KNR236" s="40"/>
      <c r="KNS236" s="40"/>
      <c r="KNT236" s="40"/>
      <c r="KNU236" s="40"/>
      <c r="KNV236" s="40"/>
      <c r="KNW236" s="40"/>
      <c r="KNX236" s="40"/>
      <c r="KNY236" s="40"/>
      <c r="KNZ236" s="40"/>
      <c r="KOA236" s="40"/>
      <c r="KOB236" s="40"/>
      <c r="KOC236" s="40"/>
      <c r="KOD236" s="40"/>
      <c r="KOE236" s="40"/>
      <c r="KOF236" s="40"/>
      <c r="KOG236" s="40"/>
      <c r="KOH236" s="40"/>
      <c r="KOI236" s="40"/>
      <c r="KOJ236" s="40"/>
      <c r="KOK236" s="40"/>
      <c r="KOL236" s="40"/>
      <c r="KOM236" s="40"/>
      <c r="KON236" s="40"/>
      <c r="KOO236" s="40"/>
      <c r="KOP236" s="40"/>
      <c r="KOQ236" s="40"/>
      <c r="KOR236" s="40"/>
      <c r="KOS236" s="40"/>
      <c r="KOT236" s="40"/>
      <c r="KOU236" s="40"/>
      <c r="KOV236" s="40"/>
      <c r="KOW236" s="40"/>
      <c r="KOX236" s="40"/>
      <c r="KOY236" s="40"/>
      <c r="KOZ236" s="40"/>
      <c r="KPA236" s="40"/>
      <c r="KPB236" s="40"/>
      <c r="KPC236" s="40"/>
      <c r="KPD236" s="40"/>
      <c r="KPE236" s="40"/>
      <c r="KPF236" s="40"/>
      <c r="KPG236" s="40"/>
      <c r="KPH236" s="40"/>
      <c r="KPI236" s="40"/>
      <c r="KPJ236" s="40"/>
      <c r="KPK236" s="40"/>
      <c r="KPL236" s="40"/>
      <c r="KPM236" s="40"/>
      <c r="KPN236" s="40"/>
      <c r="KPO236" s="40"/>
      <c r="KPP236" s="40"/>
      <c r="KPQ236" s="40"/>
      <c r="KPR236" s="40"/>
      <c r="KPS236" s="40"/>
      <c r="KPT236" s="40"/>
      <c r="KPU236" s="40"/>
      <c r="KPV236" s="40"/>
      <c r="KPW236" s="40"/>
      <c r="KPX236" s="40"/>
      <c r="KPY236" s="40"/>
      <c r="KPZ236" s="40"/>
      <c r="KQA236" s="40"/>
      <c r="KQB236" s="40"/>
      <c r="KQC236" s="40"/>
      <c r="KQD236" s="40"/>
      <c r="KQE236" s="40"/>
      <c r="KQF236" s="40"/>
      <c r="KQG236" s="40"/>
      <c r="KQH236" s="40"/>
      <c r="KQI236" s="40"/>
      <c r="KQJ236" s="40"/>
      <c r="KQK236" s="40"/>
      <c r="KQL236" s="40"/>
      <c r="KQM236" s="40"/>
      <c r="KQN236" s="40"/>
      <c r="KQO236" s="40"/>
      <c r="KQP236" s="40"/>
      <c r="KQQ236" s="40"/>
      <c r="KQR236" s="40"/>
      <c r="KQS236" s="40"/>
      <c r="KQT236" s="40"/>
      <c r="KQU236" s="40"/>
      <c r="KQV236" s="40"/>
      <c r="KQW236" s="40"/>
      <c r="KQX236" s="40"/>
      <c r="KQY236" s="40"/>
      <c r="KQZ236" s="40"/>
      <c r="KRA236" s="40"/>
      <c r="KRB236" s="40"/>
      <c r="KRC236" s="40"/>
      <c r="KRD236" s="40"/>
      <c r="KRE236" s="40"/>
      <c r="KRF236" s="40"/>
      <c r="KRG236" s="40"/>
      <c r="KRH236" s="40"/>
      <c r="KRI236" s="40"/>
      <c r="KRJ236" s="40"/>
      <c r="KRK236" s="40"/>
      <c r="KRL236" s="40"/>
      <c r="KRM236" s="40"/>
      <c r="KRN236" s="40"/>
      <c r="KRO236" s="40"/>
      <c r="KRP236" s="40"/>
      <c r="KRQ236" s="40"/>
      <c r="KRR236" s="40"/>
      <c r="KRS236" s="40"/>
      <c r="KRT236" s="40"/>
      <c r="KRU236" s="40"/>
      <c r="KRV236" s="40"/>
      <c r="KRW236" s="40"/>
      <c r="KRX236" s="40"/>
      <c r="KRY236" s="40"/>
      <c r="KRZ236" s="40"/>
      <c r="KSA236" s="40"/>
      <c r="KSB236" s="40"/>
      <c r="KSC236" s="40"/>
      <c r="KSD236" s="40"/>
      <c r="KSE236" s="40"/>
      <c r="KSF236" s="40"/>
      <c r="KSG236" s="40"/>
      <c r="KSH236" s="40"/>
      <c r="KSI236" s="40"/>
      <c r="KSJ236" s="40"/>
      <c r="KSK236" s="40"/>
      <c r="KSL236" s="40"/>
      <c r="KSM236" s="40"/>
      <c r="KSN236" s="40"/>
      <c r="KSO236" s="40"/>
      <c r="KSP236" s="40"/>
      <c r="KSQ236" s="40"/>
      <c r="KSR236" s="40"/>
      <c r="KSS236" s="40"/>
      <c r="KST236" s="40"/>
      <c r="KSU236" s="40"/>
      <c r="KSV236" s="40"/>
      <c r="KSW236" s="40"/>
      <c r="KSX236" s="40"/>
      <c r="KSY236" s="40"/>
      <c r="KSZ236" s="40"/>
      <c r="KTA236" s="40"/>
      <c r="KTB236" s="40"/>
      <c r="KTC236" s="40"/>
      <c r="KTD236" s="40"/>
      <c r="KTE236" s="40"/>
      <c r="KTF236" s="40"/>
      <c r="KTG236" s="40"/>
      <c r="KTH236" s="40"/>
      <c r="KTI236" s="40"/>
      <c r="KTJ236" s="40"/>
      <c r="KTK236" s="40"/>
      <c r="KTL236" s="40"/>
      <c r="KTM236" s="40"/>
      <c r="KTN236" s="40"/>
      <c r="KTO236" s="40"/>
      <c r="KTP236" s="40"/>
      <c r="KTQ236" s="40"/>
      <c r="KTR236" s="40"/>
      <c r="KTS236" s="40"/>
      <c r="KTT236" s="40"/>
      <c r="KTU236" s="40"/>
      <c r="KTV236" s="40"/>
      <c r="KTW236" s="40"/>
      <c r="KTX236" s="40"/>
      <c r="KTY236" s="40"/>
      <c r="KTZ236" s="40"/>
      <c r="KUA236" s="40"/>
      <c r="KUB236" s="40"/>
      <c r="KUC236" s="40"/>
      <c r="KUD236" s="40"/>
      <c r="KUE236" s="40"/>
      <c r="KUF236" s="40"/>
      <c r="KUG236" s="40"/>
      <c r="KUH236" s="40"/>
      <c r="KUI236" s="40"/>
      <c r="KUJ236" s="40"/>
      <c r="KUK236" s="40"/>
      <c r="KUL236" s="40"/>
      <c r="KUM236" s="40"/>
      <c r="KUN236" s="40"/>
      <c r="KUO236" s="40"/>
      <c r="KUP236" s="40"/>
      <c r="KUQ236" s="40"/>
      <c r="KUR236" s="40"/>
      <c r="KUS236" s="40"/>
      <c r="KUT236" s="40"/>
      <c r="KUU236" s="40"/>
      <c r="KUV236" s="40"/>
      <c r="KUW236" s="40"/>
      <c r="KUX236" s="40"/>
      <c r="KUY236" s="40"/>
      <c r="KUZ236" s="40"/>
      <c r="KVA236" s="40"/>
      <c r="KVB236" s="40"/>
      <c r="KVC236" s="40"/>
      <c r="KVD236" s="40"/>
      <c r="KVE236" s="40"/>
      <c r="KVF236" s="40"/>
      <c r="KVG236" s="40"/>
      <c r="KVH236" s="40"/>
      <c r="KVI236" s="40"/>
      <c r="KVJ236" s="40"/>
      <c r="KVK236" s="40"/>
      <c r="KVL236" s="40"/>
      <c r="KVM236" s="40"/>
      <c r="KVN236" s="40"/>
      <c r="KVO236" s="40"/>
      <c r="KVP236" s="40"/>
      <c r="KVQ236" s="40"/>
      <c r="KVR236" s="40"/>
      <c r="KVS236" s="40"/>
      <c r="KVT236" s="40"/>
      <c r="KVU236" s="40"/>
      <c r="KVV236" s="40"/>
      <c r="KVW236" s="40"/>
      <c r="KVX236" s="40"/>
      <c r="KVY236" s="40"/>
      <c r="KVZ236" s="40"/>
      <c r="KWA236" s="40"/>
      <c r="KWB236" s="40"/>
      <c r="KWC236" s="40"/>
      <c r="KWD236" s="40"/>
      <c r="KWE236" s="40"/>
      <c r="KWF236" s="40"/>
      <c r="KWG236" s="40"/>
      <c r="KWH236" s="40"/>
      <c r="KWI236" s="40"/>
      <c r="KWJ236" s="40"/>
      <c r="KWK236" s="40"/>
      <c r="KWL236" s="40"/>
      <c r="KWM236" s="40"/>
      <c r="KWN236" s="40"/>
      <c r="KWO236" s="40"/>
      <c r="KWP236" s="40"/>
      <c r="KWQ236" s="40"/>
      <c r="KWR236" s="40"/>
      <c r="KWS236" s="40"/>
      <c r="KWT236" s="40"/>
      <c r="KWU236" s="40"/>
      <c r="KWV236" s="40"/>
      <c r="KWW236" s="40"/>
      <c r="KWX236" s="40"/>
      <c r="KWY236" s="40"/>
      <c r="KWZ236" s="40"/>
      <c r="KXA236" s="40"/>
      <c r="KXB236" s="40"/>
      <c r="KXC236" s="40"/>
      <c r="KXD236" s="40"/>
      <c r="KXE236" s="40"/>
      <c r="KXF236" s="40"/>
      <c r="KXG236" s="40"/>
      <c r="KXH236" s="40"/>
      <c r="KXI236" s="40"/>
      <c r="KXJ236" s="40"/>
      <c r="KXK236" s="40"/>
      <c r="KXL236" s="40"/>
      <c r="KXM236" s="40"/>
      <c r="KXN236" s="40"/>
      <c r="KXO236" s="40"/>
      <c r="KXP236" s="40"/>
      <c r="KXQ236" s="40"/>
      <c r="KXR236" s="40"/>
      <c r="KXS236" s="40"/>
      <c r="KXT236" s="40"/>
      <c r="KXU236" s="40"/>
      <c r="KXV236" s="40"/>
      <c r="KXW236" s="40"/>
      <c r="KXX236" s="40"/>
      <c r="KXY236" s="40"/>
      <c r="KXZ236" s="40"/>
      <c r="KYA236" s="40"/>
      <c r="KYB236" s="40"/>
      <c r="KYC236" s="40"/>
      <c r="KYD236" s="40"/>
      <c r="KYE236" s="40"/>
      <c r="KYF236" s="40"/>
      <c r="KYG236" s="40"/>
      <c r="KYH236" s="40"/>
      <c r="KYI236" s="40"/>
      <c r="KYJ236" s="40"/>
      <c r="KYK236" s="40"/>
      <c r="KYL236" s="40"/>
      <c r="KYM236" s="40"/>
      <c r="KYN236" s="40"/>
      <c r="KYO236" s="40"/>
      <c r="KYP236" s="40"/>
      <c r="KYQ236" s="40"/>
      <c r="KYR236" s="40"/>
      <c r="KYS236" s="40"/>
      <c r="KYT236" s="40"/>
      <c r="KYU236" s="40"/>
      <c r="KYV236" s="40"/>
      <c r="KYW236" s="40"/>
      <c r="KYX236" s="40"/>
      <c r="KYY236" s="40"/>
      <c r="KYZ236" s="40"/>
      <c r="KZA236" s="40"/>
      <c r="KZB236" s="40"/>
      <c r="KZC236" s="40"/>
      <c r="KZD236" s="40"/>
      <c r="KZE236" s="40"/>
      <c r="KZF236" s="40"/>
      <c r="KZG236" s="40"/>
      <c r="KZH236" s="40"/>
      <c r="KZI236" s="40"/>
      <c r="KZJ236" s="40"/>
      <c r="KZK236" s="40"/>
      <c r="KZL236" s="40"/>
      <c r="KZM236" s="40"/>
      <c r="KZN236" s="40"/>
      <c r="KZO236" s="40"/>
      <c r="KZP236" s="40"/>
      <c r="KZQ236" s="40"/>
      <c r="KZR236" s="40"/>
      <c r="KZS236" s="40"/>
      <c r="KZT236" s="40"/>
      <c r="KZU236" s="40"/>
      <c r="KZV236" s="40"/>
      <c r="KZW236" s="40"/>
      <c r="KZX236" s="40"/>
      <c r="KZY236" s="40"/>
      <c r="KZZ236" s="40"/>
      <c r="LAA236" s="40"/>
      <c r="LAB236" s="40"/>
      <c r="LAC236" s="40"/>
      <c r="LAD236" s="40"/>
      <c r="LAE236" s="40"/>
      <c r="LAF236" s="40"/>
      <c r="LAG236" s="40"/>
      <c r="LAH236" s="40"/>
      <c r="LAI236" s="40"/>
      <c r="LAJ236" s="40"/>
      <c r="LAK236" s="40"/>
      <c r="LAL236" s="40"/>
      <c r="LAM236" s="40"/>
      <c r="LAN236" s="40"/>
      <c r="LAO236" s="40"/>
      <c r="LAP236" s="40"/>
      <c r="LAQ236" s="40"/>
      <c r="LAR236" s="40"/>
      <c r="LAS236" s="40"/>
      <c r="LAT236" s="40"/>
      <c r="LAU236" s="40"/>
      <c r="LAV236" s="40"/>
      <c r="LAW236" s="40"/>
      <c r="LAX236" s="40"/>
      <c r="LAY236" s="40"/>
      <c r="LAZ236" s="40"/>
      <c r="LBA236" s="40"/>
      <c r="LBB236" s="40"/>
      <c r="LBC236" s="40"/>
      <c r="LBD236" s="40"/>
      <c r="LBE236" s="40"/>
      <c r="LBF236" s="40"/>
      <c r="LBG236" s="40"/>
      <c r="LBH236" s="40"/>
      <c r="LBI236" s="40"/>
      <c r="LBJ236" s="40"/>
      <c r="LBK236" s="40"/>
      <c r="LBL236" s="40"/>
      <c r="LBM236" s="40"/>
      <c r="LBN236" s="40"/>
      <c r="LBO236" s="40"/>
      <c r="LBP236" s="40"/>
      <c r="LBQ236" s="40"/>
      <c r="LBR236" s="40"/>
      <c r="LBS236" s="40"/>
      <c r="LBT236" s="40"/>
      <c r="LBU236" s="40"/>
      <c r="LBV236" s="40"/>
      <c r="LBW236" s="40"/>
      <c r="LBX236" s="40"/>
      <c r="LBY236" s="40"/>
      <c r="LBZ236" s="40"/>
      <c r="LCA236" s="40"/>
      <c r="LCB236" s="40"/>
      <c r="LCC236" s="40"/>
      <c r="LCD236" s="40"/>
      <c r="LCE236" s="40"/>
      <c r="LCF236" s="40"/>
      <c r="LCG236" s="40"/>
      <c r="LCH236" s="40"/>
      <c r="LCI236" s="40"/>
      <c r="LCJ236" s="40"/>
      <c r="LCK236" s="40"/>
      <c r="LCL236" s="40"/>
      <c r="LCM236" s="40"/>
      <c r="LCN236" s="40"/>
      <c r="LCO236" s="40"/>
      <c r="LCP236" s="40"/>
      <c r="LCQ236" s="40"/>
      <c r="LCR236" s="40"/>
      <c r="LCS236" s="40"/>
      <c r="LCT236" s="40"/>
      <c r="LCU236" s="40"/>
      <c r="LCV236" s="40"/>
      <c r="LCW236" s="40"/>
      <c r="LCX236" s="40"/>
      <c r="LCY236" s="40"/>
      <c r="LCZ236" s="40"/>
      <c r="LDA236" s="40"/>
      <c r="LDB236" s="40"/>
      <c r="LDC236" s="40"/>
      <c r="LDD236" s="40"/>
      <c r="LDE236" s="40"/>
      <c r="LDF236" s="40"/>
      <c r="LDG236" s="40"/>
      <c r="LDH236" s="40"/>
      <c r="LDI236" s="40"/>
      <c r="LDJ236" s="40"/>
      <c r="LDK236" s="40"/>
      <c r="LDL236" s="40"/>
      <c r="LDM236" s="40"/>
      <c r="LDN236" s="40"/>
      <c r="LDO236" s="40"/>
      <c r="LDP236" s="40"/>
      <c r="LDQ236" s="40"/>
      <c r="LDR236" s="40"/>
      <c r="LDS236" s="40"/>
      <c r="LDT236" s="40"/>
      <c r="LDU236" s="40"/>
      <c r="LDV236" s="40"/>
      <c r="LDW236" s="40"/>
      <c r="LDX236" s="40"/>
      <c r="LDY236" s="40"/>
      <c r="LDZ236" s="40"/>
      <c r="LEA236" s="40"/>
      <c r="LEB236" s="40"/>
      <c r="LEC236" s="40"/>
      <c r="LED236" s="40"/>
      <c r="LEE236" s="40"/>
      <c r="LEF236" s="40"/>
      <c r="LEG236" s="40"/>
      <c r="LEH236" s="40"/>
      <c r="LEI236" s="40"/>
      <c r="LEJ236" s="40"/>
      <c r="LEK236" s="40"/>
      <c r="LEL236" s="40"/>
      <c r="LEM236" s="40"/>
      <c r="LEN236" s="40"/>
      <c r="LEO236" s="40"/>
      <c r="LEP236" s="40"/>
      <c r="LEQ236" s="40"/>
      <c r="LER236" s="40"/>
      <c r="LES236" s="40"/>
      <c r="LET236" s="40"/>
      <c r="LEU236" s="40"/>
      <c r="LEV236" s="40"/>
      <c r="LEW236" s="40"/>
      <c r="LEX236" s="40"/>
      <c r="LEY236" s="40"/>
      <c r="LEZ236" s="40"/>
      <c r="LFA236" s="40"/>
      <c r="LFB236" s="40"/>
      <c r="LFC236" s="40"/>
      <c r="LFD236" s="40"/>
      <c r="LFE236" s="40"/>
      <c r="LFF236" s="40"/>
      <c r="LFG236" s="40"/>
      <c r="LFH236" s="40"/>
      <c r="LFI236" s="40"/>
      <c r="LFJ236" s="40"/>
      <c r="LFK236" s="40"/>
      <c r="LFL236" s="40"/>
      <c r="LFM236" s="40"/>
      <c r="LFN236" s="40"/>
      <c r="LFO236" s="40"/>
      <c r="LFP236" s="40"/>
      <c r="LFQ236" s="40"/>
      <c r="LFR236" s="40"/>
      <c r="LFS236" s="40"/>
      <c r="LFT236" s="40"/>
      <c r="LFU236" s="40"/>
      <c r="LFV236" s="40"/>
      <c r="LFW236" s="40"/>
      <c r="LFX236" s="40"/>
      <c r="LFY236" s="40"/>
      <c r="LFZ236" s="40"/>
      <c r="LGA236" s="40"/>
      <c r="LGB236" s="40"/>
      <c r="LGC236" s="40"/>
      <c r="LGD236" s="40"/>
      <c r="LGE236" s="40"/>
      <c r="LGF236" s="40"/>
      <c r="LGG236" s="40"/>
      <c r="LGH236" s="40"/>
      <c r="LGI236" s="40"/>
      <c r="LGJ236" s="40"/>
      <c r="LGK236" s="40"/>
      <c r="LGL236" s="40"/>
      <c r="LGM236" s="40"/>
      <c r="LGN236" s="40"/>
      <c r="LGO236" s="40"/>
      <c r="LGP236" s="40"/>
      <c r="LGQ236" s="40"/>
      <c r="LGR236" s="40"/>
      <c r="LGS236" s="40"/>
      <c r="LGT236" s="40"/>
      <c r="LGU236" s="40"/>
      <c r="LGV236" s="40"/>
      <c r="LGW236" s="40"/>
      <c r="LGX236" s="40"/>
      <c r="LGY236" s="40"/>
      <c r="LGZ236" s="40"/>
      <c r="LHA236" s="40"/>
      <c r="LHB236" s="40"/>
      <c r="LHC236" s="40"/>
      <c r="LHD236" s="40"/>
      <c r="LHE236" s="40"/>
      <c r="LHF236" s="40"/>
      <c r="LHG236" s="40"/>
      <c r="LHH236" s="40"/>
      <c r="LHI236" s="40"/>
      <c r="LHJ236" s="40"/>
      <c r="LHK236" s="40"/>
      <c r="LHL236" s="40"/>
      <c r="LHM236" s="40"/>
      <c r="LHN236" s="40"/>
      <c r="LHO236" s="40"/>
      <c r="LHP236" s="40"/>
      <c r="LHQ236" s="40"/>
      <c r="LHR236" s="40"/>
      <c r="LHS236" s="40"/>
      <c r="LHT236" s="40"/>
      <c r="LHU236" s="40"/>
      <c r="LHV236" s="40"/>
      <c r="LHW236" s="40"/>
      <c r="LHX236" s="40"/>
      <c r="LHY236" s="40"/>
      <c r="LHZ236" s="40"/>
      <c r="LIA236" s="40"/>
      <c r="LIB236" s="40"/>
      <c r="LIC236" s="40"/>
      <c r="LID236" s="40"/>
      <c r="LIE236" s="40"/>
      <c r="LIF236" s="40"/>
      <c r="LIG236" s="40"/>
      <c r="LIH236" s="40"/>
      <c r="LII236" s="40"/>
      <c r="LIJ236" s="40"/>
      <c r="LIK236" s="40"/>
      <c r="LIL236" s="40"/>
      <c r="LIM236" s="40"/>
      <c r="LIN236" s="40"/>
      <c r="LIO236" s="40"/>
      <c r="LIP236" s="40"/>
      <c r="LIQ236" s="40"/>
      <c r="LIR236" s="40"/>
      <c r="LIS236" s="40"/>
      <c r="LIT236" s="40"/>
      <c r="LIU236" s="40"/>
      <c r="LIV236" s="40"/>
      <c r="LIW236" s="40"/>
      <c r="LIX236" s="40"/>
      <c r="LIY236" s="40"/>
      <c r="LIZ236" s="40"/>
      <c r="LJA236" s="40"/>
      <c r="LJB236" s="40"/>
      <c r="LJC236" s="40"/>
      <c r="LJD236" s="40"/>
      <c r="LJE236" s="40"/>
      <c r="LJF236" s="40"/>
      <c r="LJG236" s="40"/>
      <c r="LJH236" s="40"/>
      <c r="LJI236" s="40"/>
      <c r="LJJ236" s="40"/>
      <c r="LJK236" s="40"/>
      <c r="LJL236" s="40"/>
      <c r="LJM236" s="40"/>
      <c r="LJN236" s="40"/>
      <c r="LJO236" s="40"/>
      <c r="LJP236" s="40"/>
      <c r="LJQ236" s="40"/>
      <c r="LJR236" s="40"/>
      <c r="LJS236" s="40"/>
      <c r="LJT236" s="40"/>
      <c r="LJU236" s="40"/>
      <c r="LJV236" s="40"/>
      <c r="LJW236" s="40"/>
      <c r="LJX236" s="40"/>
      <c r="LJY236" s="40"/>
      <c r="LJZ236" s="40"/>
      <c r="LKA236" s="40"/>
      <c r="LKB236" s="40"/>
      <c r="LKC236" s="40"/>
      <c r="LKD236" s="40"/>
      <c r="LKE236" s="40"/>
      <c r="LKF236" s="40"/>
      <c r="LKG236" s="40"/>
      <c r="LKH236" s="40"/>
      <c r="LKI236" s="40"/>
      <c r="LKJ236" s="40"/>
      <c r="LKK236" s="40"/>
      <c r="LKL236" s="40"/>
      <c r="LKM236" s="40"/>
      <c r="LKN236" s="40"/>
      <c r="LKO236" s="40"/>
      <c r="LKP236" s="40"/>
      <c r="LKQ236" s="40"/>
      <c r="LKR236" s="40"/>
      <c r="LKS236" s="40"/>
      <c r="LKT236" s="40"/>
      <c r="LKU236" s="40"/>
      <c r="LKV236" s="40"/>
      <c r="LKW236" s="40"/>
      <c r="LKX236" s="40"/>
      <c r="LKY236" s="40"/>
      <c r="LKZ236" s="40"/>
      <c r="LLA236" s="40"/>
      <c r="LLB236" s="40"/>
      <c r="LLC236" s="40"/>
      <c r="LLD236" s="40"/>
      <c r="LLE236" s="40"/>
      <c r="LLF236" s="40"/>
      <c r="LLG236" s="40"/>
      <c r="LLH236" s="40"/>
      <c r="LLI236" s="40"/>
      <c r="LLJ236" s="40"/>
      <c r="LLK236" s="40"/>
      <c r="LLL236" s="40"/>
      <c r="LLM236" s="40"/>
      <c r="LLN236" s="40"/>
      <c r="LLO236" s="40"/>
      <c r="LLP236" s="40"/>
      <c r="LLQ236" s="40"/>
      <c r="LLR236" s="40"/>
      <c r="LLS236" s="40"/>
      <c r="LLT236" s="40"/>
      <c r="LLU236" s="40"/>
      <c r="LLV236" s="40"/>
      <c r="LLW236" s="40"/>
      <c r="LLX236" s="40"/>
      <c r="LLY236" s="40"/>
      <c r="LLZ236" s="40"/>
      <c r="LMA236" s="40"/>
      <c r="LMB236" s="40"/>
      <c r="LMC236" s="40"/>
      <c r="LMD236" s="40"/>
      <c r="LME236" s="40"/>
      <c r="LMF236" s="40"/>
      <c r="LMG236" s="40"/>
      <c r="LMH236" s="40"/>
      <c r="LMI236" s="40"/>
      <c r="LMJ236" s="40"/>
      <c r="LMK236" s="40"/>
      <c r="LML236" s="40"/>
      <c r="LMM236" s="40"/>
      <c r="LMN236" s="40"/>
      <c r="LMO236" s="40"/>
      <c r="LMP236" s="40"/>
      <c r="LMQ236" s="40"/>
      <c r="LMR236" s="40"/>
      <c r="LMS236" s="40"/>
      <c r="LMT236" s="40"/>
      <c r="LMU236" s="40"/>
      <c r="LMV236" s="40"/>
      <c r="LMW236" s="40"/>
      <c r="LMX236" s="40"/>
      <c r="LMY236" s="40"/>
      <c r="LMZ236" s="40"/>
      <c r="LNA236" s="40"/>
      <c r="LNB236" s="40"/>
      <c r="LNC236" s="40"/>
      <c r="LND236" s="40"/>
      <c r="LNE236" s="40"/>
      <c r="LNF236" s="40"/>
      <c r="LNG236" s="40"/>
      <c r="LNH236" s="40"/>
      <c r="LNI236" s="40"/>
      <c r="LNJ236" s="40"/>
      <c r="LNK236" s="40"/>
      <c r="LNL236" s="40"/>
      <c r="LNM236" s="40"/>
      <c r="LNN236" s="40"/>
      <c r="LNO236" s="40"/>
      <c r="LNP236" s="40"/>
      <c r="LNQ236" s="40"/>
      <c r="LNR236" s="40"/>
      <c r="LNS236" s="40"/>
      <c r="LNT236" s="40"/>
      <c r="LNU236" s="40"/>
      <c r="LNV236" s="40"/>
      <c r="LNW236" s="40"/>
      <c r="LNX236" s="40"/>
      <c r="LNY236" s="40"/>
      <c r="LNZ236" s="40"/>
      <c r="LOA236" s="40"/>
      <c r="LOB236" s="40"/>
      <c r="LOC236" s="40"/>
      <c r="LOD236" s="40"/>
      <c r="LOE236" s="40"/>
      <c r="LOF236" s="40"/>
      <c r="LOG236" s="40"/>
      <c r="LOH236" s="40"/>
      <c r="LOI236" s="40"/>
      <c r="LOJ236" s="40"/>
      <c r="LOK236" s="40"/>
      <c r="LOL236" s="40"/>
      <c r="LOM236" s="40"/>
      <c r="LON236" s="40"/>
      <c r="LOO236" s="40"/>
      <c r="LOP236" s="40"/>
      <c r="LOQ236" s="40"/>
      <c r="LOR236" s="40"/>
      <c r="LOS236" s="40"/>
      <c r="LOT236" s="40"/>
      <c r="LOU236" s="40"/>
      <c r="LOV236" s="40"/>
      <c r="LOW236" s="40"/>
      <c r="LOX236" s="40"/>
      <c r="LOY236" s="40"/>
      <c r="LOZ236" s="40"/>
      <c r="LPA236" s="40"/>
      <c r="LPB236" s="40"/>
      <c r="LPC236" s="40"/>
      <c r="LPD236" s="40"/>
      <c r="LPE236" s="40"/>
      <c r="LPF236" s="40"/>
      <c r="LPG236" s="40"/>
      <c r="LPH236" s="40"/>
      <c r="LPI236" s="40"/>
      <c r="LPJ236" s="40"/>
      <c r="LPK236" s="40"/>
      <c r="LPL236" s="40"/>
      <c r="LPM236" s="40"/>
      <c r="LPN236" s="40"/>
      <c r="LPO236" s="40"/>
      <c r="LPP236" s="40"/>
      <c r="LPQ236" s="40"/>
      <c r="LPR236" s="40"/>
      <c r="LPS236" s="40"/>
      <c r="LPT236" s="40"/>
      <c r="LPU236" s="40"/>
      <c r="LPV236" s="40"/>
      <c r="LPW236" s="40"/>
      <c r="LPX236" s="40"/>
      <c r="LPY236" s="40"/>
      <c r="LPZ236" s="40"/>
      <c r="LQA236" s="40"/>
      <c r="LQB236" s="40"/>
      <c r="LQC236" s="40"/>
      <c r="LQD236" s="40"/>
      <c r="LQE236" s="40"/>
      <c r="LQF236" s="40"/>
      <c r="LQG236" s="40"/>
      <c r="LQH236" s="40"/>
      <c r="LQI236" s="40"/>
      <c r="LQJ236" s="40"/>
      <c r="LQK236" s="40"/>
      <c r="LQL236" s="40"/>
      <c r="LQM236" s="40"/>
      <c r="LQN236" s="40"/>
      <c r="LQO236" s="40"/>
      <c r="LQP236" s="40"/>
      <c r="LQQ236" s="40"/>
      <c r="LQR236" s="40"/>
      <c r="LQS236" s="40"/>
      <c r="LQT236" s="40"/>
      <c r="LQU236" s="40"/>
      <c r="LQV236" s="40"/>
      <c r="LQW236" s="40"/>
      <c r="LQX236" s="40"/>
      <c r="LQY236" s="40"/>
      <c r="LQZ236" s="40"/>
      <c r="LRA236" s="40"/>
      <c r="LRB236" s="40"/>
      <c r="LRC236" s="40"/>
      <c r="LRD236" s="40"/>
      <c r="LRE236" s="40"/>
      <c r="LRF236" s="40"/>
      <c r="LRG236" s="40"/>
      <c r="LRH236" s="40"/>
      <c r="LRI236" s="40"/>
      <c r="LRJ236" s="40"/>
      <c r="LRK236" s="40"/>
      <c r="LRL236" s="40"/>
      <c r="LRM236" s="40"/>
      <c r="LRN236" s="40"/>
      <c r="LRO236" s="40"/>
      <c r="LRP236" s="40"/>
      <c r="LRQ236" s="40"/>
      <c r="LRR236" s="40"/>
      <c r="LRS236" s="40"/>
      <c r="LRT236" s="40"/>
      <c r="LRU236" s="40"/>
      <c r="LRV236" s="40"/>
      <c r="LRW236" s="40"/>
      <c r="LRX236" s="40"/>
      <c r="LRY236" s="40"/>
      <c r="LRZ236" s="40"/>
      <c r="LSA236" s="40"/>
      <c r="LSB236" s="40"/>
      <c r="LSC236" s="40"/>
      <c r="LSD236" s="40"/>
      <c r="LSE236" s="40"/>
      <c r="LSF236" s="40"/>
      <c r="LSG236" s="40"/>
      <c r="LSH236" s="40"/>
      <c r="LSI236" s="40"/>
      <c r="LSJ236" s="40"/>
      <c r="LSK236" s="40"/>
      <c r="LSL236" s="40"/>
      <c r="LSM236" s="40"/>
      <c r="LSN236" s="40"/>
      <c r="LSO236" s="40"/>
      <c r="LSP236" s="40"/>
      <c r="LSQ236" s="40"/>
      <c r="LSR236" s="40"/>
      <c r="LSS236" s="40"/>
      <c r="LST236" s="40"/>
      <c r="LSU236" s="40"/>
      <c r="LSV236" s="40"/>
      <c r="LSW236" s="40"/>
      <c r="LSX236" s="40"/>
      <c r="LSY236" s="40"/>
      <c r="LSZ236" s="40"/>
      <c r="LTA236" s="40"/>
      <c r="LTB236" s="40"/>
      <c r="LTC236" s="40"/>
      <c r="LTD236" s="40"/>
      <c r="LTE236" s="40"/>
      <c r="LTF236" s="40"/>
      <c r="LTG236" s="40"/>
      <c r="LTH236" s="40"/>
      <c r="LTI236" s="40"/>
      <c r="LTJ236" s="40"/>
      <c r="LTK236" s="40"/>
      <c r="LTL236" s="40"/>
      <c r="LTM236" s="40"/>
      <c r="LTN236" s="40"/>
      <c r="LTO236" s="40"/>
      <c r="LTP236" s="40"/>
      <c r="LTQ236" s="40"/>
      <c r="LTR236" s="40"/>
      <c r="LTS236" s="40"/>
      <c r="LTT236" s="40"/>
      <c r="LTU236" s="40"/>
      <c r="LTV236" s="40"/>
      <c r="LTW236" s="40"/>
      <c r="LTX236" s="40"/>
      <c r="LTY236" s="40"/>
      <c r="LTZ236" s="40"/>
      <c r="LUA236" s="40"/>
      <c r="LUB236" s="40"/>
      <c r="LUC236" s="40"/>
      <c r="LUD236" s="40"/>
      <c r="LUE236" s="40"/>
      <c r="LUF236" s="40"/>
      <c r="LUG236" s="40"/>
      <c r="LUH236" s="40"/>
      <c r="LUI236" s="40"/>
      <c r="LUJ236" s="40"/>
      <c r="LUK236" s="40"/>
      <c r="LUL236" s="40"/>
      <c r="LUM236" s="40"/>
      <c r="LUN236" s="40"/>
      <c r="LUO236" s="40"/>
      <c r="LUP236" s="40"/>
      <c r="LUQ236" s="40"/>
      <c r="LUR236" s="40"/>
      <c r="LUS236" s="40"/>
      <c r="LUT236" s="40"/>
      <c r="LUU236" s="40"/>
      <c r="LUV236" s="40"/>
      <c r="LUW236" s="40"/>
      <c r="LUX236" s="40"/>
      <c r="LUY236" s="40"/>
      <c r="LUZ236" s="40"/>
      <c r="LVA236" s="40"/>
      <c r="LVB236" s="40"/>
      <c r="LVC236" s="40"/>
      <c r="LVD236" s="40"/>
      <c r="LVE236" s="40"/>
      <c r="LVF236" s="40"/>
      <c r="LVG236" s="40"/>
      <c r="LVH236" s="40"/>
      <c r="LVI236" s="40"/>
      <c r="LVJ236" s="40"/>
      <c r="LVK236" s="40"/>
      <c r="LVL236" s="40"/>
      <c r="LVM236" s="40"/>
      <c r="LVN236" s="40"/>
      <c r="LVO236" s="40"/>
      <c r="LVP236" s="40"/>
      <c r="LVQ236" s="40"/>
      <c r="LVR236" s="40"/>
      <c r="LVS236" s="40"/>
      <c r="LVT236" s="40"/>
      <c r="LVU236" s="40"/>
      <c r="LVV236" s="40"/>
      <c r="LVW236" s="40"/>
      <c r="LVX236" s="40"/>
      <c r="LVY236" s="40"/>
      <c r="LVZ236" s="40"/>
      <c r="LWA236" s="40"/>
      <c r="LWB236" s="40"/>
      <c r="LWC236" s="40"/>
      <c r="LWD236" s="40"/>
      <c r="LWE236" s="40"/>
      <c r="LWF236" s="40"/>
      <c r="LWG236" s="40"/>
      <c r="LWH236" s="40"/>
      <c r="LWI236" s="40"/>
      <c r="LWJ236" s="40"/>
      <c r="LWK236" s="40"/>
      <c r="LWL236" s="40"/>
      <c r="LWM236" s="40"/>
      <c r="LWN236" s="40"/>
      <c r="LWO236" s="40"/>
      <c r="LWP236" s="40"/>
      <c r="LWQ236" s="40"/>
      <c r="LWR236" s="40"/>
      <c r="LWS236" s="40"/>
      <c r="LWT236" s="40"/>
      <c r="LWU236" s="40"/>
      <c r="LWV236" s="40"/>
      <c r="LWW236" s="40"/>
      <c r="LWX236" s="40"/>
      <c r="LWY236" s="40"/>
      <c r="LWZ236" s="40"/>
      <c r="LXA236" s="40"/>
      <c r="LXB236" s="40"/>
      <c r="LXC236" s="40"/>
      <c r="LXD236" s="40"/>
      <c r="LXE236" s="40"/>
      <c r="LXF236" s="40"/>
      <c r="LXG236" s="40"/>
      <c r="LXH236" s="40"/>
      <c r="LXI236" s="40"/>
      <c r="LXJ236" s="40"/>
      <c r="LXK236" s="40"/>
      <c r="LXL236" s="40"/>
      <c r="LXM236" s="40"/>
      <c r="LXN236" s="40"/>
      <c r="LXO236" s="40"/>
      <c r="LXP236" s="40"/>
      <c r="LXQ236" s="40"/>
      <c r="LXR236" s="40"/>
      <c r="LXS236" s="40"/>
      <c r="LXT236" s="40"/>
      <c r="LXU236" s="40"/>
      <c r="LXV236" s="40"/>
      <c r="LXW236" s="40"/>
      <c r="LXX236" s="40"/>
      <c r="LXY236" s="40"/>
      <c r="LXZ236" s="40"/>
      <c r="LYA236" s="40"/>
      <c r="LYB236" s="40"/>
      <c r="LYC236" s="40"/>
      <c r="LYD236" s="40"/>
      <c r="LYE236" s="40"/>
      <c r="LYF236" s="40"/>
      <c r="LYG236" s="40"/>
      <c r="LYH236" s="40"/>
      <c r="LYI236" s="40"/>
      <c r="LYJ236" s="40"/>
      <c r="LYK236" s="40"/>
      <c r="LYL236" s="40"/>
      <c r="LYM236" s="40"/>
      <c r="LYN236" s="40"/>
      <c r="LYO236" s="40"/>
      <c r="LYP236" s="40"/>
      <c r="LYQ236" s="40"/>
      <c r="LYR236" s="40"/>
      <c r="LYS236" s="40"/>
      <c r="LYT236" s="40"/>
      <c r="LYU236" s="40"/>
      <c r="LYV236" s="40"/>
      <c r="LYW236" s="40"/>
      <c r="LYX236" s="40"/>
      <c r="LYY236" s="40"/>
      <c r="LYZ236" s="40"/>
      <c r="LZA236" s="40"/>
      <c r="LZB236" s="40"/>
      <c r="LZC236" s="40"/>
      <c r="LZD236" s="40"/>
      <c r="LZE236" s="40"/>
      <c r="LZF236" s="40"/>
      <c r="LZG236" s="40"/>
      <c r="LZH236" s="40"/>
      <c r="LZI236" s="40"/>
      <c r="LZJ236" s="40"/>
      <c r="LZK236" s="40"/>
      <c r="LZL236" s="40"/>
      <c r="LZM236" s="40"/>
      <c r="LZN236" s="40"/>
      <c r="LZO236" s="40"/>
      <c r="LZP236" s="40"/>
      <c r="LZQ236" s="40"/>
      <c r="LZR236" s="40"/>
      <c r="LZS236" s="40"/>
      <c r="LZT236" s="40"/>
      <c r="LZU236" s="40"/>
      <c r="LZV236" s="40"/>
      <c r="LZW236" s="40"/>
      <c r="LZX236" s="40"/>
      <c r="LZY236" s="40"/>
      <c r="LZZ236" s="40"/>
      <c r="MAA236" s="40"/>
      <c r="MAB236" s="40"/>
      <c r="MAC236" s="40"/>
      <c r="MAD236" s="40"/>
      <c r="MAE236" s="40"/>
      <c r="MAF236" s="40"/>
      <c r="MAG236" s="40"/>
      <c r="MAH236" s="40"/>
      <c r="MAI236" s="40"/>
      <c r="MAJ236" s="40"/>
      <c r="MAK236" s="40"/>
      <c r="MAL236" s="40"/>
      <c r="MAM236" s="40"/>
      <c r="MAN236" s="40"/>
      <c r="MAO236" s="40"/>
      <c r="MAP236" s="40"/>
      <c r="MAQ236" s="40"/>
      <c r="MAR236" s="40"/>
      <c r="MAS236" s="40"/>
      <c r="MAT236" s="40"/>
      <c r="MAU236" s="40"/>
      <c r="MAV236" s="40"/>
      <c r="MAW236" s="40"/>
      <c r="MAX236" s="40"/>
      <c r="MAY236" s="40"/>
      <c r="MAZ236" s="40"/>
      <c r="MBA236" s="40"/>
      <c r="MBB236" s="40"/>
      <c r="MBC236" s="40"/>
      <c r="MBD236" s="40"/>
      <c r="MBE236" s="40"/>
      <c r="MBF236" s="40"/>
      <c r="MBG236" s="40"/>
      <c r="MBH236" s="40"/>
      <c r="MBI236" s="40"/>
      <c r="MBJ236" s="40"/>
      <c r="MBK236" s="40"/>
      <c r="MBL236" s="40"/>
      <c r="MBM236" s="40"/>
      <c r="MBN236" s="40"/>
      <c r="MBO236" s="40"/>
      <c r="MBP236" s="40"/>
      <c r="MBQ236" s="40"/>
      <c r="MBR236" s="40"/>
      <c r="MBS236" s="40"/>
      <c r="MBT236" s="40"/>
      <c r="MBU236" s="40"/>
      <c r="MBV236" s="40"/>
      <c r="MBW236" s="40"/>
      <c r="MBX236" s="40"/>
      <c r="MBY236" s="40"/>
      <c r="MBZ236" s="40"/>
      <c r="MCA236" s="40"/>
      <c r="MCB236" s="40"/>
      <c r="MCC236" s="40"/>
      <c r="MCD236" s="40"/>
      <c r="MCE236" s="40"/>
      <c r="MCF236" s="40"/>
      <c r="MCG236" s="40"/>
      <c r="MCH236" s="40"/>
      <c r="MCI236" s="40"/>
      <c r="MCJ236" s="40"/>
      <c r="MCK236" s="40"/>
      <c r="MCL236" s="40"/>
      <c r="MCM236" s="40"/>
      <c r="MCN236" s="40"/>
      <c r="MCO236" s="40"/>
      <c r="MCP236" s="40"/>
      <c r="MCQ236" s="40"/>
      <c r="MCR236" s="40"/>
      <c r="MCS236" s="40"/>
      <c r="MCT236" s="40"/>
      <c r="MCU236" s="40"/>
      <c r="MCV236" s="40"/>
      <c r="MCW236" s="40"/>
      <c r="MCX236" s="40"/>
      <c r="MCY236" s="40"/>
      <c r="MCZ236" s="40"/>
      <c r="MDA236" s="40"/>
      <c r="MDB236" s="40"/>
      <c r="MDC236" s="40"/>
      <c r="MDD236" s="40"/>
      <c r="MDE236" s="40"/>
      <c r="MDF236" s="40"/>
      <c r="MDG236" s="40"/>
      <c r="MDH236" s="40"/>
      <c r="MDI236" s="40"/>
      <c r="MDJ236" s="40"/>
      <c r="MDK236" s="40"/>
      <c r="MDL236" s="40"/>
      <c r="MDM236" s="40"/>
      <c r="MDN236" s="40"/>
      <c r="MDO236" s="40"/>
      <c r="MDP236" s="40"/>
      <c r="MDQ236" s="40"/>
      <c r="MDR236" s="40"/>
      <c r="MDS236" s="40"/>
      <c r="MDT236" s="40"/>
      <c r="MDU236" s="40"/>
      <c r="MDV236" s="40"/>
      <c r="MDW236" s="40"/>
      <c r="MDX236" s="40"/>
      <c r="MDY236" s="40"/>
      <c r="MDZ236" s="40"/>
      <c r="MEA236" s="40"/>
      <c r="MEB236" s="40"/>
      <c r="MEC236" s="40"/>
      <c r="MED236" s="40"/>
      <c r="MEE236" s="40"/>
      <c r="MEF236" s="40"/>
      <c r="MEG236" s="40"/>
      <c r="MEH236" s="40"/>
      <c r="MEI236" s="40"/>
      <c r="MEJ236" s="40"/>
      <c r="MEK236" s="40"/>
      <c r="MEL236" s="40"/>
      <c r="MEM236" s="40"/>
      <c r="MEN236" s="40"/>
      <c r="MEO236" s="40"/>
      <c r="MEP236" s="40"/>
      <c r="MEQ236" s="40"/>
      <c r="MER236" s="40"/>
      <c r="MES236" s="40"/>
      <c r="MET236" s="40"/>
      <c r="MEU236" s="40"/>
      <c r="MEV236" s="40"/>
      <c r="MEW236" s="40"/>
      <c r="MEX236" s="40"/>
      <c r="MEY236" s="40"/>
      <c r="MEZ236" s="40"/>
      <c r="MFA236" s="40"/>
      <c r="MFB236" s="40"/>
      <c r="MFC236" s="40"/>
      <c r="MFD236" s="40"/>
      <c r="MFE236" s="40"/>
      <c r="MFF236" s="40"/>
      <c r="MFG236" s="40"/>
      <c r="MFH236" s="40"/>
      <c r="MFI236" s="40"/>
      <c r="MFJ236" s="40"/>
      <c r="MFK236" s="40"/>
      <c r="MFL236" s="40"/>
      <c r="MFM236" s="40"/>
      <c r="MFN236" s="40"/>
      <c r="MFO236" s="40"/>
      <c r="MFP236" s="40"/>
      <c r="MFQ236" s="40"/>
      <c r="MFR236" s="40"/>
      <c r="MFS236" s="40"/>
      <c r="MFT236" s="40"/>
      <c r="MFU236" s="40"/>
      <c r="MFV236" s="40"/>
      <c r="MFW236" s="40"/>
      <c r="MFX236" s="40"/>
      <c r="MFY236" s="40"/>
      <c r="MFZ236" s="40"/>
      <c r="MGA236" s="40"/>
      <c r="MGB236" s="40"/>
      <c r="MGC236" s="40"/>
      <c r="MGD236" s="40"/>
      <c r="MGE236" s="40"/>
      <c r="MGF236" s="40"/>
      <c r="MGG236" s="40"/>
      <c r="MGH236" s="40"/>
      <c r="MGI236" s="40"/>
      <c r="MGJ236" s="40"/>
      <c r="MGK236" s="40"/>
      <c r="MGL236" s="40"/>
      <c r="MGM236" s="40"/>
      <c r="MGN236" s="40"/>
      <c r="MGO236" s="40"/>
      <c r="MGP236" s="40"/>
      <c r="MGQ236" s="40"/>
      <c r="MGR236" s="40"/>
      <c r="MGS236" s="40"/>
      <c r="MGT236" s="40"/>
      <c r="MGU236" s="40"/>
      <c r="MGV236" s="40"/>
      <c r="MGW236" s="40"/>
      <c r="MGX236" s="40"/>
      <c r="MGY236" s="40"/>
      <c r="MGZ236" s="40"/>
      <c r="MHA236" s="40"/>
      <c r="MHB236" s="40"/>
      <c r="MHC236" s="40"/>
      <c r="MHD236" s="40"/>
      <c r="MHE236" s="40"/>
      <c r="MHF236" s="40"/>
      <c r="MHG236" s="40"/>
      <c r="MHH236" s="40"/>
      <c r="MHI236" s="40"/>
      <c r="MHJ236" s="40"/>
      <c r="MHK236" s="40"/>
      <c r="MHL236" s="40"/>
      <c r="MHM236" s="40"/>
      <c r="MHN236" s="40"/>
      <c r="MHO236" s="40"/>
      <c r="MHP236" s="40"/>
      <c r="MHQ236" s="40"/>
      <c r="MHR236" s="40"/>
      <c r="MHS236" s="40"/>
      <c r="MHT236" s="40"/>
      <c r="MHU236" s="40"/>
      <c r="MHV236" s="40"/>
      <c r="MHW236" s="40"/>
      <c r="MHX236" s="40"/>
      <c r="MHY236" s="40"/>
      <c r="MHZ236" s="40"/>
      <c r="MIA236" s="40"/>
      <c r="MIB236" s="40"/>
      <c r="MIC236" s="40"/>
      <c r="MID236" s="40"/>
      <c r="MIE236" s="40"/>
      <c r="MIF236" s="40"/>
      <c r="MIG236" s="40"/>
      <c r="MIH236" s="40"/>
      <c r="MII236" s="40"/>
      <c r="MIJ236" s="40"/>
      <c r="MIK236" s="40"/>
      <c r="MIL236" s="40"/>
      <c r="MIM236" s="40"/>
      <c r="MIN236" s="40"/>
      <c r="MIO236" s="40"/>
      <c r="MIP236" s="40"/>
      <c r="MIQ236" s="40"/>
      <c r="MIR236" s="40"/>
      <c r="MIS236" s="40"/>
      <c r="MIT236" s="40"/>
      <c r="MIU236" s="40"/>
      <c r="MIV236" s="40"/>
      <c r="MIW236" s="40"/>
      <c r="MIX236" s="40"/>
      <c r="MIY236" s="40"/>
      <c r="MIZ236" s="40"/>
      <c r="MJA236" s="40"/>
      <c r="MJB236" s="40"/>
      <c r="MJC236" s="40"/>
      <c r="MJD236" s="40"/>
      <c r="MJE236" s="40"/>
      <c r="MJF236" s="40"/>
      <c r="MJG236" s="40"/>
      <c r="MJH236" s="40"/>
      <c r="MJI236" s="40"/>
      <c r="MJJ236" s="40"/>
      <c r="MJK236" s="40"/>
      <c r="MJL236" s="40"/>
      <c r="MJM236" s="40"/>
      <c r="MJN236" s="40"/>
      <c r="MJO236" s="40"/>
      <c r="MJP236" s="40"/>
      <c r="MJQ236" s="40"/>
      <c r="MJR236" s="40"/>
      <c r="MJS236" s="40"/>
      <c r="MJT236" s="40"/>
      <c r="MJU236" s="40"/>
      <c r="MJV236" s="40"/>
      <c r="MJW236" s="40"/>
      <c r="MJX236" s="40"/>
      <c r="MJY236" s="40"/>
      <c r="MJZ236" s="40"/>
      <c r="MKA236" s="40"/>
      <c r="MKB236" s="40"/>
      <c r="MKC236" s="40"/>
      <c r="MKD236" s="40"/>
      <c r="MKE236" s="40"/>
      <c r="MKF236" s="40"/>
      <c r="MKG236" s="40"/>
      <c r="MKH236" s="40"/>
      <c r="MKI236" s="40"/>
      <c r="MKJ236" s="40"/>
      <c r="MKK236" s="40"/>
      <c r="MKL236" s="40"/>
      <c r="MKM236" s="40"/>
      <c r="MKN236" s="40"/>
      <c r="MKO236" s="40"/>
      <c r="MKP236" s="40"/>
      <c r="MKQ236" s="40"/>
      <c r="MKR236" s="40"/>
      <c r="MKS236" s="40"/>
      <c r="MKT236" s="40"/>
      <c r="MKU236" s="40"/>
      <c r="MKV236" s="40"/>
      <c r="MKW236" s="40"/>
      <c r="MKX236" s="40"/>
      <c r="MKY236" s="40"/>
      <c r="MKZ236" s="40"/>
      <c r="MLA236" s="40"/>
      <c r="MLB236" s="40"/>
      <c r="MLC236" s="40"/>
      <c r="MLD236" s="40"/>
      <c r="MLE236" s="40"/>
      <c r="MLF236" s="40"/>
      <c r="MLG236" s="40"/>
      <c r="MLH236" s="40"/>
      <c r="MLI236" s="40"/>
      <c r="MLJ236" s="40"/>
      <c r="MLK236" s="40"/>
      <c r="MLL236" s="40"/>
      <c r="MLM236" s="40"/>
      <c r="MLN236" s="40"/>
      <c r="MLO236" s="40"/>
      <c r="MLP236" s="40"/>
      <c r="MLQ236" s="40"/>
      <c r="MLR236" s="40"/>
      <c r="MLS236" s="40"/>
      <c r="MLT236" s="40"/>
      <c r="MLU236" s="40"/>
      <c r="MLV236" s="40"/>
      <c r="MLW236" s="40"/>
      <c r="MLX236" s="40"/>
      <c r="MLY236" s="40"/>
      <c r="MLZ236" s="40"/>
      <c r="MMA236" s="40"/>
      <c r="MMB236" s="40"/>
      <c r="MMC236" s="40"/>
      <c r="MMD236" s="40"/>
      <c r="MME236" s="40"/>
      <c r="MMF236" s="40"/>
      <c r="MMG236" s="40"/>
      <c r="MMH236" s="40"/>
      <c r="MMI236" s="40"/>
      <c r="MMJ236" s="40"/>
      <c r="MMK236" s="40"/>
      <c r="MML236" s="40"/>
      <c r="MMM236" s="40"/>
      <c r="MMN236" s="40"/>
      <c r="MMO236" s="40"/>
      <c r="MMP236" s="40"/>
      <c r="MMQ236" s="40"/>
      <c r="MMR236" s="40"/>
      <c r="MMS236" s="40"/>
      <c r="MMT236" s="40"/>
      <c r="MMU236" s="40"/>
      <c r="MMV236" s="40"/>
      <c r="MMW236" s="40"/>
      <c r="MMX236" s="40"/>
      <c r="MMY236" s="40"/>
      <c r="MMZ236" s="40"/>
      <c r="MNA236" s="40"/>
      <c r="MNB236" s="40"/>
      <c r="MNC236" s="40"/>
      <c r="MND236" s="40"/>
      <c r="MNE236" s="40"/>
      <c r="MNF236" s="40"/>
      <c r="MNG236" s="40"/>
      <c r="MNH236" s="40"/>
      <c r="MNI236" s="40"/>
      <c r="MNJ236" s="40"/>
      <c r="MNK236" s="40"/>
      <c r="MNL236" s="40"/>
      <c r="MNM236" s="40"/>
      <c r="MNN236" s="40"/>
      <c r="MNO236" s="40"/>
      <c r="MNP236" s="40"/>
      <c r="MNQ236" s="40"/>
      <c r="MNR236" s="40"/>
      <c r="MNS236" s="40"/>
      <c r="MNT236" s="40"/>
      <c r="MNU236" s="40"/>
      <c r="MNV236" s="40"/>
      <c r="MNW236" s="40"/>
      <c r="MNX236" s="40"/>
      <c r="MNY236" s="40"/>
      <c r="MNZ236" s="40"/>
      <c r="MOA236" s="40"/>
      <c r="MOB236" s="40"/>
      <c r="MOC236" s="40"/>
      <c r="MOD236" s="40"/>
      <c r="MOE236" s="40"/>
      <c r="MOF236" s="40"/>
      <c r="MOG236" s="40"/>
      <c r="MOH236" s="40"/>
      <c r="MOI236" s="40"/>
      <c r="MOJ236" s="40"/>
      <c r="MOK236" s="40"/>
      <c r="MOL236" s="40"/>
      <c r="MOM236" s="40"/>
      <c r="MON236" s="40"/>
      <c r="MOO236" s="40"/>
      <c r="MOP236" s="40"/>
      <c r="MOQ236" s="40"/>
      <c r="MOR236" s="40"/>
      <c r="MOS236" s="40"/>
      <c r="MOT236" s="40"/>
      <c r="MOU236" s="40"/>
      <c r="MOV236" s="40"/>
      <c r="MOW236" s="40"/>
      <c r="MOX236" s="40"/>
      <c r="MOY236" s="40"/>
      <c r="MOZ236" s="40"/>
      <c r="MPA236" s="40"/>
      <c r="MPB236" s="40"/>
      <c r="MPC236" s="40"/>
      <c r="MPD236" s="40"/>
      <c r="MPE236" s="40"/>
      <c r="MPF236" s="40"/>
      <c r="MPG236" s="40"/>
      <c r="MPH236" s="40"/>
      <c r="MPI236" s="40"/>
      <c r="MPJ236" s="40"/>
      <c r="MPK236" s="40"/>
      <c r="MPL236" s="40"/>
      <c r="MPM236" s="40"/>
      <c r="MPN236" s="40"/>
      <c r="MPO236" s="40"/>
      <c r="MPP236" s="40"/>
      <c r="MPQ236" s="40"/>
      <c r="MPR236" s="40"/>
      <c r="MPS236" s="40"/>
      <c r="MPT236" s="40"/>
      <c r="MPU236" s="40"/>
      <c r="MPV236" s="40"/>
      <c r="MPW236" s="40"/>
      <c r="MPX236" s="40"/>
      <c r="MPY236" s="40"/>
      <c r="MPZ236" s="40"/>
      <c r="MQA236" s="40"/>
      <c r="MQB236" s="40"/>
      <c r="MQC236" s="40"/>
      <c r="MQD236" s="40"/>
      <c r="MQE236" s="40"/>
      <c r="MQF236" s="40"/>
      <c r="MQG236" s="40"/>
      <c r="MQH236" s="40"/>
      <c r="MQI236" s="40"/>
      <c r="MQJ236" s="40"/>
      <c r="MQK236" s="40"/>
      <c r="MQL236" s="40"/>
      <c r="MQM236" s="40"/>
      <c r="MQN236" s="40"/>
      <c r="MQO236" s="40"/>
      <c r="MQP236" s="40"/>
      <c r="MQQ236" s="40"/>
      <c r="MQR236" s="40"/>
      <c r="MQS236" s="40"/>
      <c r="MQT236" s="40"/>
      <c r="MQU236" s="40"/>
      <c r="MQV236" s="40"/>
      <c r="MQW236" s="40"/>
      <c r="MQX236" s="40"/>
      <c r="MQY236" s="40"/>
      <c r="MQZ236" s="40"/>
      <c r="MRA236" s="40"/>
      <c r="MRB236" s="40"/>
      <c r="MRC236" s="40"/>
      <c r="MRD236" s="40"/>
      <c r="MRE236" s="40"/>
      <c r="MRF236" s="40"/>
      <c r="MRG236" s="40"/>
      <c r="MRH236" s="40"/>
      <c r="MRI236" s="40"/>
      <c r="MRJ236" s="40"/>
      <c r="MRK236" s="40"/>
      <c r="MRL236" s="40"/>
      <c r="MRM236" s="40"/>
      <c r="MRN236" s="40"/>
      <c r="MRO236" s="40"/>
      <c r="MRP236" s="40"/>
      <c r="MRQ236" s="40"/>
      <c r="MRR236" s="40"/>
      <c r="MRS236" s="40"/>
      <c r="MRT236" s="40"/>
      <c r="MRU236" s="40"/>
      <c r="MRV236" s="40"/>
      <c r="MRW236" s="40"/>
      <c r="MRX236" s="40"/>
      <c r="MRY236" s="40"/>
      <c r="MRZ236" s="40"/>
      <c r="MSA236" s="40"/>
      <c r="MSB236" s="40"/>
      <c r="MSC236" s="40"/>
      <c r="MSD236" s="40"/>
      <c r="MSE236" s="40"/>
      <c r="MSF236" s="40"/>
      <c r="MSG236" s="40"/>
      <c r="MSH236" s="40"/>
      <c r="MSI236" s="40"/>
      <c r="MSJ236" s="40"/>
      <c r="MSK236" s="40"/>
      <c r="MSL236" s="40"/>
      <c r="MSM236" s="40"/>
      <c r="MSN236" s="40"/>
      <c r="MSO236" s="40"/>
      <c r="MSP236" s="40"/>
      <c r="MSQ236" s="40"/>
      <c r="MSR236" s="40"/>
      <c r="MSS236" s="40"/>
      <c r="MST236" s="40"/>
      <c r="MSU236" s="40"/>
      <c r="MSV236" s="40"/>
      <c r="MSW236" s="40"/>
      <c r="MSX236" s="40"/>
      <c r="MSY236" s="40"/>
      <c r="MSZ236" s="40"/>
      <c r="MTA236" s="40"/>
      <c r="MTB236" s="40"/>
      <c r="MTC236" s="40"/>
      <c r="MTD236" s="40"/>
      <c r="MTE236" s="40"/>
      <c r="MTF236" s="40"/>
      <c r="MTG236" s="40"/>
      <c r="MTH236" s="40"/>
      <c r="MTI236" s="40"/>
      <c r="MTJ236" s="40"/>
      <c r="MTK236" s="40"/>
      <c r="MTL236" s="40"/>
      <c r="MTM236" s="40"/>
      <c r="MTN236" s="40"/>
      <c r="MTO236" s="40"/>
      <c r="MTP236" s="40"/>
      <c r="MTQ236" s="40"/>
      <c r="MTR236" s="40"/>
      <c r="MTS236" s="40"/>
      <c r="MTT236" s="40"/>
      <c r="MTU236" s="40"/>
      <c r="MTV236" s="40"/>
      <c r="MTW236" s="40"/>
      <c r="MTX236" s="40"/>
      <c r="MTY236" s="40"/>
      <c r="MTZ236" s="40"/>
      <c r="MUA236" s="40"/>
      <c r="MUB236" s="40"/>
      <c r="MUC236" s="40"/>
      <c r="MUD236" s="40"/>
      <c r="MUE236" s="40"/>
      <c r="MUF236" s="40"/>
      <c r="MUG236" s="40"/>
      <c r="MUH236" s="40"/>
      <c r="MUI236" s="40"/>
      <c r="MUJ236" s="40"/>
      <c r="MUK236" s="40"/>
      <c r="MUL236" s="40"/>
      <c r="MUM236" s="40"/>
      <c r="MUN236" s="40"/>
      <c r="MUO236" s="40"/>
      <c r="MUP236" s="40"/>
      <c r="MUQ236" s="40"/>
      <c r="MUR236" s="40"/>
      <c r="MUS236" s="40"/>
      <c r="MUT236" s="40"/>
      <c r="MUU236" s="40"/>
      <c r="MUV236" s="40"/>
      <c r="MUW236" s="40"/>
      <c r="MUX236" s="40"/>
      <c r="MUY236" s="40"/>
      <c r="MUZ236" s="40"/>
      <c r="MVA236" s="40"/>
      <c r="MVB236" s="40"/>
      <c r="MVC236" s="40"/>
      <c r="MVD236" s="40"/>
      <c r="MVE236" s="40"/>
      <c r="MVF236" s="40"/>
      <c r="MVG236" s="40"/>
      <c r="MVH236" s="40"/>
      <c r="MVI236" s="40"/>
      <c r="MVJ236" s="40"/>
      <c r="MVK236" s="40"/>
      <c r="MVL236" s="40"/>
      <c r="MVM236" s="40"/>
      <c r="MVN236" s="40"/>
      <c r="MVO236" s="40"/>
      <c r="MVP236" s="40"/>
      <c r="MVQ236" s="40"/>
      <c r="MVR236" s="40"/>
      <c r="MVS236" s="40"/>
      <c r="MVT236" s="40"/>
      <c r="MVU236" s="40"/>
      <c r="MVV236" s="40"/>
      <c r="MVW236" s="40"/>
      <c r="MVX236" s="40"/>
      <c r="MVY236" s="40"/>
      <c r="MVZ236" s="40"/>
      <c r="MWA236" s="40"/>
      <c r="MWB236" s="40"/>
      <c r="MWC236" s="40"/>
      <c r="MWD236" s="40"/>
      <c r="MWE236" s="40"/>
      <c r="MWF236" s="40"/>
      <c r="MWG236" s="40"/>
      <c r="MWH236" s="40"/>
      <c r="MWI236" s="40"/>
      <c r="MWJ236" s="40"/>
      <c r="MWK236" s="40"/>
      <c r="MWL236" s="40"/>
      <c r="MWM236" s="40"/>
      <c r="MWN236" s="40"/>
      <c r="MWO236" s="40"/>
      <c r="MWP236" s="40"/>
      <c r="MWQ236" s="40"/>
      <c r="MWR236" s="40"/>
      <c r="MWS236" s="40"/>
      <c r="MWT236" s="40"/>
      <c r="MWU236" s="40"/>
      <c r="MWV236" s="40"/>
      <c r="MWW236" s="40"/>
      <c r="MWX236" s="40"/>
      <c r="MWY236" s="40"/>
      <c r="MWZ236" s="40"/>
      <c r="MXA236" s="40"/>
      <c r="MXB236" s="40"/>
      <c r="MXC236" s="40"/>
      <c r="MXD236" s="40"/>
      <c r="MXE236" s="40"/>
      <c r="MXF236" s="40"/>
      <c r="MXG236" s="40"/>
      <c r="MXH236" s="40"/>
      <c r="MXI236" s="40"/>
      <c r="MXJ236" s="40"/>
      <c r="MXK236" s="40"/>
      <c r="MXL236" s="40"/>
      <c r="MXM236" s="40"/>
      <c r="MXN236" s="40"/>
      <c r="MXO236" s="40"/>
      <c r="MXP236" s="40"/>
      <c r="MXQ236" s="40"/>
      <c r="MXR236" s="40"/>
      <c r="MXS236" s="40"/>
      <c r="MXT236" s="40"/>
      <c r="MXU236" s="40"/>
      <c r="MXV236" s="40"/>
      <c r="MXW236" s="40"/>
      <c r="MXX236" s="40"/>
      <c r="MXY236" s="40"/>
      <c r="MXZ236" s="40"/>
      <c r="MYA236" s="40"/>
      <c r="MYB236" s="40"/>
      <c r="MYC236" s="40"/>
      <c r="MYD236" s="40"/>
      <c r="MYE236" s="40"/>
      <c r="MYF236" s="40"/>
      <c r="MYG236" s="40"/>
      <c r="MYH236" s="40"/>
      <c r="MYI236" s="40"/>
      <c r="MYJ236" s="40"/>
      <c r="MYK236" s="40"/>
      <c r="MYL236" s="40"/>
      <c r="MYM236" s="40"/>
      <c r="MYN236" s="40"/>
      <c r="MYO236" s="40"/>
      <c r="MYP236" s="40"/>
      <c r="MYQ236" s="40"/>
      <c r="MYR236" s="40"/>
      <c r="MYS236" s="40"/>
      <c r="MYT236" s="40"/>
      <c r="MYU236" s="40"/>
      <c r="MYV236" s="40"/>
      <c r="MYW236" s="40"/>
      <c r="MYX236" s="40"/>
      <c r="MYY236" s="40"/>
      <c r="MYZ236" s="40"/>
      <c r="MZA236" s="40"/>
      <c r="MZB236" s="40"/>
      <c r="MZC236" s="40"/>
      <c r="MZD236" s="40"/>
      <c r="MZE236" s="40"/>
      <c r="MZF236" s="40"/>
      <c r="MZG236" s="40"/>
      <c r="MZH236" s="40"/>
      <c r="MZI236" s="40"/>
      <c r="MZJ236" s="40"/>
      <c r="MZK236" s="40"/>
      <c r="MZL236" s="40"/>
      <c r="MZM236" s="40"/>
      <c r="MZN236" s="40"/>
      <c r="MZO236" s="40"/>
      <c r="MZP236" s="40"/>
      <c r="MZQ236" s="40"/>
      <c r="MZR236" s="40"/>
      <c r="MZS236" s="40"/>
      <c r="MZT236" s="40"/>
      <c r="MZU236" s="40"/>
      <c r="MZV236" s="40"/>
      <c r="MZW236" s="40"/>
      <c r="MZX236" s="40"/>
      <c r="MZY236" s="40"/>
      <c r="MZZ236" s="40"/>
      <c r="NAA236" s="40"/>
      <c r="NAB236" s="40"/>
      <c r="NAC236" s="40"/>
      <c r="NAD236" s="40"/>
      <c r="NAE236" s="40"/>
      <c r="NAF236" s="40"/>
      <c r="NAG236" s="40"/>
      <c r="NAH236" s="40"/>
      <c r="NAI236" s="40"/>
      <c r="NAJ236" s="40"/>
      <c r="NAK236" s="40"/>
      <c r="NAL236" s="40"/>
      <c r="NAM236" s="40"/>
      <c r="NAN236" s="40"/>
      <c r="NAO236" s="40"/>
      <c r="NAP236" s="40"/>
      <c r="NAQ236" s="40"/>
      <c r="NAR236" s="40"/>
      <c r="NAS236" s="40"/>
      <c r="NAT236" s="40"/>
      <c r="NAU236" s="40"/>
      <c r="NAV236" s="40"/>
      <c r="NAW236" s="40"/>
      <c r="NAX236" s="40"/>
      <c r="NAY236" s="40"/>
      <c r="NAZ236" s="40"/>
      <c r="NBA236" s="40"/>
      <c r="NBB236" s="40"/>
      <c r="NBC236" s="40"/>
      <c r="NBD236" s="40"/>
      <c r="NBE236" s="40"/>
      <c r="NBF236" s="40"/>
      <c r="NBG236" s="40"/>
      <c r="NBH236" s="40"/>
      <c r="NBI236" s="40"/>
      <c r="NBJ236" s="40"/>
      <c r="NBK236" s="40"/>
      <c r="NBL236" s="40"/>
      <c r="NBM236" s="40"/>
      <c r="NBN236" s="40"/>
      <c r="NBO236" s="40"/>
      <c r="NBP236" s="40"/>
      <c r="NBQ236" s="40"/>
      <c r="NBR236" s="40"/>
      <c r="NBS236" s="40"/>
      <c r="NBT236" s="40"/>
      <c r="NBU236" s="40"/>
      <c r="NBV236" s="40"/>
      <c r="NBW236" s="40"/>
      <c r="NBX236" s="40"/>
      <c r="NBY236" s="40"/>
      <c r="NBZ236" s="40"/>
      <c r="NCA236" s="40"/>
      <c r="NCB236" s="40"/>
      <c r="NCC236" s="40"/>
      <c r="NCD236" s="40"/>
      <c r="NCE236" s="40"/>
      <c r="NCF236" s="40"/>
      <c r="NCG236" s="40"/>
      <c r="NCH236" s="40"/>
      <c r="NCI236" s="40"/>
      <c r="NCJ236" s="40"/>
      <c r="NCK236" s="40"/>
      <c r="NCL236" s="40"/>
      <c r="NCM236" s="40"/>
      <c r="NCN236" s="40"/>
      <c r="NCO236" s="40"/>
      <c r="NCP236" s="40"/>
      <c r="NCQ236" s="40"/>
      <c r="NCR236" s="40"/>
      <c r="NCS236" s="40"/>
      <c r="NCT236" s="40"/>
      <c r="NCU236" s="40"/>
      <c r="NCV236" s="40"/>
      <c r="NCW236" s="40"/>
      <c r="NCX236" s="40"/>
      <c r="NCY236" s="40"/>
      <c r="NCZ236" s="40"/>
      <c r="NDA236" s="40"/>
      <c r="NDB236" s="40"/>
      <c r="NDC236" s="40"/>
      <c r="NDD236" s="40"/>
      <c r="NDE236" s="40"/>
      <c r="NDF236" s="40"/>
      <c r="NDG236" s="40"/>
      <c r="NDH236" s="40"/>
      <c r="NDI236" s="40"/>
      <c r="NDJ236" s="40"/>
      <c r="NDK236" s="40"/>
      <c r="NDL236" s="40"/>
      <c r="NDM236" s="40"/>
      <c r="NDN236" s="40"/>
      <c r="NDO236" s="40"/>
      <c r="NDP236" s="40"/>
      <c r="NDQ236" s="40"/>
      <c r="NDR236" s="40"/>
      <c r="NDS236" s="40"/>
      <c r="NDT236" s="40"/>
      <c r="NDU236" s="40"/>
      <c r="NDV236" s="40"/>
      <c r="NDW236" s="40"/>
      <c r="NDX236" s="40"/>
      <c r="NDY236" s="40"/>
      <c r="NDZ236" s="40"/>
      <c r="NEA236" s="40"/>
      <c r="NEB236" s="40"/>
      <c r="NEC236" s="40"/>
      <c r="NED236" s="40"/>
      <c r="NEE236" s="40"/>
      <c r="NEF236" s="40"/>
      <c r="NEG236" s="40"/>
      <c r="NEH236" s="40"/>
      <c r="NEI236" s="40"/>
      <c r="NEJ236" s="40"/>
      <c r="NEK236" s="40"/>
      <c r="NEL236" s="40"/>
      <c r="NEM236" s="40"/>
      <c r="NEN236" s="40"/>
      <c r="NEO236" s="40"/>
      <c r="NEP236" s="40"/>
      <c r="NEQ236" s="40"/>
      <c r="NER236" s="40"/>
      <c r="NES236" s="40"/>
      <c r="NET236" s="40"/>
      <c r="NEU236" s="40"/>
      <c r="NEV236" s="40"/>
      <c r="NEW236" s="40"/>
      <c r="NEX236" s="40"/>
      <c r="NEY236" s="40"/>
      <c r="NEZ236" s="40"/>
      <c r="NFA236" s="40"/>
      <c r="NFB236" s="40"/>
      <c r="NFC236" s="40"/>
      <c r="NFD236" s="40"/>
      <c r="NFE236" s="40"/>
      <c r="NFF236" s="40"/>
      <c r="NFG236" s="40"/>
      <c r="NFH236" s="40"/>
      <c r="NFI236" s="40"/>
      <c r="NFJ236" s="40"/>
      <c r="NFK236" s="40"/>
      <c r="NFL236" s="40"/>
      <c r="NFM236" s="40"/>
      <c r="NFN236" s="40"/>
      <c r="NFO236" s="40"/>
      <c r="NFP236" s="40"/>
      <c r="NFQ236" s="40"/>
      <c r="NFR236" s="40"/>
      <c r="NFS236" s="40"/>
      <c r="NFT236" s="40"/>
      <c r="NFU236" s="40"/>
      <c r="NFV236" s="40"/>
      <c r="NFW236" s="40"/>
      <c r="NFX236" s="40"/>
      <c r="NFY236" s="40"/>
      <c r="NFZ236" s="40"/>
      <c r="NGA236" s="40"/>
      <c r="NGB236" s="40"/>
      <c r="NGC236" s="40"/>
      <c r="NGD236" s="40"/>
      <c r="NGE236" s="40"/>
      <c r="NGF236" s="40"/>
      <c r="NGG236" s="40"/>
      <c r="NGH236" s="40"/>
      <c r="NGI236" s="40"/>
      <c r="NGJ236" s="40"/>
      <c r="NGK236" s="40"/>
      <c r="NGL236" s="40"/>
      <c r="NGM236" s="40"/>
      <c r="NGN236" s="40"/>
      <c r="NGO236" s="40"/>
      <c r="NGP236" s="40"/>
      <c r="NGQ236" s="40"/>
      <c r="NGR236" s="40"/>
      <c r="NGS236" s="40"/>
      <c r="NGT236" s="40"/>
      <c r="NGU236" s="40"/>
      <c r="NGV236" s="40"/>
      <c r="NGW236" s="40"/>
      <c r="NGX236" s="40"/>
      <c r="NGY236" s="40"/>
      <c r="NGZ236" s="40"/>
      <c r="NHA236" s="40"/>
      <c r="NHB236" s="40"/>
      <c r="NHC236" s="40"/>
      <c r="NHD236" s="40"/>
      <c r="NHE236" s="40"/>
      <c r="NHF236" s="40"/>
      <c r="NHG236" s="40"/>
      <c r="NHH236" s="40"/>
      <c r="NHI236" s="40"/>
      <c r="NHJ236" s="40"/>
      <c r="NHK236" s="40"/>
      <c r="NHL236" s="40"/>
      <c r="NHM236" s="40"/>
      <c r="NHN236" s="40"/>
      <c r="NHO236" s="40"/>
      <c r="NHP236" s="40"/>
      <c r="NHQ236" s="40"/>
      <c r="NHR236" s="40"/>
      <c r="NHS236" s="40"/>
      <c r="NHT236" s="40"/>
      <c r="NHU236" s="40"/>
      <c r="NHV236" s="40"/>
      <c r="NHW236" s="40"/>
      <c r="NHX236" s="40"/>
      <c r="NHY236" s="40"/>
      <c r="NHZ236" s="40"/>
      <c r="NIA236" s="40"/>
      <c r="NIB236" s="40"/>
      <c r="NIC236" s="40"/>
      <c r="NID236" s="40"/>
      <c r="NIE236" s="40"/>
      <c r="NIF236" s="40"/>
      <c r="NIG236" s="40"/>
      <c r="NIH236" s="40"/>
      <c r="NII236" s="40"/>
      <c r="NIJ236" s="40"/>
      <c r="NIK236" s="40"/>
      <c r="NIL236" s="40"/>
      <c r="NIM236" s="40"/>
      <c r="NIN236" s="40"/>
      <c r="NIO236" s="40"/>
      <c r="NIP236" s="40"/>
      <c r="NIQ236" s="40"/>
      <c r="NIR236" s="40"/>
      <c r="NIS236" s="40"/>
      <c r="NIT236" s="40"/>
      <c r="NIU236" s="40"/>
      <c r="NIV236" s="40"/>
      <c r="NIW236" s="40"/>
      <c r="NIX236" s="40"/>
      <c r="NIY236" s="40"/>
      <c r="NIZ236" s="40"/>
      <c r="NJA236" s="40"/>
      <c r="NJB236" s="40"/>
      <c r="NJC236" s="40"/>
      <c r="NJD236" s="40"/>
      <c r="NJE236" s="40"/>
      <c r="NJF236" s="40"/>
      <c r="NJG236" s="40"/>
      <c r="NJH236" s="40"/>
      <c r="NJI236" s="40"/>
      <c r="NJJ236" s="40"/>
      <c r="NJK236" s="40"/>
      <c r="NJL236" s="40"/>
      <c r="NJM236" s="40"/>
      <c r="NJN236" s="40"/>
      <c r="NJO236" s="40"/>
      <c r="NJP236" s="40"/>
      <c r="NJQ236" s="40"/>
      <c r="NJR236" s="40"/>
      <c r="NJS236" s="40"/>
      <c r="NJT236" s="40"/>
      <c r="NJU236" s="40"/>
      <c r="NJV236" s="40"/>
      <c r="NJW236" s="40"/>
      <c r="NJX236" s="40"/>
      <c r="NJY236" s="40"/>
      <c r="NJZ236" s="40"/>
      <c r="NKA236" s="40"/>
      <c r="NKB236" s="40"/>
      <c r="NKC236" s="40"/>
      <c r="NKD236" s="40"/>
      <c r="NKE236" s="40"/>
      <c r="NKF236" s="40"/>
      <c r="NKG236" s="40"/>
      <c r="NKH236" s="40"/>
      <c r="NKI236" s="40"/>
      <c r="NKJ236" s="40"/>
      <c r="NKK236" s="40"/>
      <c r="NKL236" s="40"/>
      <c r="NKM236" s="40"/>
      <c r="NKN236" s="40"/>
      <c r="NKO236" s="40"/>
      <c r="NKP236" s="40"/>
      <c r="NKQ236" s="40"/>
      <c r="NKR236" s="40"/>
      <c r="NKS236" s="40"/>
      <c r="NKT236" s="40"/>
      <c r="NKU236" s="40"/>
      <c r="NKV236" s="40"/>
      <c r="NKW236" s="40"/>
      <c r="NKX236" s="40"/>
      <c r="NKY236" s="40"/>
      <c r="NKZ236" s="40"/>
      <c r="NLA236" s="40"/>
      <c r="NLB236" s="40"/>
      <c r="NLC236" s="40"/>
      <c r="NLD236" s="40"/>
      <c r="NLE236" s="40"/>
      <c r="NLF236" s="40"/>
      <c r="NLG236" s="40"/>
      <c r="NLH236" s="40"/>
      <c r="NLI236" s="40"/>
      <c r="NLJ236" s="40"/>
      <c r="NLK236" s="40"/>
      <c r="NLL236" s="40"/>
      <c r="NLM236" s="40"/>
      <c r="NLN236" s="40"/>
      <c r="NLO236" s="40"/>
      <c r="NLP236" s="40"/>
      <c r="NLQ236" s="40"/>
      <c r="NLR236" s="40"/>
      <c r="NLS236" s="40"/>
      <c r="NLT236" s="40"/>
      <c r="NLU236" s="40"/>
      <c r="NLV236" s="40"/>
      <c r="NLW236" s="40"/>
      <c r="NLX236" s="40"/>
      <c r="NLY236" s="40"/>
      <c r="NLZ236" s="40"/>
      <c r="NMA236" s="40"/>
      <c r="NMB236" s="40"/>
      <c r="NMC236" s="40"/>
      <c r="NMD236" s="40"/>
      <c r="NME236" s="40"/>
      <c r="NMF236" s="40"/>
      <c r="NMG236" s="40"/>
      <c r="NMH236" s="40"/>
      <c r="NMI236" s="40"/>
      <c r="NMJ236" s="40"/>
      <c r="NMK236" s="40"/>
      <c r="NML236" s="40"/>
      <c r="NMM236" s="40"/>
      <c r="NMN236" s="40"/>
      <c r="NMO236" s="40"/>
      <c r="NMP236" s="40"/>
      <c r="NMQ236" s="40"/>
      <c r="NMR236" s="40"/>
      <c r="NMS236" s="40"/>
      <c r="NMT236" s="40"/>
      <c r="NMU236" s="40"/>
      <c r="NMV236" s="40"/>
      <c r="NMW236" s="40"/>
      <c r="NMX236" s="40"/>
      <c r="NMY236" s="40"/>
      <c r="NMZ236" s="40"/>
      <c r="NNA236" s="40"/>
      <c r="NNB236" s="40"/>
      <c r="NNC236" s="40"/>
      <c r="NND236" s="40"/>
      <c r="NNE236" s="40"/>
      <c r="NNF236" s="40"/>
      <c r="NNG236" s="40"/>
      <c r="NNH236" s="40"/>
      <c r="NNI236" s="40"/>
      <c r="NNJ236" s="40"/>
      <c r="NNK236" s="40"/>
      <c r="NNL236" s="40"/>
      <c r="NNM236" s="40"/>
      <c r="NNN236" s="40"/>
      <c r="NNO236" s="40"/>
      <c r="NNP236" s="40"/>
      <c r="NNQ236" s="40"/>
      <c r="NNR236" s="40"/>
      <c r="NNS236" s="40"/>
      <c r="NNT236" s="40"/>
      <c r="NNU236" s="40"/>
      <c r="NNV236" s="40"/>
      <c r="NNW236" s="40"/>
      <c r="NNX236" s="40"/>
      <c r="NNY236" s="40"/>
      <c r="NNZ236" s="40"/>
      <c r="NOA236" s="40"/>
      <c r="NOB236" s="40"/>
      <c r="NOC236" s="40"/>
      <c r="NOD236" s="40"/>
      <c r="NOE236" s="40"/>
      <c r="NOF236" s="40"/>
      <c r="NOG236" s="40"/>
      <c r="NOH236" s="40"/>
      <c r="NOI236" s="40"/>
      <c r="NOJ236" s="40"/>
      <c r="NOK236" s="40"/>
      <c r="NOL236" s="40"/>
      <c r="NOM236" s="40"/>
      <c r="NON236" s="40"/>
      <c r="NOO236" s="40"/>
      <c r="NOP236" s="40"/>
      <c r="NOQ236" s="40"/>
      <c r="NOR236" s="40"/>
      <c r="NOS236" s="40"/>
      <c r="NOT236" s="40"/>
      <c r="NOU236" s="40"/>
      <c r="NOV236" s="40"/>
      <c r="NOW236" s="40"/>
      <c r="NOX236" s="40"/>
      <c r="NOY236" s="40"/>
      <c r="NOZ236" s="40"/>
      <c r="NPA236" s="40"/>
      <c r="NPB236" s="40"/>
      <c r="NPC236" s="40"/>
      <c r="NPD236" s="40"/>
      <c r="NPE236" s="40"/>
      <c r="NPF236" s="40"/>
      <c r="NPG236" s="40"/>
      <c r="NPH236" s="40"/>
      <c r="NPI236" s="40"/>
      <c r="NPJ236" s="40"/>
      <c r="NPK236" s="40"/>
      <c r="NPL236" s="40"/>
      <c r="NPM236" s="40"/>
      <c r="NPN236" s="40"/>
      <c r="NPO236" s="40"/>
      <c r="NPP236" s="40"/>
      <c r="NPQ236" s="40"/>
      <c r="NPR236" s="40"/>
      <c r="NPS236" s="40"/>
      <c r="NPT236" s="40"/>
      <c r="NPU236" s="40"/>
      <c r="NPV236" s="40"/>
      <c r="NPW236" s="40"/>
      <c r="NPX236" s="40"/>
      <c r="NPY236" s="40"/>
      <c r="NPZ236" s="40"/>
      <c r="NQA236" s="40"/>
      <c r="NQB236" s="40"/>
      <c r="NQC236" s="40"/>
      <c r="NQD236" s="40"/>
      <c r="NQE236" s="40"/>
      <c r="NQF236" s="40"/>
      <c r="NQG236" s="40"/>
      <c r="NQH236" s="40"/>
      <c r="NQI236" s="40"/>
      <c r="NQJ236" s="40"/>
      <c r="NQK236" s="40"/>
      <c r="NQL236" s="40"/>
      <c r="NQM236" s="40"/>
      <c r="NQN236" s="40"/>
      <c r="NQO236" s="40"/>
      <c r="NQP236" s="40"/>
      <c r="NQQ236" s="40"/>
      <c r="NQR236" s="40"/>
      <c r="NQS236" s="40"/>
      <c r="NQT236" s="40"/>
      <c r="NQU236" s="40"/>
      <c r="NQV236" s="40"/>
      <c r="NQW236" s="40"/>
      <c r="NQX236" s="40"/>
      <c r="NQY236" s="40"/>
      <c r="NQZ236" s="40"/>
      <c r="NRA236" s="40"/>
      <c r="NRB236" s="40"/>
      <c r="NRC236" s="40"/>
      <c r="NRD236" s="40"/>
      <c r="NRE236" s="40"/>
      <c r="NRF236" s="40"/>
      <c r="NRG236" s="40"/>
      <c r="NRH236" s="40"/>
      <c r="NRI236" s="40"/>
      <c r="NRJ236" s="40"/>
      <c r="NRK236" s="40"/>
      <c r="NRL236" s="40"/>
      <c r="NRM236" s="40"/>
      <c r="NRN236" s="40"/>
      <c r="NRO236" s="40"/>
      <c r="NRP236" s="40"/>
      <c r="NRQ236" s="40"/>
      <c r="NRR236" s="40"/>
      <c r="NRS236" s="40"/>
      <c r="NRT236" s="40"/>
      <c r="NRU236" s="40"/>
      <c r="NRV236" s="40"/>
      <c r="NRW236" s="40"/>
      <c r="NRX236" s="40"/>
      <c r="NRY236" s="40"/>
      <c r="NRZ236" s="40"/>
      <c r="NSA236" s="40"/>
      <c r="NSB236" s="40"/>
      <c r="NSC236" s="40"/>
      <c r="NSD236" s="40"/>
      <c r="NSE236" s="40"/>
      <c r="NSF236" s="40"/>
      <c r="NSG236" s="40"/>
      <c r="NSH236" s="40"/>
      <c r="NSI236" s="40"/>
      <c r="NSJ236" s="40"/>
      <c r="NSK236" s="40"/>
      <c r="NSL236" s="40"/>
      <c r="NSM236" s="40"/>
      <c r="NSN236" s="40"/>
      <c r="NSO236" s="40"/>
      <c r="NSP236" s="40"/>
      <c r="NSQ236" s="40"/>
      <c r="NSR236" s="40"/>
      <c r="NSS236" s="40"/>
      <c r="NST236" s="40"/>
      <c r="NSU236" s="40"/>
      <c r="NSV236" s="40"/>
      <c r="NSW236" s="40"/>
      <c r="NSX236" s="40"/>
      <c r="NSY236" s="40"/>
      <c r="NSZ236" s="40"/>
      <c r="NTA236" s="40"/>
      <c r="NTB236" s="40"/>
      <c r="NTC236" s="40"/>
      <c r="NTD236" s="40"/>
      <c r="NTE236" s="40"/>
      <c r="NTF236" s="40"/>
      <c r="NTG236" s="40"/>
      <c r="NTH236" s="40"/>
      <c r="NTI236" s="40"/>
      <c r="NTJ236" s="40"/>
      <c r="NTK236" s="40"/>
      <c r="NTL236" s="40"/>
      <c r="NTM236" s="40"/>
      <c r="NTN236" s="40"/>
      <c r="NTO236" s="40"/>
      <c r="NTP236" s="40"/>
      <c r="NTQ236" s="40"/>
      <c r="NTR236" s="40"/>
      <c r="NTS236" s="40"/>
      <c r="NTT236" s="40"/>
      <c r="NTU236" s="40"/>
      <c r="NTV236" s="40"/>
      <c r="NTW236" s="40"/>
      <c r="NTX236" s="40"/>
      <c r="NTY236" s="40"/>
      <c r="NTZ236" s="40"/>
      <c r="NUA236" s="40"/>
      <c r="NUB236" s="40"/>
      <c r="NUC236" s="40"/>
      <c r="NUD236" s="40"/>
      <c r="NUE236" s="40"/>
      <c r="NUF236" s="40"/>
      <c r="NUG236" s="40"/>
      <c r="NUH236" s="40"/>
      <c r="NUI236" s="40"/>
      <c r="NUJ236" s="40"/>
      <c r="NUK236" s="40"/>
      <c r="NUL236" s="40"/>
      <c r="NUM236" s="40"/>
      <c r="NUN236" s="40"/>
      <c r="NUO236" s="40"/>
      <c r="NUP236" s="40"/>
      <c r="NUQ236" s="40"/>
      <c r="NUR236" s="40"/>
      <c r="NUS236" s="40"/>
      <c r="NUT236" s="40"/>
      <c r="NUU236" s="40"/>
      <c r="NUV236" s="40"/>
      <c r="NUW236" s="40"/>
      <c r="NUX236" s="40"/>
      <c r="NUY236" s="40"/>
      <c r="NUZ236" s="40"/>
      <c r="NVA236" s="40"/>
      <c r="NVB236" s="40"/>
      <c r="NVC236" s="40"/>
      <c r="NVD236" s="40"/>
      <c r="NVE236" s="40"/>
      <c r="NVF236" s="40"/>
      <c r="NVG236" s="40"/>
      <c r="NVH236" s="40"/>
      <c r="NVI236" s="40"/>
      <c r="NVJ236" s="40"/>
      <c r="NVK236" s="40"/>
      <c r="NVL236" s="40"/>
      <c r="NVM236" s="40"/>
      <c r="NVN236" s="40"/>
      <c r="NVO236" s="40"/>
      <c r="NVP236" s="40"/>
      <c r="NVQ236" s="40"/>
      <c r="NVR236" s="40"/>
      <c r="NVS236" s="40"/>
      <c r="NVT236" s="40"/>
      <c r="NVU236" s="40"/>
      <c r="NVV236" s="40"/>
      <c r="NVW236" s="40"/>
      <c r="NVX236" s="40"/>
      <c r="NVY236" s="40"/>
      <c r="NVZ236" s="40"/>
      <c r="NWA236" s="40"/>
      <c r="NWB236" s="40"/>
      <c r="NWC236" s="40"/>
      <c r="NWD236" s="40"/>
      <c r="NWE236" s="40"/>
      <c r="NWF236" s="40"/>
      <c r="NWG236" s="40"/>
      <c r="NWH236" s="40"/>
      <c r="NWI236" s="40"/>
      <c r="NWJ236" s="40"/>
      <c r="NWK236" s="40"/>
      <c r="NWL236" s="40"/>
      <c r="NWM236" s="40"/>
      <c r="NWN236" s="40"/>
      <c r="NWO236" s="40"/>
      <c r="NWP236" s="40"/>
      <c r="NWQ236" s="40"/>
      <c r="NWR236" s="40"/>
      <c r="NWS236" s="40"/>
      <c r="NWT236" s="40"/>
      <c r="NWU236" s="40"/>
      <c r="NWV236" s="40"/>
      <c r="NWW236" s="40"/>
      <c r="NWX236" s="40"/>
      <c r="NWY236" s="40"/>
      <c r="NWZ236" s="40"/>
      <c r="NXA236" s="40"/>
      <c r="NXB236" s="40"/>
      <c r="NXC236" s="40"/>
      <c r="NXD236" s="40"/>
      <c r="NXE236" s="40"/>
      <c r="NXF236" s="40"/>
      <c r="NXG236" s="40"/>
      <c r="NXH236" s="40"/>
      <c r="NXI236" s="40"/>
      <c r="NXJ236" s="40"/>
      <c r="NXK236" s="40"/>
      <c r="NXL236" s="40"/>
      <c r="NXM236" s="40"/>
      <c r="NXN236" s="40"/>
      <c r="NXO236" s="40"/>
      <c r="NXP236" s="40"/>
      <c r="NXQ236" s="40"/>
      <c r="NXR236" s="40"/>
      <c r="NXS236" s="40"/>
      <c r="NXT236" s="40"/>
      <c r="NXU236" s="40"/>
      <c r="NXV236" s="40"/>
      <c r="NXW236" s="40"/>
      <c r="NXX236" s="40"/>
      <c r="NXY236" s="40"/>
      <c r="NXZ236" s="40"/>
      <c r="NYA236" s="40"/>
      <c r="NYB236" s="40"/>
      <c r="NYC236" s="40"/>
      <c r="NYD236" s="40"/>
      <c r="NYE236" s="40"/>
      <c r="NYF236" s="40"/>
      <c r="NYG236" s="40"/>
      <c r="NYH236" s="40"/>
      <c r="NYI236" s="40"/>
      <c r="NYJ236" s="40"/>
      <c r="NYK236" s="40"/>
      <c r="NYL236" s="40"/>
      <c r="NYM236" s="40"/>
      <c r="NYN236" s="40"/>
      <c r="NYO236" s="40"/>
      <c r="NYP236" s="40"/>
      <c r="NYQ236" s="40"/>
      <c r="NYR236" s="40"/>
      <c r="NYS236" s="40"/>
      <c r="NYT236" s="40"/>
      <c r="NYU236" s="40"/>
      <c r="NYV236" s="40"/>
      <c r="NYW236" s="40"/>
      <c r="NYX236" s="40"/>
      <c r="NYY236" s="40"/>
      <c r="NYZ236" s="40"/>
      <c r="NZA236" s="40"/>
      <c r="NZB236" s="40"/>
      <c r="NZC236" s="40"/>
      <c r="NZD236" s="40"/>
      <c r="NZE236" s="40"/>
      <c r="NZF236" s="40"/>
      <c r="NZG236" s="40"/>
      <c r="NZH236" s="40"/>
      <c r="NZI236" s="40"/>
      <c r="NZJ236" s="40"/>
      <c r="NZK236" s="40"/>
      <c r="NZL236" s="40"/>
      <c r="NZM236" s="40"/>
      <c r="NZN236" s="40"/>
      <c r="NZO236" s="40"/>
      <c r="NZP236" s="40"/>
      <c r="NZQ236" s="40"/>
      <c r="NZR236" s="40"/>
      <c r="NZS236" s="40"/>
      <c r="NZT236" s="40"/>
      <c r="NZU236" s="40"/>
      <c r="NZV236" s="40"/>
      <c r="NZW236" s="40"/>
      <c r="NZX236" s="40"/>
      <c r="NZY236" s="40"/>
      <c r="NZZ236" s="40"/>
      <c r="OAA236" s="40"/>
      <c r="OAB236" s="40"/>
      <c r="OAC236" s="40"/>
      <c r="OAD236" s="40"/>
      <c r="OAE236" s="40"/>
      <c r="OAF236" s="40"/>
      <c r="OAG236" s="40"/>
      <c r="OAH236" s="40"/>
      <c r="OAI236" s="40"/>
      <c r="OAJ236" s="40"/>
      <c r="OAK236" s="40"/>
      <c r="OAL236" s="40"/>
      <c r="OAM236" s="40"/>
      <c r="OAN236" s="40"/>
      <c r="OAO236" s="40"/>
      <c r="OAP236" s="40"/>
      <c r="OAQ236" s="40"/>
      <c r="OAR236" s="40"/>
      <c r="OAS236" s="40"/>
      <c r="OAT236" s="40"/>
      <c r="OAU236" s="40"/>
      <c r="OAV236" s="40"/>
      <c r="OAW236" s="40"/>
      <c r="OAX236" s="40"/>
      <c r="OAY236" s="40"/>
      <c r="OAZ236" s="40"/>
      <c r="OBA236" s="40"/>
      <c r="OBB236" s="40"/>
      <c r="OBC236" s="40"/>
      <c r="OBD236" s="40"/>
      <c r="OBE236" s="40"/>
      <c r="OBF236" s="40"/>
      <c r="OBG236" s="40"/>
      <c r="OBH236" s="40"/>
      <c r="OBI236" s="40"/>
      <c r="OBJ236" s="40"/>
      <c r="OBK236" s="40"/>
      <c r="OBL236" s="40"/>
      <c r="OBM236" s="40"/>
      <c r="OBN236" s="40"/>
      <c r="OBO236" s="40"/>
      <c r="OBP236" s="40"/>
      <c r="OBQ236" s="40"/>
      <c r="OBR236" s="40"/>
      <c r="OBS236" s="40"/>
      <c r="OBT236" s="40"/>
      <c r="OBU236" s="40"/>
      <c r="OBV236" s="40"/>
      <c r="OBW236" s="40"/>
      <c r="OBX236" s="40"/>
      <c r="OBY236" s="40"/>
      <c r="OBZ236" s="40"/>
      <c r="OCA236" s="40"/>
      <c r="OCB236" s="40"/>
      <c r="OCC236" s="40"/>
      <c r="OCD236" s="40"/>
      <c r="OCE236" s="40"/>
      <c r="OCF236" s="40"/>
      <c r="OCG236" s="40"/>
      <c r="OCH236" s="40"/>
      <c r="OCI236" s="40"/>
      <c r="OCJ236" s="40"/>
      <c r="OCK236" s="40"/>
      <c r="OCL236" s="40"/>
      <c r="OCM236" s="40"/>
      <c r="OCN236" s="40"/>
      <c r="OCO236" s="40"/>
      <c r="OCP236" s="40"/>
      <c r="OCQ236" s="40"/>
      <c r="OCR236" s="40"/>
      <c r="OCS236" s="40"/>
      <c r="OCT236" s="40"/>
      <c r="OCU236" s="40"/>
      <c r="OCV236" s="40"/>
      <c r="OCW236" s="40"/>
      <c r="OCX236" s="40"/>
      <c r="OCY236" s="40"/>
      <c r="OCZ236" s="40"/>
      <c r="ODA236" s="40"/>
      <c r="ODB236" s="40"/>
      <c r="ODC236" s="40"/>
      <c r="ODD236" s="40"/>
      <c r="ODE236" s="40"/>
      <c r="ODF236" s="40"/>
      <c r="ODG236" s="40"/>
      <c r="ODH236" s="40"/>
      <c r="ODI236" s="40"/>
      <c r="ODJ236" s="40"/>
      <c r="ODK236" s="40"/>
      <c r="ODL236" s="40"/>
      <c r="ODM236" s="40"/>
      <c r="ODN236" s="40"/>
      <c r="ODO236" s="40"/>
      <c r="ODP236" s="40"/>
      <c r="ODQ236" s="40"/>
      <c r="ODR236" s="40"/>
      <c r="ODS236" s="40"/>
      <c r="ODT236" s="40"/>
      <c r="ODU236" s="40"/>
      <c r="ODV236" s="40"/>
      <c r="ODW236" s="40"/>
      <c r="ODX236" s="40"/>
      <c r="ODY236" s="40"/>
      <c r="ODZ236" s="40"/>
      <c r="OEA236" s="40"/>
      <c r="OEB236" s="40"/>
      <c r="OEC236" s="40"/>
      <c r="OED236" s="40"/>
      <c r="OEE236" s="40"/>
      <c r="OEF236" s="40"/>
      <c r="OEG236" s="40"/>
      <c r="OEH236" s="40"/>
      <c r="OEI236" s="40"/>
      <c r="OEJ236" s="40"/>
      <c r="OEK236" s="40"/>
      <c r="OEL236" s="40"/>
      <c r="OEM236" s="40"/>
      <c r="OEN236" s="40"/>
      <c r="OEO236" s="40"/>
      <c r="OEP236" s="40"/>
      <c r="OEQ236" s="40"/>
      <c r="OER236" s="40"/>
      <c r="OES236" s="40"/>
      <c r="OET236" s="40"/>
      <c r="OEU236" s="40"/>
      <c r="OEV236" s="40"/>
      <c r="OEW236" s="40"/>
      <c r="OEX236" s="40"/>
      <c r="OEY236" s="40"/>
      <c r="OEZ236" s="40"/>
      <c r="OFA236" s="40"/>
      <c r="OFB236" s="40"/>
      <c r="OFC236" s="40"/>
      <c r="OFD236" s="40"/>
      <c r="OFE236" s="40"/>
      <c r="OFF236" s="40"/>
      <c r="OFG236" s="40"/>
      <c r="OFH236" s="40"/>
      <c r="OFI236" s="40"/>
      <c r="OFJ236" s="40"/>
      <c r="OFK236" s="40"/>
      <c r="OFL236" s="40"/>
      <c r="OFM236" s="40"/>
      <c r="OFN236" s="40"/>
      <c r="OFO236" s="40"/>
      <c r="OFP236" s="40"/>
      <c r="OFQ236" s="40"/>
      <c r="OFR236" s="40"/>
      <c r="OFS236" s="40"/>
      <c r="OFT236" s="40"/>
      <c r="OFU236" s="40"/>
      <c r="OFV236" s="40"/>
      <c r="OFW236" s="40"/>
      <c r="OFX236" s="40"/>
      <c r="OFY236" s="40"/>
      <c r="OFZ236" s="40"/>
      <c r="OGA236" s="40"/>
      <c r="OGB236" s="40"/>
      <c r="OGC236" s="40"/>
      <c r="OGD236" s="40"/>
      <c r="OGE236" s="40"/>
      <c r="OGF236" s="40"/>
      <c r="OGG236" s="40"/>
      <c r="OGH236" s="40"/>
      <c r="OGI236" s="40"/>
      <c r="OGJ236" s="40"/>
      <c r="OGK236" s="40"/>
      <c r="OGL236" s="40"/>
      <c r="OGM236" s="40"/>
      <c r="OGN236" s="40"/>
      <c r="OGO236" s="40"/>
      <c r="OGP236" s="40"/>
      <c r="OGQ236" s="40"/>
      <c r="OGR236" s="40"/>
      <c r="OGS236" s="40"/>
      <c r="OGT236" s="40"/>
      <c r="OGU236" s="40"/>
      <c r="OGV236" s="40"/>
      <c r="OGW236" s="40"/>
      <c r="OGX236" s="40"/>
      <c r="OGY236" s="40"/>
      <c r="OGZ236" s="40"/>
      <c r="OHA236" s="40"/>
      <c r="OHB236" s="40"/>
      <c r="OHC236" s="40"/>
      <c r="OHD236" s="40"/>
      <c r="OHE236" s="40"/>
      <c r="OHF236" s="40"/>
      <c r="OHG236" s="40"/>
      <c r="OHH236" s="40"/>
      <c r="OHI236" s="40"/>
      <c r="OHJ236" s="40"/>
      <c r="OHK236" s="40"/>
      <c r="OHL236" s="40"/>
      <c r="OHM236" s="40"/>
      <c r="OHN236" s="40"/>
      <c r="OHO236" s="40"/>
      <c r="OHP236" s="40"/>
      <c r="OHQ236" s="40"/>
      <c r="OHR236" s="40"/>
      <c r="OHS236" s="40"/>
      <c r="OHT236" s="40"/>
      <c r="OHU236" s="40"/>
      <c r="OHV236" s="40"/>
      <c r="OHW236" s="40"/>
      <c r="OHX236" s="40"/>
      <c r="OHY236" s="40"/>
      <c r="OHZ236" s="40"/>
      <c r="OIA236" s="40"/>
      <c r="OIB236" s="40"/>
      <c r="OIC236" s="40"/>
      <c r="OID236" s="40"/>
      <c r="OIE236" s="40"/>
      <c r="OIF236" s="40"/>
      <c r="OIG236" s="40"/>
      <c r="OIH236" s="40"/>
      <c r="OII236" s="40"/>
      <c r="OIJ236" s="40"/>
      <c r="OIK236" s="40"/>
      <c r="OIL236" s="40"/>
      <c r="OIM236" s="40"/>
      <c r="OIN236" s="40"/>
      <c r="OIO236" s="40"/>
      <c r="OIP236" s="40"/>
      <c r="OIQ236" s="40"/>
      <c r="OIR236" s="40"/>
      <c r="OIS236" s="40"/>
      <c r="OIT236" s="40"/>
      <c r="OIU236" s="40"/>
      <c r="OIV236" s="40"/>
      <c r="OIW236" s="40"/>
      <c r="OIX236" s="40"/>
      <c r="OIY236" s="40"/>
      <c r="OIZ236" s="40"/>
      <c r="OJA236" s="40"/>
      <c r="OJB236" s="40"/>
      <c r="OJC236" s="40"/>
      <c r="OJD236" s="40"/>
      <c r="OJE236" s="40"/>
      <c r="OJF236" s="40"/>
      <c r="OJG236" s="40"/>
      <c r="OJH236" s="40"/>
      <c r="OJI236" s="40"/>
      <c r="OJJ236" s="40"/>
      <c r="OJK236" s="40"/>
      <c r="OJL236" s="40"/>
      <c r="OJM236" s="40"/>
      <c r="OJN236" s="40"/>
      <c r="OJO236" s="40"/>
      <c r="OJP236" s="40"/>
      <c r="OJQ236" s="40"/>
      <c r="OJR236" s="40"/>
      <c r="OJS236" s="40"/>
      <c r="OJT236" s="40"/>
      <c r="OJU236" s="40"/>
      <c r="OJV236" s="40"/>
      <c r="OJW236" s="40"/>
      <c r="OJX236" s="40"/>
      <c r="OJY236" s="40"/>
      <c r="OJZ236" s="40"/>
      <c r="OKA236" s="40"/>
      <c r="OKB236" s="40"/>
      <c r="OKC236" s="40"/>
      <c r="OKD236" s="40"/>
      <c r="OKE236" s="40"/>
      <c r="OKF236" s="40"/>
      <c r="OKG236" s="40"/>
      <c r="OKH236" s="40"/>
      <c r="OKI236" s="40"/>
      <c r="OKJ236" s="40"/>
      <c r="OKK236" s="40"/>
      <c r="OKL236" s="40"/>
      <c r="OKM236" s="40"/>
      <c r="OKN236" s="40"/>
      <c r="OKO236" s="40"/>
      <c r="OKP236" s="40"/>
      <c r="OKQ236" s="40"/>
      <c r="OKR236" s="40"/>
      <c r="OKS236" s="40"/>
      <c r="OKT236" s="40"/>
      <c r="OKU236" s="40"/>
      <c r="OKV236" s="40"/>
      <c r="OKW236" s="40"/>
      <c r="OKX236" s="40"/>
      <c r="OKY236" s="40"/>
      <c r="OKZ236" s="40"/>
      <c r="OLA236" s="40"/>
      <c r="OLB236" s="40"/>
      <c r="OLC236" s="40"/>
      <c r="OLD236" s="40"/>
      <c r="OLE236" s="40"/>
      <c r="OLF236" s="40"/>
      <c r="OLG236" s="40"/>
      <c r="OLH236" s="40"/>
      <c r="OLI236" s="40"/>
      <c r="OLJ236" s="40"/>
      <c r="OLK236" s="40"/>
      <c r="OLL236" s="40"/>
      <c r="OLM236" s="40"/>
      <c r="OLN236" s="40"/>
      <c r="OLO236" s="40"/>
      <c r="OLP236" s="40"/>
      <c r="OLQ236" s="40"/>
      <c r="OLR236" s="40"/>
      <c r="OLS236" s="40"/>
      <c r="OLT236" s="40"/>
      <c r="OLU236" s="40"/>
      <c r="OLV236" s="40"/>
      <c r="OLW236" s="40"/>
      <c r="OLX236" s="40"/>
      <c r="OLY236" s="40"/>
      <c r="OLZ236" s="40"/>
      <c r="OMA236" s="40"/>
      <c r="OMB236" s="40"/>
      <c r="OMC236" s="40"/>
      <c r="OMD236" s="40"/>
      <c r="OME236" s="40"/>
      <c r="OMF236" s="40"/>
      <c r="OMG236" s="40"/>
      <c r="OMH236" s="40"/>
      <c r="OMI236" s="40"/>
      <c r="OMJ236" s="40"/>
      <c r="OMK236" s="40"/>
      <c r="OML236" s="40"/>
      <c r="OMM236" s="40"/>
      <c r="OMN236" s="40"/>
      <c r="OMO236" s="40"/>
      <c r="OMP236" s="40"/>
      <c r="OMQ236" s="40"/>
      <c r="OMR236" s="40"/>
      <c r="OMS236" s="40"/>
      <c r="OMT236" s="40"/>
      <c r="OMU236" s="40"/>
      <c r="OMV236" s="40"/>
      <c r="OMW236" s="40"/>
      <c r="OMX236" s="40"/>
      <c r="OMY236" s="40"/>
      <c r="OMZ236" s="40"/>
      <c r="ONA236" s="40"/>
      <c r="ONB236" s="40"/>
      <c r="ONC236" s="40"/>
      <c r="OND236" s="40"/>
      <c r="ONE236" s="40"/>
      <c r="ONF236" s="40"/>
      <c r="ONG236" s="40"/>
      <c r="ONH236" s="40"/>
      <c r="ONI236" s="40"/>
      <c r="ONJ236" s="40"/>
      <c r="ONK236" s="40"/>
      <c r="ONL236" s="40"/>
      <c r="ONM236" s="40"/>
      <c r="ONN236" s="40"/>
      <c r="ONO236" s="40"/>
      <c r="ONP236" s="40"/>
      <c r="ONQ236" s="40"/>
      <c r="ONR236" s="40"/>
      <c r="ONS236" s="40"/>
      <c r="ONT236" s="40"/>
      <c r="ONU236" s="40"/>
      <c r="ONV236" s="40"/>
      <c r="ONW236" s="40"/>
      <c r="ONX236" s="40"/>
      <c r="ONY236" s="40"/>
      <c r="ONZ236" s="40"/>
      <c r="OOA236" s="40"/>
      <c r="OOB236" s="40"/>
      <c r="OOC236" s="40"/>
      <c r="OOD236" s="40"/>
      <c r="OOE236" s="40"/>
      <c r="OOF236" s="40"/>
      <c r="OOG236" s="40"/>
      <c r="OOH236" s="40"/>
      <c r="OOI236" s="40"/>
      <c r="OOJ236" s="40"/>
      <c r="OOK236" s="40"/>
      <c r="OOL236" s="40"/>
      <c r="OOM236" s="40"/>
      <c r="OON236" s="40"/>
      <c r="OOO236" s="40"/>
      <c r="OOP236" s="40"/>
      <c r="OOQ236" s="40"/>
      <c r="OOR236" s="40"/>
      <c r="OOS236" s="40"/>
      <c r="OOT236" s="40"/>
      <c r="OOU236" s="40"/>
      <c r="OOV236" s="40"/>
      <c r="OOW236" s="40"/>
      <c r="OOX236" s="40"/>
      <c r="OOY236" s="40"/>
      <c r="OOZ236" s="40"/>
      <c r="OPA236" s="40"/>
      <c r="OPB236" s="40"/>
      <c r="OPC236" s="40"/>
      <c r="OPD236" s="40"/>
      <c r="OPE236" s="40"/>
      <c r="OPF236" s="40"/>
      <c r="OPG236" s="40"/>
      <c r="OPH236" s="40"/>
      <c r="OPI236" s="40"/>
      <c r="OPJ236" s="40"/>
      <c r="OPK236" s="40"/>
      <c r="OPL236" s="40"/>
      <c r="OPM236" s="40"/>
      <c r="OPN236" s="40"/>
      <c r="OPO236" s="40"/>
      <c r="OPP236" s="40"/>
      <c r="OPQ236" s="40"/>
      <c r="OPR236" s="40"/>
      <c r="OPS236" s="40"/>
      <c r="OPT236" s="40"/>
      <c r="OPU236" s="40"/>
      <c r="OPV236" s="40"/>
      <c r="OPW236" s="40"/>
      <c r="OPX236" s="40"/>
      <c r="OPY236" s="40"/>
      <c r="OPZ236" s="40"/>
      <c r="OQA236" s="40"/>
      <c r="OQB236" s="40"/>
      <c r="OQC236" s="40"/>
      <c r="OQD236" s="40"/>
      <c r="OQE236" s="40"/>
      <c r="OQF236" s="40"/>
      <c r="OQG236" s="40"/>
      <c r="OQH236" s="40"/>
      <c r="OQI236" s="40"/>
      <c r="OQJ236" s="40"/>
      <c r="OQK236" s="40"/>
      <c r="OQL236" s="40"/>
      <c r="OQM236" s="40"/>
      <c r="OQN236" s="40"/>
      <c r="OQO236" s="40"/>
      <c r="OQP236" s="40"/>
      <c r="OQQ236" s="40"/>
      <c r="OQR236" s="40"/>
      <c r="OQS236" s="40"/>
      <c r="OQT236" s="40"/>
      <c r="OQU236" s="40"/>
      <c r="OQV236" s="40"/>
      <c r="OQW236" s="40"/>
      <c r="OQX236" s="40"/>
      <c r="OQY236" s="40"/>
      <c r="OQZ236" s="40"/>
      <c r="ORA236" s="40"/>
      <c r="ORB236" s="40"/>
      <c r="ORC236" s="40"/>
      <c r="ORD236" s="40"/>
      <c r="ORE236" s="40"/>
      <c r="ORF236" s="40"/>
      <c r="ORG236" s="40"/>
      <c r="ORH236" s="40"/>
      <c r="ORI236" s="40"/>
      <c r="ORJ236" s="40"/>
      <c r="ORK236" s="40"/>
      <c r="ORL236" s="40"/>
      <c r="ORM236" s="40"/>
      <c r="ORN236" s="40"/>
      <c r="ORO236" s="40"/>
      <c r="ORP236" s="40"/>
      <c r="ORQ236" s="40"/>
      <c r="ORR236" s="40"/>
      <c r="ORS236" s="40"/>
      <c r="ORT236" s="40"/>
      <c r="ORU236" s="40"/>
      <c r="ORV236" s="40"/>
      <c r="ORW236" s="40"/>
      <c r="ORX236" s="40"/>
      <c r="ORY236" s="40"/>
      <c r="ORZ236" s="40"/>
      <c r="OSA236" s="40"/>
      <c r="OSB236" s="40"/>
      <c r="OSC236" s="40"/>
      <c r="OSD236" s="40"/>
      <c r="OSE236" s="40"/>
      <c r="OSF236" s="40"/>
      <c r="OSG236" s="40"/>
      <c r="OSH236" s="40"/>
      <c r="OSI236" s="40"/>
      <c r="OSJ236" s="40"/>
      <c r="OSK236" s="40"/>
      <c r="OSL236" s="40"/>
      <c r="OSM236" s="40"/>
      <c r="OSN236" s="40"/>
      <c r="OSO236" s="40"/>
      <c r="OSP236" s="40"/>
      <c r="OSQ236" s="40"/>
      <c r="OSR236" s="40"/>
      <c r="OSS236" s="40"/>
      <c r="OST236" s="40"/>
      <c r="OSU236" s="40"/>
      <c r="OSV236" s="40"/>
      <c r="OSW236" s="40"/>
      <c r="OSX236" s="40"/>
      <c r="OSY236" s="40"/>
      <c r="OSZ236" s="40"/>
      <c r="OTA236" s="40"/>
      <c r="OTB236" s="40"/>
      <c r="OTC236" s="40"/>
      <c r="OTD236" s="40"/>
      <c r="OTE236" s="40"/>
      <c r="OTF236" s="40"/>
      <c r="OTG236" s="40"/>
      <c r="OTH236" s="40"/>
      <c r="OTI236" s="40"/>
      <c r="OTJ236" s="40"/>
      <c r="OTK236" s="40"/>
      <c r="OTL236" s="40"/>
      <c r="OTM236" s="40"/>
      <c r="OTN236" s="40"/>
      <c r="OTO236" s="40"/>
      <c r="OTP236" s="40"/>
      <c r="OTQ236" s="40"/>
      <c r="OTR236" s="40"/>
      <c r="OTS236" s="40"/>
      <c r="OTT236" s="40"/>
      <c r="OTU236" s="40"/>
      <c r="OTV236" s="40"/>
      <c r="OTW236" s="40"/>
      <c r="OTX236" s="40"/>
      <c r="OTY236" s="40"/>
      <c r="OTZ236" s="40"/>
      <c r="OUA236" s="40"/>
      <c r="OUB236" s="40"/>
      <c r="OUC236" s="40"/>
      <c r="OUD236" s="40"/>
      <c r="OUE236" s="40"/>
      <c r="OUF236" s="40"/>
      <c r="OUG236" s="40"/>
      <c r="OUH236" s="40"/>
      <c r="OUI236" s="40"/>
      <c r="OUJ236" s="40"/>
      <c r="OUK236" s="40"/>
      <c r="OUL236" s="40"/>
      <c r="OUM236" s="40"/>
      <c r="OUN236" s="40"/>
      <c r="OUO236" s="40"/>
      <c r="OUP236" s="40"/>
      <c r="OUQ236" s="40"/>
      <c r="OUR236" s="40"/>
      <c r="OUS236" s="40"/>
      <c r="OUT236" s="40"/>
      <c r="OUU236" s="40"/>
      <c r="OUV236" s="40"/>
      <c r="OUW236" s="40"/>
      <c r="OUX236" s="40"/>
      <c r="OUY236" s="40"/>
      <c r="OUZ236" s="40"/>
      <c r="OVA236" s="40"/>
      <c r="OVB236" s="40"/>
      <c r="OVC236" s="40"/>
      <c r="OVD236" s="40"/>
      <c r="OVE236" s="40"/>
      <c r="OVF236" s="40"/>
      <c r="OVG236" s="40"/>
      <c r="OVH236" s="40"/>
      <c r="OVI236" s="40"/>
      <c r="OVJ236" s="40"/>
      <c r="OVK236" s="40"/>
      <c r="OVL236" s="40"/>
      <c r="OVM236" s="40"/>
      <c r="OVN236" s="40"/>
      <c r="OVO236" s="40"/>
      <c r="OVP236" s="40"/>
      <c r="OVQ236" s="40"/>
      <c r="OVR236" s="40"/>
      <c r="OVS236" s="40"/>
      <c r="OVT236" s="40"/>
      <c r="OVU236" s="40"/>
      <c r="OVV236" s="40"/>
      <c r="OVW236" s="40"/>
      <c r="OVX236" s="40"/>
      <c r="OVY236" s="40"/>
      <c r="OVZ236" s="40"/>
      <c r="OWA236" s="40"/>
      <c r="OWB236" s="40"/>
      <c r="OWC236" s="40"/>
      <c r="OWD236" s="40"/>
      <c r="OWE236" s="40"/>
      <c r="OWF236" s="40"/>
      <c r="OWG236" s="40"/>
      <c r="OWH236" s="40"/>
      <c r="OWI236" s="40"/>
      <c r="OWJ236" s="40"/>
      <c r="OWK236" s="40"/>
      <c r="OWL236" s="40"/>
      <c r="OWM236" s="40"/>
      <c r="OWN236" s="40"/>
      <c r="OWO236" s="40"/>
      <c r="OWP236" s="40"/>
      <c r="OWQ236" s="40"/>
      <c r="OWR236" s="40"/>
      <c r="OWS236" s="40"/>
      <c r="OWT236" s="40"/>
      <c r="OWU236" s="40"/>
      <c r="OWV236" s="40"/>
      <c r="OWW236" s="40"/>
      <c r="OWX236" s="40"/>
      <c r="OWY236" s="40"/>
      <c r="OWZ236" s="40"/>
      <c r="OXA236" s="40"/>
      <c r="OXB236" s="40"/>
      <c r="OXC236" s="40"/>
      <c r="OXD236" s="40"/>
      <c r="OXE236" s="40"/>
      <c r="OXF236" s="40"/>
      <c r="OXG236" s="40"/>
      <c r="OXH236" s="40"/>
      <c r="OXI236" s="40"/>
      <c r="OXJ236" s="40"/>
      <c r="OXK236" s="40"/>
      <c r="OXL236" s="40"/>
      <c r="OXM236" s="40"/>
      <c r="OXN236" s="40"/>
      <c r="OXO236" s="40"/>
      <c r="OXP236" s="40"/>
      <c r="OXQ236" s="40"/>
      <c r="OXR236" s="40"/>
      <c r="OXS236" s="40"/>
      <c r="OXT236" s="40"/>
      <c r="OXU236" s="40"/>
      <c r="OXV236" s="40"/>
      <c r="OXW236" s="40"/>
      <c r="OXX236" s="40"/>
      <c r="OXY236" s="40"/>
      <c r="OXZ236" s="40"/>
      <c r="OYA236" s="40"/>
      <c r="OYB236" s="40"/>
      <c r="OYC236" s="40"/>
      <c r="OYD236" s="40"/>
      <c r="OYE236" s="40"/>
      <c r="OYF236" s="40"/>
      <c r="OYG236" s="40"/>
      <c r="OYH236" s="40"/>
      <c r="OYI236" s="40"/>
      <c r="OYJ236" s="40"/>
      <c r="OYK236" s="40"/>
      <c r="OYL236" s="40"/>
      <c r="OYM236" s="40"/>
      <c r="OYN236" s="40"/>
      <c r="OYO236" s="40"/>
      <c r="OYP236" s="40"/>
      <c r="OYQ236" s="40"/>
      <c r="OYR236" s="40"/>
      <c r="OYS236" s="40"/>
      <c r="OYT236" s="40"/>
      <c r="OYU236" s="40"/>
      <c r="OYV236" s="40"/>
      <c r="OYW236" s="40"/>
      <c r="OYX236" s="40"/>
      <c r="OYY236" s="40"/>
      <c r="OYZ236" s="40"/>
      <c r="OZA236" s="40"/>
      <c r="OZB236" s="40"/>
      <c r="OZC236" s="40"/>
      <c r="OZD236" s="40"/>
      <c r="OZE236" s="40"/>
      <c r="OZF236" s="40"/>
      <c r="OZG236" s="40"/>
      <c r="OZH236" s="40"/>
      <c r="OZI236" s="40"/>
      <c r="OZJ236" s="40"/>
      <c r="OZK236" s="40"/>
      <c r="OZL236" s="40"/>
      <c r="OZM236" s="40"/>
      <c r="OZN236" s="40"/>
      <c r="OZO236" s="40"/>
      <c r="OZP236" s="40"/>
      <c r="OZQ236" s="40"/>
      <c r="OZR236" s="40"/>
      <c r="OZS236" s="40"/>
      <c r="OZT236" s="40"/>
      <c r="OZU236" s="40"/>
      <c r="OZV236" s="40"/>
      <c r="OZW236" s="40"/>
      <c r="OZX236" s="40"/>
      <c r="OZY236" s="40"/>
      <c r="OZZ236" s="40"/>
      <c r="PAA236" s="40"/>
      <c r="PAB236" s="40"/>
      <c r="PAC236" s="40"/>
      <c r="PAD236" s="40"/>
      <c r="PAE236" s="40"/>
      <c r="PAF236" s="40"/>
      <c r="PAG236" s="40"/>
      <c r="PAH236" s="40"/>
      <c r="PAI236" s="40"/>
      <c r="PAJ236" s="40"/>
      <c r="PAK236" s="40"/>
      <c r="PAL236" s="40"/>
      <c r="PAM236" s="40"/>
      <c r="PAN236" s="40"/>
      <c r="PAO236" s="40"/>
      <c r="PAP236" s="40"/>
      <c r="PAQ236" s="40"/>
      <c r="PAR236" s="40"/>
      <c r="PAS236" s="40"/>
      <c r="PAT236" s="40"/>
      <c r="PAU236" s="40"/>
      <c r="PAV236" s="40"/>
      <c r="PAW236" s="40"/>
      <c r="PAX236" s="40"/>
      <c r="PAY236" s="40"/>
      <c r="PAZ236" s="40"/>
      <c r="PBA236" s="40"/>
      <c r="PBB236" s="40"/>
      <c r="PBC236" s="40"/>
      <c r="PBD236" s="40"/>
      <c r="PBE236" s="40"/>
      <c r="PBF236" s="40"/>
      <c r="PBG236" s="40"/>
      <c r="PBH236" s="40"/>
      <c r="PBI236" s="40"/>
      <c r="PBJ236" s="40"/>
      <c r="PBK236" s="40"/>
      <c r="PBL236" s="40"/>
      <c r="PBM236" s="40"/>
      <c r="PBN236" s="40"/>
      <c r="PBO236" s="40"/>
      <c r="PBP236" s="40"/>
      <c r="PBQ236" s="40"/>
      <c r="PBR236" s="40"/>
      <c r="PBS236" s="40"/>
      <c r="PBT236" s="40"/>
      <c r="PBU236" s="40"/>
      <c r="PBV236" s="40"/>
      <c r="PBW236" s="40"/>
      <c r="PBX236" s="40"/>
      <c r="PBY236" s="40"/>
      <c r="PBZ236" s="40"/>
      <c r="PCA236" s="40"/>
      <c r="PCB236" s="40"/>
      <c r="PCC236" s="40"/>
      <c r="PCD236" s="40"/>
      <c r="PCE236" s="40"/>
      <c r="PCF236" s="40"/>
      <c r="PCG236" s="40"/>
      <c r="PCH236" s="40"/>
      <c r="PCI236" s="40"/>
      <c r="PCJ236" s="40"/>
      <c r="PCK236" s="40"/>
      <c r="PCL236" s="40"/>
      <c r="PCM236" s="40"/>
      <c r="PCN236" s="40"/>
      <c r="PCO236" s="40"/>
      <c r="PCP236" s="40"/>
      <c r="PCQ236" s="40"/>
      <c r="PCR236" s="40"/>
      <c r="PCS236" s="40"/>
      <c r="PCT236" s="40"/>
      <c r="PCU236" s="40"/>
      <c r="PCV236" s="40"/>
      <c r="PCW236" s="40"/>
      <c r="PCX236" s="40"/>
      <c r="PCY236" s="40"/>
      <c r="PCZ236" s="40"/>
      <c r="PDA236" s="40"/>
      <c r="PDB236" s="40"/>
      <c r="PDC236" s="40"/>
      <c r="PDD236" s="40"/>
      <c r="PDE236" s="40"/>
      <c r="PDF236" s="40"/>
      <c r="PDG236" s="40"/>
      <c r="PDH236" s="40"/>
      <c r="PDI236" s="40"/>
      <c r="PDJ236" s="40"/>
      <c r="PDK236" s="40"/>
      <c r="PDL236" s="40"/>
      <c r="PDM236" s="40"/>
      <c r="PDN236" s="40"/>
      <c r="PDO236" s="40"/>
      <c r="PDP236" s="40"/>
      <c r="PDQ236" s="40"/>
      <c r="PDR236" s="40"/>
      <c r="PDS236" s="40"/>
      <c r="PDT236" s="40"/>
      <c r="PDU236" s="40"/>
      <c r="PDV236" s="40"/>
      <c r="PDW236" s="40"/>
      <c r="PDX236" s="40"/>
      <c r="PDY236" s="40"/>
      <c r="PDZ236" s="40"/>
      <c r="PEA236" s="40"/>
      <c r="PEB236" s="40"/>
      <c r="PEC236" s="40"/>
      <c r="PED236" s="40"/>
      <c r="PEE236" s="40"/>
      <c r="PEF236" s="40"/>
      <c r="PEG236" s="40"/>
      <c r="PEH236" s="40"/>
      <c r="PEI236" s="40"/>
      <c r="PEJ236" s="40"/>
      <c r="PEK236" s="40"/>
      <c r="PEL236" s="40"/>
      <c r="PEM236" s="40"/>
      <c r="PEN236" s="40"/>
      <c r="PEO236" s="40"/>
      <c r="PEP236" s="40"/>
      <c r="PEQ236" s="40"/>
      <c r="PER236" s="40"/>
      <c r="PES236" s="40"/>
      <c r="PET236" s="40"/>
      <c r="PEU236" s="40"/>
      <c r="PEV236" s="40"/>
      <c r="PEW236" s="40"/>
      <c r="PEX236" s="40"/>
      <c r="PEY236" s="40"/>
      <c r="PEZ236" s="40"/>
      <c r="PFA236" s="40"/>
      <c r="PFB236" s="40"/>
      <c r="PFC236" s="40"/>
      <c r="PFD236" s="40"/>
      <c r="PFE236" s="40"/>
      <c r="PFF236" s="40"/>
      <c r="PFG236" s="40"/>
      <c r="PFH236" s="40"/>
      <c r="PFI236" s="40"/>
      <c r="PFJ236" s="40"/>
      <c r="PFK236" s="40"/>
      <c r="PFL236" s="40"/>
      <c r="PFM236" s="40"/>
      <c r="PFN236" s="40"/>
      <c r="PFO236" s="40"/>
      <c r="PFP236" s="40"/>
      <c r="PFQ236" s="40"/>
      <c r="PFR236" s="40"/>
      <c r="PFS236" s="40"/>
      <c r="PFT236" s="40"/>
      <c r="PFU236" s="40"/>
      <c r="PFV236" s="40"/>
      <c r="PFW236" s="40"/>
      <c r="PFX236" s="40"/>
      <c r="PFY236" s="40"/>
      <c r="PFZ236" s="40"/>
      <c r="PGA236" s="40"/>
      <c r="PGB236" s="40"/>
      <c r="PGC236" s="40"/>
      <c r="PGD236" s="40"/>
      <c r="PGE236" s="40"/>
      <c r="PGF236" s="40"/>
      <c r="PGG236" s="40"/>
      <c r="PGH236" s="40"/>
      <c r="PGI236" s="40"/>
      <c r="PGJ236" s="40"/>
      <c r="PGK236" s="40"/>
      <c r="PGL236" s="40"/>
      <c r="PGM236" s="40"/>
      <c r="PGN236" s="40"/>
      <c r="PGO236" s="40"/>
      <c r="PGP236" s="40"/>
      <c r="PGQ236" s="40"/>
      <c r="PGR236" s="40"/>
      <c r="PGS236" s="40"/>
      <c r="PGT236" s="40"/>
      <c r="PGU236" s="40"/>
      <c r="PGV236" s="40"/>
      <c r="PGW236" s="40"/>
      <c r="PGX236" s="40"/>
      <c r="PGY236" s="40"/>
      <c r="PGZ236" s="40"/>
      <c r="PHA236" s="40"/>
      <c r="PHB236" s="40"/>
      <c r="PHC236" s="40"/>
      <c r="PHD236" s="40"/>
      <c r="PHE236" s="40"/>
      <c r="PHF236" s="40"/>
      <c r="PHG236" s="40"/>
      <c r="PHH236" s="40"/>
      <c r="PHI236" s="40"/>
      <c r="PHJ236" s="40"/>
      <c r="PHK236" s="40"/>
      <c r="PHL236" s="40"/>
      <c r="PHM236" s="40"/>
      <c r="PHN236" s="40"/>
      <c r="PHO236" s="40"/>
      <c r="PHP236" s="40"/>
      <c r="PHQ236" s="40"/>
      <c r="PHR236" s="40"/>
      <c r="PHS236" s="40"/>
      <c r="PHT236" s="40"/>
      <c r="PHU236" s="40"/>
      <c r="PHV236" s="40"/>
      <c r="PHW236" s="40"/>
      <c r="PHX236" s="40"/>
      <c r="PHY236" s="40"/>
      <c r="PHZ236" s="40"/>
      <c r="PIA236" s="40"/>
      <c r="PIB236" s="40"/>
      <c r="PIC236" s="40"/>
      <c r="PID236" s="40"/>
      <c r="PIE236" s="40"/>
      <c r="PIF236" s="40"/>
      <c r="PIG236" s="40"/>
      <c r="PIH236" s="40"/>
      <c r="PII236" s="40"/>
      <c r="PIJ236" s="40"/>
      <c r="PIK236" s="40"/>
      <c r="PIL236" s="40"/>
      <c r="PIM236" s="40"/>
      <c r="PIN236" s="40"/>
      <c r="PIO236" s="40"/>
      <c r="PIP236" s="40"/>
      <c r="PIQ236" s="40"/>
      <c r="PIR236" s="40"/>
      <c r="PIS236" s="40"/>
      <c r="PIT236" s="40"/>
      <c r="PIU236" s="40"/>
      <c r="PIV236" s="40"/>
      <c r="PIW236" s="40"/>
      <c r="PIX236" s="40"/>
      <c r="PIY236" s="40"/>
      <c r="PIZ236" s="40"/>
      <c r="PJA236" s="40"/>
      <c r="PJB236" s="40"/>
      <c r="PJC236" s="40"/>
      <c r="PJD236" s="40"/>
      <c r="PJE236" s="40"/>
      <c r="PJF236" s="40"/>
      <c r="PJG236" s="40"/>
      <c r="PJH236" s="40"/>
      <c r="PJI236" s="40"/>
      <c r="PJJ236" s="40"/>
      <c r="PJK236" s="40"/>
      <c r="PJL236" s="40"/>
      <c r="PJM236" s="40"/>
      <c r="PJN236" s="40"/>
      <c r="PJO236" s="40"/>
      <c r="PJP236" s="40"/>
      <c r="PJQ236" s="40"/>
      <c r="PJR236" s="40"/>
      <c r="PJS236" s="40"/>
      <c r="PJT236" s="40"/>
      <c r="PJU236" s="40"/>
      <c r="PJV236" s="40"/>
      <c r="PJW236" s="40"/>
      <c r="PJX236" s="40"/>
      <c r="PJY236" s="40"/>
      <c r="PJZ236" s="40"/>
      <c r="PKA236" s="40"/>
      <c r="PKB236" s="40"/>
      <c r="PKC236" s="40"/>
      <c r="PKD236" s="40"/>
      <c r="PKE236" s="40"/>
      <c r="PKF236" s="40"/>
      <c r="PKG236" s="40"/>
      <c r="PKH236" s="40"/>
      <c r="PKI236" s="40"/>
      <c r="PKJ236" s="40"/>
      <c r="PKK236" s="40"/>
      <c r="PKL236" s="40"/>
      <c r="PKM236" s="40"/>
      <c r="PKN236" s="40"/>
      <c r="PKO236" s="40"/>
      <c r="PKP236" s="40"/>
      <c r="PKQ236" s="40"/>
      <c r="PKR236" s="40"/>
      <c r="PKS236" s="40"/>
      <c r="PKT236" s="40"/>
      <c r="PKU236" s="40"/>
      <c r="PKV236" s="40"/>
      <c r="PKW236" s="40"/>
      <c r="PKX236" s="40"/>
      <c r="PKY236" s="40"/>
      <c r="PKZ236" s="40"/>
      <c r="PLA236" s="40"/>
      <c r="PLB236" s="40"/>
      <c r="PLC236" s="40"/>
      <c r="PLD236" s="40"/>
      <c r="PLE236" s="40"/>
      <c r="PLF236" s="40"/>
      <c r="PLG236" s="40"/>
      <c r="PLH236" s="40"/>
      <c r="PLI236" s="40"/>
      <c r="PLJ236" s="40"/>
      <c r="PLK236" s="40"/>
      <c r="PLL236" s="40"/>
      <c r="PLM236" s="40"/>
      <c r="PLN236" s="40"/>
      <c r="PLO236" s="40"/>
      <c r="PLP236" s="40"/>
      <c r="PLQ236" s="40"/>
      <c r="PLR236" s="40"/>
      <c r="PLS236" s="40"/>
      <c r="PLT236" s="40"/>
      <c r="PLU236" s="40"/>
      <c r="PLV236" s="40"/>
      <c r="PLW236" s="40"/>
      <c r="PLX236" s="40"/>
      <c r="PLY236" s="40"/>
      <c r="PLZ236" s="40"/>
      <c r="PMA236" s="40"/>
      <c r="PMB236" s="40"/>
      <c r="PMC236" s="40"/>
      <c r="PMD236" s="40"/>
      <c r="PME236" s="40"/>
      <c r="PMF236" s="40"/>
      <c r="PMG236" s="40"/>
      <c r="PMH236" s="40"/>
      <c r="PMI236" s="40"/>
      <c r="PMJ236" s="40"/>
      <c r="PMK236" s="40"/>
      <c r="PML236" s="40"/>
      <c r="PMM236" s="40"/>
      <c r="PMN236" s="40"/>
      <c r="PMO236" s="40"/>
      <c r="PMP236" s="40"/>
      <c r="PMQ236" s="40"/>
      <c r="PMR236" s="40"/>
      <c r="PMS236" s="40"/>
      <c r="PMT236" s="40"/>
      <c r="PMU236" s="40"/>
      <c r="PMV236" s="40"/>
      <c r="PMW236" s="40"/>
      <c r="PMX236" s="40"/>
      <c r="PMY236" s="40"/>
      <c r="PMZ236" s="40"/>
      <c r="PNA236" s="40"/>
      <c r="PNB236" s="40"/>
      <c r="PNC236" s="40"/>
      <c r="PND236" s="40"/>
      <c r="PNE236" s="40"/>
      <c r="PNF236" s="40"/>
      <c r="PNG236" s="40"/>
      <c r="PNH236" s="40"/>
      <c r="PNI236" s="40"/>
      <c r="PNJ236" s="40"/>
      <c r="PNK236" s="40"/>
      <c r="PNL236" s="40"/>
      <c r="PNM236" s="40"/>
      <c r="PNN236" s="40"/>
      <c r="PNO236" s="40"/>
      <c r="PNP236" s="40"/>
      <c r="PNQ236" s="40"/>
      <c r="PNR236" s="40"/>
      <c r="PNS236" s="40"/>
      <c r="PNT236" s="40"/>
      <c r="PNU236" s="40"/>
      <c r="PNV236" s="40"/>
      <c r="PNW236" s="40"/>
      <c r="PNX236" s="40"/>
      <c r="PNY236" s="40"/>
      <c r="PNZ236" s="40"/>
      <c r="POA236" s="40"/>
      <c r="POB236" s="40"/>
      <c r="POC236" s="40"/>
      <c r="POD236" s="40"/>
      <c r="POE236" s="40"/>
      <c r="POF236" s="40"/>
      <c r="POG236" s="40"/>
      <c r="POH236" s="40"/>
      <c r="POI236" s="40"/>
      <c r="POJ236" s="40"/>
      <c r="POK236" s="40"/>
      <c r="POL236" s="40"/>
      <c r="POM236" s="40"/>
      <c r="PON236" s="40"/>
      <c r="POO236" s="40"/>
      <c r="POP236" s="40"/>
      <c r="POQ236" s="40"/>
      <c r="POR236" s="40"/>
      <c r="POS236" s="40"/>
      <c r="POT236" s="40"/>
      <c r="POU236" s="40"/>
      <c r="POV236" s="40"/>
      <c r="POW236" s="40"/>
      <c r="POX236" s="40"/>
      <c r="POY236" s="40"/>
      <c r="POZ236" s="40"/>
      <c r="PPA236" s="40"/>
      <c r="PPB236" s="40"/>
      <c r="PPC236" s="40"/>
      <c r="PPD236" s="40"/>
      <c r="PPE236" s="40"/>
      <c r="PPF236" s="40"/>
      <c r="PPG236" s="40"/>
      <c r="PPH236" s="40"/>
      <c r="PPI236" s="40"/>
      <c r="PPJ236" s="40"/>
      <c r="PPK236" s="40"/>
      <c r="PPL236" s="40"/>
      <c r="PPM236" s="40"/>
      <c r="PPN236" s="40"/>
      <c r="PPO236" s="40"/>
      <c r="PPP236" s="40"/>
      <c r="PPQ236" s="40"/>
      <c r="PPR236" s="40"/>
      <c r="PPS236" s="40"/>
      <c r="PPT236" s="40"/>
      <c r="PPU236" s="40"/>
      <c r="PPV236" s="40"/>
      <c r="PPW236" s="40"/>
      <c r="PPX236" s="40"/>
      <c r="PPY236" s="40"/>
      <c r="PPZ236" s="40"/>
      <c r="PQA236" s="40"/>
      <c r="PQB236" s="40"/>
      <c r="PQC236" s="40"/>
      <c r="PQD236" s="40"/>
      <c r="PQE236" s="40"/>
      <c r="PQF236" s="40"/>
      <c r="PQG236" s="40"/>
      <c r="PQH236" s="40"/>
      <c r="PQI236" s="40"/>
      <c r="PQJ236" s="40"/>
      <c r="PQK236" s="40"/>
      <c r="PQL236" s="40"/>
      <c r="PQM236" s="40"/>
      <c r="PQN236" s="40"/>
      <c r="PQO236" s="40"/>
      <c r="PQP236" s="40"/>
      <c r="PQQ236" s="40"/>
      <c r="PQR236" s="40"/>
      <c r="PQS236" s="40"/>
      <c r="PQT236" s="40"/>
      <c r="PQU236" s="40"/>
      <c r="PQV236" s="40"/>
      <c r="PQW236" s="40"/>
      <c r="PQX236" s="40"/>
      <c r="PQY236" s="40"/>
      <c r="PQZ236" s="40"/>
      <c r="PRA236" s="40"/>
      <c r="PRB236" s="40"/>
      <c r="PRC236" s="40"/>
      <c r="PRD236" s="40"/>
      <c r="PRE236" s="40"/>
      <c r="PRF236" s="40"/>
      <c r="PRG236" s="40"/>
      <c r="PRH236" s="40"/>
      <c r="PRI236" s="40"/>
      <c r="PRJ236" s="40"/>
      <c r="PRK236" s="40"/>
      <c r="PRL236" s="40"/>
      <c r="PRM236" s="40"/>
      <c r="PRN236" s="40"/>
      <c r="PRO236" s="40"/>
      <c r="PRP236" s="40"/>
      <c r="PRQ236" s="40"/>
      <c r="PRR236" s="40"/>
      <c r="PRS236" s="40"/>
      <c r="PRT236" s="40"/>
      <c r="PRU236" s="40"/>
      <c r="PRV236" s="40"/>
      <c r="PRW236" s="40"/>
      <c r="PRX236" s="40"/>
      <c r="PRY236" s="40"/>
      <c r="PRZ236" s="40"/>
      <c r="PSA236" s="40"/>
      <c r="PSB236" s="40"/>
      <c r="PSC236" s="40"/>
      <c r="PSD236" s="40"/>
      <c r="PSE236" s="40"/>
      <c r="PSF236" s="40"/>
      <c r="PSG236" s="40"/>
      <c r="PSH236" s="40"/>
      <c r="PSI236" s="40"/>
      <c r="PSJ236" s="40"/>
      <c r="PSK236" s="40"/>
      <c r="PSL236" s="40"/>
      <c r="PSM236" s="40"/>
      <c r="PSN236" s="40"/>
      <c r="PSO236" s="40"/>
      <c r="PSP236" s="40"/>
      <c r="PSQ236" s="40"/>
      <c r="PSR236" s="40"/>
      <c r="PSS236" s="40"/>
      <c r="PST236" s="40"/>
      <c r="PSU236" s="40"/>
      <c r="PSV236" s="40"/>
      <c r="PSW236" s="40"/>
      <c r="PSX236" s="40"/>
      <c r="PSY236" s="40"/>
      <c r="PSZ236" s="40"/>
      <c r="PTA236" s="40"/>
      <c r="PTB236" s="40"/>
      <c r="PTC236" s="40"/>
      <c r="PTD236" s="40"/>
      <c r="PTE236" s="40"/>
      <c r="PTF236" s="40"/>
      <c r="PTG236" s="40"/>
      <c r="PTH236" s="40"/>
      <c r="PTI236" s="40"/>
      <c r="PTJ236" s="40"/>
      <c r="PTK236" s="40"/>
      <c r="PTL236" s="40"/>
      <c r="PTM236" s="40"/>
      <c r="PTN236" s="40"/>
      <c r="PTO236" s="40"/>
      <c r="PTP236" s="40"/>
      <c r="PTQ236" s="40"/>
      <c r="PTR236" s="40"/>
      <c r="PTS236" s="40"/>
      <c r="PTT236" s="40"/>
      <c r="PTU236" s="40"/>
      <c r="PTV236" s="40"/>
      <c r="PTW236" s="40"/>
      <c r="PTX236" s="40"/>
      <c r="PTY236" s="40"/>
      <c r="PTZ236" s="40"/>
      <c r="PUA236" s="40"/>
      <c r="PUB236" s="40"/>
      <c r="PUC236" s="40"/>
      <c r="PUD236" s="40"/>
      <c r="PUE236" s="40"/>
      <c r="PUF236" s="40"/>
      <c r="PUG236" s="40"/>
      <c r="PUH236" s="40"/>
      <c r="PUI236" s="40"/>
      <c r="PUJ236" s="40"/>
      <c r="PUK236" s="40"/>
      <c r="PUL236" s="40"/>
      <c r="PUM236" s="40"/>
      <c r="PUN236" s="40"/>
      <c r="PUO236" s="40"/>
      <c r="PUP236" s="40"/>
      <c r="PUQ236" s="40"/>
      <c r="PUR236" s="40"/>
      <c r="PUS236" s="40"/>
      <c r="PUT236" s="40"/>
      <c r="PUU236" s="40"/>
      <c r="PUV236" s="40"/>
      <c r="PUW236" s="40"/>
      <c r="PUX236" s="40"/>
      <c r="PUY236" s="40"/>
      <c r="PUZ236" s="40"/>
      <c r="PVA236" s="40"/>
      <c r="PVB236" s="40"/>
      <c r="PVC236" s="40"/>
      <c r="PVD236" s="40"/>
      <c r="PVE236" s="40"/>
      <c r="PVF236" s="40"/>
      <c r="PVG236" s="40"/>
      <c r="PVH236" s="40"/>
      <c r="PVI236" s="40"/>
      <c r="PVJ236" s="40"/>
      <c r="PVK236" s="40"/>
      <c r="PVL236" s="40"/>
      <c r="PVM236" s="40"/>
      <c r="PVN236" s="40"/>
      <c r="PVO236" s="40"/>
      <c r="PVP236" s="40"/>
      <c r="PVQ236" s="40"/>
      <c r="PVR236" s="40"/>
      <c r="PVS236" s="40"/>
      <c r="PVT236" s="40"/>
      <c r="PVU236" s="40"/>
      <c r="PVV236" s="40"/>
      <c r="PVW236" s="40"/>
      <c r="PVX236" s="40"/>
      <c r="PVY236" s="40"/>
      <c r="PVZ236" s="40"/>
      <c r="PWA236" s="40"/>
      <c r="PWB236" s="40"/>
      <c r="PWC236" s="40"/>
      <c r="PWD236" s="40"/>
      <c r="PWE236" s="40"/>
      <c r="PWF236" s="40"/>
      <c r="PWG236" s="40"/>
      <c r="PWH236" s="40"/>
      <c r="PWI236" s="40"/>
      <c r="PWJ236" s="40"/>
      <c r="PWK236" s="40"/>
      <c r="PWL236" s="40"/>
      <c r="PWM236" s="40"/>
      <c r="PWN236" s="40"/>
      <c r="PWO236" s="40"/>
      <c r="PWP236" s="40"/>
      <c r="PWQ236" s="40"/>
      <c r="PWR236" s="40"/>
      <c r="PWS236" s="40"/>
      <c r="PWT236" s="40"/>
      <c r="PWU236" s="40"/>
      <c r="PWV236" s="40"/>
      <c r="PWW236" s="40"/>
      <c r="PWX236" s="40"/>
      <c r="PWY236" s="40"/>
      <c r="PWZ236" s="40"/>
      <c r="PXA236" s="40"/>
      <c r="PXB236" s="40"/>
      <c r="PXC236" s="40"/>
      <c r="PXD236" s="40"/>
      <c r="PXE236" s="40"/>
      <c r="PXF236" s="40"/>
      <c r="PXG236" s="40"/>
      <c r="PXH236" s="40"/>
      <c r="PXI236" s="40"/>
      <c r="PXJ236" s="40"/>
      <c r="PXK236" s="40"/>
      <c r="PXL236" s="40"/>
      <c r="PXM236" s="40"/>
      <c r="PXN236" s="40"/>
      <c r="PXO236" s="40"/>
      <c r="PXP236" s="40"/>
      <c r="PXQ236" s="40"/>
      <c r="PXR236" s="40"/>
      <c r="PXS236" s="40"/>
      <c r="PXT236" s="40"/>
      <c r="PXU236" s="40"/>
      <c r="PXV236" s="40"/>
      <c r="PXW236" s="40"/>
      <c r="PXX236" s="40"/>
      <c r="PXY236" s="40"/>
      <c r="PXZ236" s="40"/>
      <c r="PYA236" s="40"/>
      <c r="PYB236" s="40"/>
      <c r="PYC236" s="40"/>
      <c r="PYD236" s="40"/>
      <c r="PYE236" s="40"/>
      <c r="PYF236" s="40"/>
      <c r="PYG236" s="40"/>
      <c r="PYH236" s="40"/>
      <c r="PYI236" s="40"/>
      <c r="PYJ236" s="40"/>
      <c r="PYK236" s="40"/>
      <c r="PYL236" s="40"/>
      <c r="PYM236" s="40"/>
      <c r="PYN236" s="40"/>
      <c r="PYO236" s="40"/>
      <c r="PYP236" s="40"/>
      <c r="PYQ236" s="40"/>
      <c r="PYR236" s="40"/>
      <c r="PYS236" s="40"/>
      <c r="PYT236" s="40"/>
      <c r="PYU236" s="40"/>
      <c r="PYV236" s="40"/>
      <c r="PYW236" s="40"/>
      <c r="PYX236" s="40"/>
      <c r="PYY236" s="40"/>
      <c r="PYZ236" s="40"/>
      <c r="PZA236" s="40"/>
      <c r="PZB236" s="40"/>
      <c r="PZC236" s="40"/>
      <c r="PZD236" s="40"/>
      <c r="PZE236" s="40"/>
      <c r="PZF236" s="40"/>
      <c r="PZG236" s="40"/>
      <c r="PZH236" s="40"/>
      <c r="PZI236" s="40"/>
      <c r="PZJ236" s="40"/>
      <c r="PZK236" s="40"/>
      <c r="PZL236" s="40"/>
      <c r="PZM236" s="40"/>
      <c r="PZN236" s="40"/>
      <c r="PZO236" s="40"/>
      <c r="PZP236" s="40"/>
      <c r="PZQ236" s="40"/>
      <c r="PZR236" s="40"/>
      <c r="PZS236" s="40"/>
      <c r="PZT236" s="40"/>
      <c r="PZU236" s="40"/>
      <c r="PZV236" s="40"/>
      <c r="PZW236" s="40"/>
      <c r="PZX236" s="40"/>
      <c r="PZY236" s="40"/>
      <c r="PZZ236" s="40"/>
      <c r="QAA236" s="40"/>
      <c r="QAB236" s="40"/>
      <c r="QAC236" s="40"/>
      <c r="QAD236" s="40"/>
      <c r="QAE236" s="40"/>
      <c r="QAF236" s="40"/>
      <c r="QAG236" s="40"/>
      <c r="QAH236" s="40"/>
      <c r="QAI236" s="40"/>
      <c r="QAJ236" s="40"/>
      <c r="QAK236" s="40"/>
      <c r="QAL236" s="40"/>
      <c r="QAM236" s="40"/>
      <c r="QAN236" s="40"/>
      <c r="QAO236" s="40"/>
      <c r="QAP236" s="40"/>
      <c r="QAQ236" s="40"/>
      <c r="QAR236" s="40"/>
      <c r="QAS236" s="40"/>
      <c r="QAT236" s="40"/>
      <c r="QAU236" s="40"/>
      <c r="QAV236" s="40"/>
      <c r="QAW236" s="40"/>
      <c r="QAX236" s="40"/>
      <c r="QAY236" s="40"/>
      <c r="QAZ236" s="40"/>
      <c r="QBA236" s="40"/>
      <c r="QBB236" s="40"/>
      <c r="QBC236" s="40"/>
      <c r="QBD236" s="40"/>
      <c r="QBE236" s="40"/>
      <c r="QBF236" s="40"/>
      <c r="QBG236" s="40"/>
      <c r="QBH236" s="40"/>
      <c r="QBI236" s="40"/>
      <c r="QBJ236" s="40"/>
      <c r="QBK236" s="40"/>
      <c r="QBL236" s="40"/>
      <c r="QBM236" s="40"/>
      <c r="QBN236" s="40"/>
      <c r="QBO236" s="40"/>
      <c r="QBP236" s="40"/>
      <c r="QBQ236" s="40"/>
      <c r="QBR236" s="40"/>
      <c r="QBS236" s="40"/>
      <c r="QBT236" s="40"/>
      <c r="QBU236" s="40"/>
      <c r="QBV236" s="40"/>
      <c r="QBW236" s="40"/>
      <c r="QBX236" s="40"/>
      <c r="QBY236" s="40"/>
      <c r="QBZ236" s="40"/>
      <c r="QCA236" s="40"/>
      <c r="QCB236" s="40"/>
      <c r="QCC236" s="40"/>
      <c r="QCD236" s="40"/>
      <c r="QCE236" s="40"/>
      <c r="QCF236" s="40"/>
      <c r="QCG236" s="40"/>
      <c r="QCH236" s="40"/>
      <c r="QCI236" s="40"/>
      <c r="QCJ236" s="40"/>
      <c r="QCK236" s="40"/>
      <c r="QCL236" s="40"/>
      <c r="QCM236" s="40"/>
      <c r="QCN236" s="40"/>
      <c r="QCO236" s="40"/>
      <c r="QCP236" s="40"/>
      <c r="QCQ236" s="40"/>
      <c r="QCR236" s="40"/>
      <c r="QCS236" s="40"/>
      <c r="QCT236" s="40"/>
      <c r="QCU236" s="40"/>
      <c r="QCV236" s="40"/>
      <c r="QCW236" s="40"/>
      <c r="QCX236" s="40"/>
      <c r="QCY236" s="40"/>
      <c r="QCZ236" s="40"/>
      <c r="QDA236" s="40"/>
      <c r="QDB236" s="40"/>
      <c r="QDC236" s="40"/>
      <c r="QDD236" s="40"/>
      <c r="QDE236" s="40"/>
      <c r="QDF236" s="40"/>
      <c r="QDG236" s="40"/>
      <c r="QDH236" s="40"/>
      <c r="QDI236" s="40"/>
      <c r="QDJ236" s="40"/>
      <c r="QDK236" s="40"/>
      <c r="QDL236" s="40"/>
      <c r="QDM236" s="40"/>
      <c r="QDN236" s="40"/>
      <c r="QDO236" s="40"/>
      <c r="QDP236" s="40"/>
      <c r="QDQ236" s="40"/>
      <c r="QDR236" s="40"/>
      <c r="QDS236" s="40"/>
      <c r="QDT236" s="40"/>
      <c r="QDU236" s="40"/>
      <c r="QDV236" s="40"/>
      <c r="QDW236" s="40"/>
      <c r="QDX236" s="40"/>
      <c r="QDY236" s="40"/>
      <c r="QDZ236" s="40"/>
      <c r="QEA236" s="40"/>
      <c r="QEB236" s="40"/>
      <c r="QEC236" s="40"/>
      <c r="QED236" s="40"/>
      <c r="QEE236" s="40"/>
      <c r="QEF236" s="40"/>
      <c r="QEG236" s="40"/>
      <c r="QEH236" s="40"/>
      <c r="QEI236" s="40"/>
      <c r="QEJ236" s="40"/>
      <c r="QEK236" s="40"/>
      <c r="QEL236" s="40"/>
      <c r="QEM236" s="40"/>
      <c r="QEN236" s="40"/>
      <c r="QEO236" s="40"/>
      <c r="QEP236" s="40"/>
      <c r="QEQ236" s="40"/>
      <c r="QER236" s="40"/>
      <c r="QES236" s="40"/>
      <c r="QET236" s="40"/>
      <c r="QEU236" s="40"/>
      <c r="QEV236" s="40"/>
      <c r="QEW236" s="40"/>
      <c r="QEX236" s="40"/>
      <c r="QEY236" s="40"/>
      <c r="QEZ236" s="40"/>
      <c r="QFA236" s="40"/>
      <c r="QFB236" s="40"/>
      <c r="QFC236" s="40"/>
      <c r="QFD236" s="40"/>
      <c r="QFE236" s="40"/>
      <c r="QFF236" s="40"/>
      <c r="QFG236" s="40"/>
      <c r="QFH236" s="40"/>
      <c r="QFI236" s="40"/>
      <c r="QFJ236" s="40"/>
      <c r="QFK236" s="40"/>
      <c r="QFL236" s="40"/>
      <c r="QFM236" s="40"/>
      <c r="QFN236" s="40"/>
      <c r="QFO236" s="40"/>
      <c r="QFP236" s="40"/>
      <c r="QFQ236" s="40"/>
      <c r="QFR236" s="40"/>
      <c r="QFS236" s="40"/>
      <c r="QFT236" s="40"/>
      <c r="QFU236" s="40"/>
      <c r="QFV236" s="40"/>
      <c r="QFW236" s="40"/>
      <c r="QFX236" s="40"/>
      <c r="QFY236" s="40"/>
      <c r="QFZ236" s="40"/>
      <c r="QGA236" s="40"/>
      <c r="QGB236" s="40"/>
      <c r="QGC236" s="40"/>
      <c r="QGD236" s="40"/>
      <c r="QGE236" s="40"/>
      <c r="QGF236" s="40"/>
      <c r="QGG236" s="40"/>
      <c r="QGH236" s="40"/>
      <c r="QGI236" s="40"/>
      <c r="QGJ236" s="40"/>
      <c r="QGK236" s="40"/>
      <c r="QGL236" s="40"/>
      <c r="QGM236" s="40"/>
      <c r="QGN236" s="40"/>
      <c r="QGO236" s="40"/>
      <c r="QGP236" s="40"/>
      <c r="QGQ236" s="40"/>
      <c r="QGR236" s="40"/>
      <c r="QGS236" s="40"/>
      <c r="QGT236" s="40"/>
      <c r="QGU236" s="40"/>
      <c r="QGV236" s="40"/>
      <c r="QGW236" s="40"/>
      <c r="QGX236" s="40"/>
      <c r="QGY236" s="40"/>
      <c r="QGZ236" s="40"/>
      <c r="QHA236" s="40"/>
      <c r="QHB236" s="40"/>
      <c r="QHC236" s="40"/>
      <c r="QHD236" s="40"/>
      <c r="QHE236" s="40"/>
      <c r="QHF236" s="40"/>
      <c r="QHG236" s="40"/>
      <c r="QHH236" s="40"/>
      <c r="QHI236" s="40"/>
      <c r="QHJ236" s="40"/>
      <c r="QHK236" s="40"/>
      <c r="QHL236" s="40"/>
      <c r="QHM236" s="40"/>
      <c r="QHN236" s="40"/>
      <c r="QHO236" s="40"/>
      <c r="QHP236" s="40"/>
      <c r="QHQ236" s="40"/>
      <c r="QHR236" s="40"/>
      <c r="QHS236" s="40"/>
      <c r="QHT236" s="40"/>
      <c r="QHU236" s="40"/>
      <c r="QHV236" s="40"/>
      <c r="QHW236" s="40"/>
      <c r="QHX236" s="40"/>
      <c r="QHY236" s="40"/>
      <c r="QHZ236" s="40"/>
      <c r="QIA236" s="40"/>
      <c r="QIB236" s="40"/>
      <c r="QIC236" s="40"/>
      <c r="QID236" s="40"/>
      <c r="QIE236" s="40"/>
      <c r="QIF236" s="40"/>
      <c r="QIG236" s="40"/>
      <c r="QIH236" s="40"/>
      <c r="QII236" s="40"/>
      <c r="QIJ236" s="40"/>
      <c r="QIK236" s="40"/>
      <c r="QIL236" s="40"/>
      <c r="QIM236" s="40"/>
      <c r="QIN236" s="40"/>
      <c r="QIO236" s="40"/>
      <c r="QIP236" s="40"/>
      <c r="QIQ236" s="40"/>
      <c r="QIR236" s="40"/>
      <c r="QIS236" s="40"/>
      <c r="QIT236" s="40"/>
      <c r="QIU236" s="40"/>
      <c r="QIV236" s="40"/>
      <c r="QIW236" s="40"/>
      <c r="QIX236" s="40"/>
      <c r="QIY236" s="40"/>
      <c r="QIZ236" s="40"/>
      <c r="QJA236" s="40"/>
      <c r="QJB236" s="40"/>
      <c r="QJC236" s="40"/>
      <c r="QJD236" s="40"/>
      <c r="QJE236" s="40"/>
      <c r="QJF236" s="40"/>
      <c r="QJG236" s="40"/>
      <c r="QJH236" s="40"/>
      <c r="QJI236" s="40"/>
      <c r="QJJ236" s="40"/>
      <c r="QJK236" s="40"/>
      <c r="QJL236" s="40"/>
      <c r="QJM236" s="40"/>
      <c r="QJN236" s="40"/>
      <c r="QJO236" s="40"/>
      <c r="QJP236" s="40"/>
      <c r="QJQ236" s="40"/>
      <c r="QJR236" s="40"/>
      <c r="QJS236" s="40"/>
      <c r="QJT236" s="40"/>
      <c r="QJU236" s="40"/>
      <c r="QJV236" s="40"/>
      <c r="QJW236" s="40"/>
      <c r="QJX236" s="40"/>
      <c r="QJY236" s="40"/>
      <c r="QJZ236" s="40"/>
      <c r="QKA236" s="40"/>
      <c r="QKB236" s="40"/>
      <c r="QKC236" s="40"/>
      <c r="QKD236" s="40"/>
      <c r="QKE236" s="40"/>
      <c r="QKF236" s="40"/>
      <c r="QKG236" s="40"/>
      <c r="QKH236" s="40"/>
      <c r="QKI236" s="40"/>
      <c r="QKJ236" s="40"/>
      <c r="QKK236" s="40"/>
      <c r="QKL236" s="40"/>
      <c r="QKM236" s="40"/>
      <c r="QKN236" s="40"/>
      <c r="QKO236" s="40"/>
      <c r="QKP236" s="40"/>
      <c r="QKQ236" s="40"/>
      <c r="QKR236" s="40"/>
      <c r="QKS236" s="40"/>
      <c r="QKT236" s="40"/>
      <c r="QKU236" s="40"/>
      <c r="QKV236" s="40"/>
      <c r="QKW236" s="40"/>
      <c r="QKX236" s="40"/>
      <c r="QKY236" s="40"/>
      <c r="QKZ236" s="40"/>
      <c r="QLA236" s="40"/>
      <c r="QLB236" s="40"/>
      <c r="QLC236" s="40"/>
      <c r="QLD236" s="40"/>
      <c r="QLE236" s="40"/>
      <c r="QLF236" s="40"/>
      <c r="QLG236" s="40"/>
      <c r="QLH236" s="40"/>
      <c r="QLI236" s="40"/>
      <c r="QLJ236" s="40"/>
      <c r="QLK236" s="40"/>
      <c r="QLL236" s="40"/>
      <c r="QLM236" s="40"/>
      <c r="QLN236" s="40"/>
      <c r="QLO236" s="40"/>
      <c r="QLP236" s="40"/>
      <c r="QLQ236" s="40"/>
      <c r="QLR236" s="40"/>
      <c r="QLS236" s="40"/>
      <c r="QLT236" s="40"/>
      <c r="QLU236" s="40"/>
      <c r="QLV236" s="40"/>
      <c r="QLW236" s="40"/>
      <c r="QLX236" s="40"/>
      <c r="QLY236" s="40"/>
      <c r="QLZ236" s="40"/>
      <c r="QMA236" s="40"/>
      <c r="QMB236" s="40"/>
      <c r="QMC236" s="40"/>
      <c r="QMD236" s="40"/>
      <c r="QME236" s="40"/>
      <c r="QMF236" s="40"/>
      <c r="QMG236" s="40"/>
      <c r="QMH236" s="40"/>
      <c r="QMI236" s="40"/>
      <c r="QMJ236" s="40"/>
      <c r="QMK236" s="40"/>
      <c r="QML236" s="40"/>
      <c r="QMM236" s="40"/>
      <c r="QMN236" s="40"/>
      <c r="QMO236" s="40"/>
      <c r="QMP236" s="40"/>
      <c r="QMQ236" s="40"/>
      <c r="QMR236" s="40"/>
      <c r="QMS236" s="40"/>
      <c r="QMT236" s="40"/>
      <c r="QMU236" s="40"/>
      <c r="QMV236" s="40"/>
      <c r="QMW236" s="40"/>
      <c r="QMX236" s="40"/>
      <c r="QMY236" s="40"/>
      <c r="QMZ236" s="40"/>
      <c r="QNA236" s="40"/>
      <c r="QNB236" s="40"/>
      <c r="QNC236" s="40"/>
      <c r="QND236" s="40"/>
      <c r="QNE236" s="40"/>
      <c r="QNF236" s="40"/>
      <c r="QNG236" s="40"/>
      <c r="QNH236" s="40"/>
      <c r="QNI236" s="40"/>
      <c r="QNJ236" s="40"/>
      <c r="QNK236" s="40"/>
      <c r="QNL236" s="40"/>
      <c r="QNM236" s="40"/>
      <c r="QNN236" s="40"/>
      <c r="QNO236" s="40"/>
      <c r="QNP236" s="40"/>
      <c r="QNQ236" s="40"/>
      <c r="QNR236" s="40"/>
      <c r="QNS236" s="40"/>
      <c r="QNT236" s="40"/>
      <c r="QNU236" s="40"/>
      <c r="QNV236" s="40"/>
      <c r="QNW236" s="40"/>
      <c r="QNX236" s="40"/>
      <c r="QNY236" s="40"/>
      <c r="QNZ236" s="40"/>
      <c r="QOA236" s="40"/>
      <c r="QOB236" s="40"/>
      <c r="QOC236" s="40"/>
      <c r="QOD236" s="40"/>
      <c r="QOE236" s="40"/>
      <c r="QOF236" s="40"/>
      <c r="QOG236" s="40"/>
      <c r="QOH236" s="40"/>
      <c r="QOI236" s="40"/>
      <c r="QOJ236" s="40"/>
      <c r="QOK236" s="40"/>
      <c r="QOL236" s="40"/>
      <c r="QOM236" s="40"/>
      <c r="QON236" s="40"/>
      <c r="QOO236" s="40"/>
      <c r="QOP236" s="40"/>
      <c r="QOQ236" s="40"/>
      <c r="QOR236" s="40"/>
      <c r="QOS236" s="40"/>
      <c r="QOT236" s="40"/>
      <c r="QOU236" s="40"/>
      <c r="QOV236" s="40"/>
      <c r="QOW236" s="40"/>
      <c r="QOX236" s="40"/>
      <c r="QOY236" s="40"/>
      <c r="QOZ236" s="40"/>
      <c r="QPA236" s="40"/>
      <c r="QPB236" s="40"/>
      <c r="QPC236" s="40"/>
      <c r="QPD236" s="40"/>
      <c r="QPE236" s="40"/>
      <c r="QPF236" s="40"/>
      <c r="QPG236" s="40"/>
      <c r="QPH236" s="40"/>
      <c r="QPI236" s="40"/>
      <c r="QPJ236" s="40"/>
      <c r="QPK236" s="40"/>
      <c r="QPL236" s="40"/>
      <c r="QPM236" s="40"/>
      <c r="QPN236" s="40"/>
      <c r="QPO236" s="40"/>
      <c r="QPP236" s="40"/>
      <c r="QPQ236" s="40"/>
      <c r="QPR236" s="40"/>
      <c r="QPS236" s="40"/>
      <c r="QPT236" s="40"/>
      <c r="QPU236" s="40"/>
      <c r="QPV236" s="40"/>
      <c r="QPW236" s="40"/>
      <c r="QPX236" s="40"/>
      <c r="QPY236" s="40"/>
      <c r="QPZ236" s="40"/>
      <c r="QQA236" s="40"/>
      <c r="QQB236" s="40"/>
      <c r="QQC236" s="40"/>
      <c r="QQD236" s="40"/>
      <c r="QQE236" s="40"/>
      <c r="QQF236" s="40"/>
      <c r="QQG236" s="40"/>
      <c r="QQH236" s="40"/>
      <c r="QQI236" s="40"/>
      <c r="QQJ236" s="40"/>
      <c r="QQK236" s="40"/>
      <c r="QQL236" s="40"/>
      <c r="QQM236" s="40"/>
      <c r="QQN236" s="40"/>
      <c r="QQO236" s="40"/>
      <c r="QQP236" s="40"/>
      <c r="QQQ236" s="40"/>
      <c r="QQR236" s="40"/>
      <c r="QQS236" s="40"/>
      <c r="QQT236" s="40"/>
      <c r="QQU236" s="40"/>
      <c r="QQV236" s="40"/>
      <c r="QQW236" s="40"/>
      <c r="QQX236" s="40"/>
      <c r="QQY236" s="40"/>
      <c r="QQZ236" s="40"/>
      <c r="QRA236" s="40"/>
      <c r="QRB236" s="40"/>
      <c r="QRC236" s="40"/>
      <c r="QRD236" s="40"/>
      <c r="QRE236" s="40"/>
      <c r="QRF236" s="40"/>
      <c r="QRG236" s="40"/>
      <c r="QRH236" s="40"/>
      <c r="QRI236" s="40"/>
      <c r="QRJ236" s="40"/>
      <c r="QRK236" s="40"/>
      <c r="QRL236" s="40"/>
      <c r="QRM236" s="40"/>
      <c r="QRN236" s="40"/>
      <c r="QRO236" s="40"/>
      <c r="QRP236" s="40"/>
      <c r="QRQ236" s="40"/>
      <c r="QRR236" s="40"/>
      <c r="QRS236" s="40"/>
      <c r="QRT236" s="40"/>
      <c r="QRU236" s="40"/>
      <c r="QRV236" s="40"/>
      <c r="QRW236" s="40"/>
      <c r="QRX236" s="40"/>
      <c r="QRY236" s="40"/>
      <c r="QRZ236" s="40"/>
      <c r="QSA236" s="40"/>
      <c r="QSB236" s="40"/>
      <c r="QSC236" s="40"/>
      <c r="QSD236" s="40"/>
      <c r="QSE236" s="40"/>
      <c r="QSF236" s="40"/>
      <c r="QSG236" s="40"/>
      <c r="QSH236" s="40"/>
      <c r="QSI236" s="40"/>
      <c r="QSJ236" s="40"/>
      <c r="QSK236" s="40"/>
      <c r="QSL236" s="40"/>
      <c r="QSM236" s="40"/>
      <c r="QSN236" s="40"/>
      <c r="QSO236" s="40"/>
      <c r="QSP236" s="40"/>
      <c r="QSQ236" s="40"/>
      <c r="QSR236" s="40"/>
      <c r="QSS236" s="40"/>
      <c r="QST236" s="40"/>
      <c r="QSU236" s="40"/>
      <c r="QSV236" s="40"/>
      <c r="QSW236" s="40"/>
      <c r="QSX236" s="40"/>
      <c r="QSY236" s="40"/>
      <c r="QSZ236" s="40"/>
      <c r="QTA236" s="40"/>
      <c r="QTB236" s="40"/>
      <c r="QTC236" s="40"/>
      <c r="QTD236" s="40"/>
      <c r="QTE236" s="40"/>
      <c r="QTF236" s="40"/>
      <c r="QTG236" s="40"/>
      <c r="QTH236" s="40"/>
      <c r="QTI236" s="40"/>
      <c r="QTJ236" s="40"/>
      <c r="QTK236" s="40"/>
      <c r="QTL236" s="40"/>
      <c r="QTM236" s="40"/>
      <c r="QTN236" s="40"/>
      <c r="QTO236" s="40"/>
      <c r="QTP236" s="40"/>
      <c r="QTQ236" s="40"/>
      <c r="QTR236" s="40"/>
      <c r="QTS236" s="40"/>
      <c r="QTT236" s="40"/>
      <c r="QTU236" s="40"/>
      <c r="QTV236" s="40"/>
      <c r="QTW236" s="40"/>
      <c r="QTX236" s="40"/>
      <c r="QTY236" s="40"/>
      <c r="QTZ236" s="40"/>
      <c r="QUA236" s="40"/>
      <c r="QUB236" s="40"/>
      <c r="QUC236" s="40"/>
      <c r="QUD236" s="40"/>
      <c r="QUE236" s="40"/>
      <c r="QUF236" s="40"/>
      <c r="QUG236" s="40"/>
      <c r="QUH236" s="40"/>
      <c r="QUI236" s="40"/>
      <c r="QUJ236" s="40"/>
      <c r="QUK236" s="40"/>
      <c r="QUL236" s="40"/>
      <c r="QUM236" s="40"/>
      <c r="QUN236" s="40"/>
      <c r="QUO236" s="40"/>
      <c r="QUP236" s="40"/>
      <c r="QUQ236" s="40"/>
      <c r="QUR236" s="40"/>
      <c r="QUS236" s="40"/>
      <c r="QUT236" s="40"/>
      <c r="QUU236" s="40"/>
      <c r="QUV236" s="40"/>
      <c r="QUW236" s="40"/>
      <c r="QUX236" s="40"/>
      <c r="QUY236" s="40"/>
      <c r="QUZ236" s="40"/>
      <c r="QVA236" s="40"/>
      <c r="QVB236" s="40"/>
      <c r="QVC236" s="40"/>
      <c r="QVD236" s="40"/>
      <c r="QVE236" s="40"/>
      <c r="QVF236" s="40"/>
      <c r="QVG236" s="40"/>
      <c r="QVH236" s="40"/>
      <c r="QVI236" s="40"/>
      <c r="QVJ236" s="40"/>
      <c r="QVK236" s="40"/>
      <c r="QVL236" s="40"/>
      <c r="QVM236" s="40"/>
      <c r="QVN236" s="40"/>
      <c r="QVO236" s="40"/>
      <c r="QVP236" s="40"/>
      <c r="QVQ236" s="40"/>
      <c r="QVR236" s="40"/>
      <c r="QVS236" s="40"/>
      <c r="QVT236" s="40"/>
      <c r="QVU236" s="40"/>
      <c r="QVV236" s="40"/>
      <c r="QVW236" s="40"/>
      <c r="QVX236" s="40"/>
      <c r="QVY236" s="40"/>
      <c r="QVZ236" s="40"/>
      <c r="QWA236" s="40"/>
      <c r="QWB236" s="40"/>
      <c r="QWC236" s="40"/>
      <c r="QWD236" s="40"/>
      <c r="QWE236" s="40"/>
      <c r="QWF236" s="40"/>
      <c r="QWG236" s="40"/>
      <c r="QWH236" s="40"/>
      <c r="QWI236" s="40"/>
      <c r="QWJ236" s="40"/>
      <c r="QWK236" s="40"/>
      <c r="QWL236" s="40"/>
      <c r="QWM236" s="40"/>
      <c r="QWN236" s="40"/>
      <c r="QWO236" s="40"/>
      <c r="QWP236" s="40"/>
      <c r="QWQ236" s="40"/>
      <c r="QWR236" s="40"/>
      <c r="QWS236" s="40"/>
      <c r="QWT236" s="40"/>
      <c r="QWU236" s="40"/>
      <c r="QWV236" s="40"/>
      <c r="QWW236" s="40"/>
      <c r="QWX236" s="40"/>
      <c r="QWY236" s="40"/>
      <c r="QWZ236" s="40"/>
      <c r="QXA236" s="40"/>
      <c r="QXB236" s="40"/>
      <c r="QXC236" s="40"/>
      <c r="QXD236" s="40"/>
      <c r="QXE236" s="40"/>
      <c r="QXF236" s="40"/>
      <c r="QXG236" s="40"/>
      <c r="QXH236" s="40"/>
      <c r="QXI236" s="40"/>
      <c r="QXJ236" s="40"/>
      <c r="QXK236" s="40"/>
      <c r="QXL236" s="40"/>
      <c r="QXM236" s="40"/>
      <c r="QXN236" s="40"/>
      <c r="QXO236" s="40"/>
      <c r="QXP236" s="40"/>
      <c r="QXQ236" s="40"/>
      <c r="QXR236" s="40"/>
      <c r="QXS236" s="40"/>
      <c r="QXT236" s="40"/>
      <c r="QXU236" s="40"/>
      <c r="QXV236" s="40"/>
      <c r="QXW236" s="40"/>
      <c r="QXX236" s="40"/>
      <c r="QXY236" s="40"/>
      <c r="QXZ236" s="40"/>
      <c r="QYA236" s="40"/>
      <c r="QYB236" s="40"/>
      <c r="QYC236" s="40"/>
      <c r="QYD236" s="40"/>
      <c r="QYE236" s="40"/>
      <c r="QYF236" s="40"/>
      <c r="QYG236" s="40"/>
      <c r="QYH236" s="40"/>
      <c r="QYI236" s="40"/>
      <c r="QYJ236" s="40"/>
      <c r="QYK236" s="40"/>
      <c r="QYL236" s="40"/>
      <c r="QYM236" s="40"/>
      <c r="QYN236" s="40"/>
      <c r="QYO236" s="40"/>
      <c r="QYP236" s="40"/>
      <c r="QYQ236" s="40"/>
      <c r="QYR236" s="40"/>
      <c r="QYS236" s="40"/>
      <c r="QYT236" s="40"/>
      <c r="QYU236" s="40"/>
      <c r="QYV236" s="40"/>
      <c r="QYW236" s="40"/>
      <c r="QYX236" s="40"/>
      <c r="QYY236" s="40"/>
      <c r="QYZ236" s="40"/>
      <c r="QZA236" s="40"/>
      <c r="QZB236" s="40"/>
      <c r="QZC236" s="40"/>
      <c r="QZD236" s="40"/>
      <c r="QZE236" s="40"/>
      <c r="QZF236" s="40"/>
      <c r="QZG236" s="40"/>
      <c r="QZH236" s="40"/>
      <c r="QZI236" s="40"/>
      <c r="QZJ236" s="40"/>
      <c r="QZK236" s="40"/>
      <c r="QZL236" s="40"/>
      <c r="QZM236" s="40"/>
      <c r="QZN236" s="40"/>
      <c r="QZO236" s="40"/>
      <c r="QZP236" s="40"/>
      <c r="QZQ236" s="40"/>
      <c r="QZR236" s="40"/>
      <c r="QZS236" s="40"/>
      <c r="QZT236" s="40"/>
      <c r="QZU236" s="40"/>
      <c r="QZV236" s="40"/>
      <c r="QZW236" s="40"/>
      <c r="QZX236" s="40"/>
      <c r="QZY236" s="40"/>
      <c r="QZZ236" s="40"/>
      <c r="RAA236" s="40"/>
      <c r="RAB236" s="40"/>
      <c r="RAC236" s="40"/>
      <c r="RAD236" s="40"/>
      <c r="RAE236" s="40"/>
      <c r="RAF236" s="40"/>
      <c r="RAG236" s="40"/>
      <c r="RAH236" s="40"/>
      <c r="RAI236" s="40"/>
      <c r="RAJ236" s="40"/>
      <c r="RAK236" s="40"/>
      <c r="RAL236" s="40"/>
      <c r="RAM236" s="40"/>
      <c r="RAN236" s="40"/>
      <c r="RAO236" s="40"/>
      <c r="RAP236" s="40"/>
      <c r="RAQ236" s="40"/>
      <c r="RAR236" s="40"/>
      <c r="RAS236" s="40"/>
      <c r="RAT236" s="40"/>
      <c r="RAU236" s="40"/>
      <c r="RAV236" s="40"/>
      <c r="RAW236" s="40"/>
      <c r="RAX236" s="40"/>
      <c r="RAY236" s="40"/>
      <c r="RAZ236" s="40"/>
      <c r="RBA236" s="40"/>
      <c r="RBB236" s="40"/>
      <c r="RBC236" s="40"/>
      <c r="RBD236" s="40"/>
      <c r="RBE236" s="40"/>
      <c r="RBF236" s="40"/>
      <c r="RBG236" s="40"/>
      <c r="RBH236" s="40"/>
      <c r="RBI236" s="40"/>
      <c r="RBJ236" s="40"/>
      <c r="RBK236" s="40"/>
      <c r="RBL236" s="40"/>
      <c r="RBM236" s="40"/>
      <c r="RBN236" s="40"/>
      <c r="RBO236" s="40"/>
      <c r="RBP236" s="40"/>
      <c r="RBQ236" s="40"/>
      <c r="RBR236" s="40"/>
      <c r="RBS236" s="40"/>
      <c r="RBT236" s="40"/>
      <c r="RBU236" s="40"/>
      <c r="RBV236" s="40"/>
      <c r="RBW236" s="40"/>
      <c r="RBX236" s="40"/>
      <c r="RBY236" s="40"/>
      <c r="RBZ236" s="40"/>
      <c r="RCA236" s="40"/>
      <c r="RCB236" s="40"/>
      <c r="RCC236" s="40"/>
      <c r="RCD236" s="40"/>
      <c r="RCE236" s="40"/>
      <c r="RCF236" s="40"/>
      <c r="RCG236" s="40"/>
      <c r="RCH236" s="40"/>
      <c r="RCI236" s="40"/>
      <c r="RCJ236" s="40"/>
      <c r="RCK236" s="40"/>
      <c r="RCL236" s="40"/>
      <c r="RCM236" s="40"/>
      <c r="RCN236" s="40"/>
      <c r="RCO236" s="40"/>
      <c r="RCP236" s="40"/>
      <c r="RCQ236" s="40"/>
      <c r="RCR236" s="40"/>
      <c r="RCS236" s="40"/>
      <c r="RCT236" s="40"/>
      <c r="RCU236" s="40"/>
      <c r="RCV236" s="40"/>
      <c r="RCW236" s="40"/>
      <c r="RCX236" s="40"/>
      <c r="RCY236" s="40"/>
      <c r="RCZ236" s="40"/>
      <c r="RDA236" s="40"/>
      <c r="RDB236" s="40"/>
      <c r="RDC236" s="40"/>
      <c r="RDD236" s="40"/>
      <c r="RDE236" s="40"/>
      <c r="RDF236" s="40"/>
      <c r="RDG236" s="40"/>
      <c r="RDH236" s="40"/>
      <c r="RDI236" s="40"/>
      <c r="RDJ236" s="40"/>
      <c r="RDK236" s="40"/>
      <c r="RDL236" s="40"/>
      <c r="RDM236" s="40"/>
      <c r="RDN236" s="40"/>
      <c r="RDO236" s="40"/>
      <c r="RDP236" s="40"/>
      <c r="RDQ236" s="40"/>
      <c r="RDR236" s="40"/>
      <c r="RDS236" s="40"/>
      <c r="RDT236" s="40"/>
      <c r="RDU236" s="40"/>
      <c r="RDV236" s="40"/>
      <c r="RDW236" s="40"/>
      <c r="RDX236" s="40"/>
      <c r="RDY236" s="40"/>
      <c r="RDZ236" s="40"/>
      <c r="REA236" s="40"/>
      <c r="REB236" s="40"/>
      <c r="REC236" s="40"/>
      <c r="RED236" s="40"/>
      <c r="REE236" s="40"/>
      <c r="REF236" s="40"/>
      <c r="REG236" s="40"/>
      <c r="REH236" s="40"/>
      <c r="REI236" s="40"/>
      <c r="REJ236" s="40"/>
      <c r="REK236" s="40"/>
      <c r="REL236" s="40"/>
      <c r="REM236" s="40"/>
      <c r="REN236" s="40"/>
      <c r="REO236" s="40"/>
      <c r="REP236" s="40"/>
      <c r="REQ236" s="40"/>
      <c r="RER236" s="40"/>
      <c r="RES236" s="40"/>
      <c r="RET236" s="40"/>
      <c r="REU236" s="40"/>
      <c r="REV236" s="40"/>
      <c r="REW236" s="40"/>
      <c r="REX236" s="40"/>
      <c r="REY236" s="40"/>
      <c r="REZ236" s="40"/>
      <c r="RFA236" s="40"/>
      <c r="RFB236" s="40"/>
      <c r="RFC236" s="40"/>
      <c r="RFD236" s="40"/>
      <c r="RFE236" s="40"/>
      <c r="RFF236" s="40"/>
      <c r="RFG236" s="40"/>
      <c r="RFH236" s="40"/>
      <c r="RFI236" s="40"/>
      <c r="RFJ236" s="40"/>
      <c r="RFK236" s="40"/>
      <c r="RFL236" s="40"/>
      <c r="RFM236" s="40"/>
      <c r="RFN236" s="40"/>
      <c r="RFO236" s="40"/>
      <c r="RFP236" s="40"/>
      <c r="RFQ236" s="40"/>
      <c r="RFR236" s="40"/>
      <c r="RFS236" s="40"/>
      <c r="RFT236" s="40"/>
      <c r="RFU236" s="40"/>
      <c r="RFV236" s="40"/>
      <c r="RFW236" s="40"/>
      <c r="RFX236" s="40"/>
      <c r="RFY236" s="40"/>
      <c r="RFZ236" s="40"/>
      <c r="RGA236" s="40"/>
      <c r="RGB236" s="40"/>
      <c r="RGC236" s="40"/>
      <c r="RGD236" s="40"/>
      <c r="RGE236" s="40"/>
      <c r="RGF236" s="40"/>
      <c r="RGG236" s="40"/>
      <c r="RGH236" s="40"/>
      <c r="RGI236" s="40"/>
      <c r="RGJ236" s="40"/>
      <c r="RGK236" s="40"/>
      <c r="RGL236" s="40"/>
      <c r="RGM236" s="40"/>
      <c r="RGN236" s="40"/>
      <c r="RGO236" s="40"/>
      <c r="RGP236" s="40"/>
      <c r="RGQ236" s="40"/>
      <c r="RGR236" s="40"/>
      <c r="RGS236" s="40"/>
      <c r="RGT236" s="40"/>
      <c r="RGU236" s="40"/>
      <c r="RGV236" s="40"/>
      <c r="RGW236" s="40"/>
      <c r="RGX236" s="40"/>
      <c r="RGY236" s="40"/>
      <c r="RGZ236" s="40"/>
      <c r="RHA236" s="40"/>
      <c r="RHB236" s="40"/>
      <c r="RHC236" s="40"/>
      <c r="RHD236" s="40"/>
      <c r="RHE236" s="40"/>
      <c r="RHF236" s="40"/>
      <c r="RHG236" s="40"/>
      <c r="RHH236" s="40"/>
      <c r="RHI236" s="40"/>
      <c r="RHJ236" s="40"/>
      <c r="RHK236" s="40"/>
      <c r="RHL236" s="40"/>
      <c r="RHM236" s="40"/>
      <c r="RHN236" s="40"/>
      <c r="RHO236" s="40"/>
      <c r="RHP236" s="40"/>
      <c r="RHQ236" s="40"/>
      <c r="RHR236" s="40"/>
      <c r="RHS236" s="40"/>
      <c r="RHT236" s="40"/>
      <c r="RHU236" s="40"/>
      <c r="RHV236" s="40"/>
      <c r="RHW236" s="40"/>
      <c r="RHX236" s="40"/>
      <c r="RHY236" s="40"/>
      <c r="RHZ236" s="40"/>
      <c r="RIA236" s="40"/>
      <c r="RIB236" s="40"/>
      <c r="RIC236" s="40"/>
      <c r="RID236" s="40"/>
      <c r="RIE236" s="40"/>
      <c r="RIF236" s="40"/>
      <c r="RIG236" s="40"/>
      <c r="RIH236" s="40"/>
      <c r="RII236" s="40"/>
      <c r="RIJ236" s="40"/>
      <c r="RIK236" s="40"/>
      <c r="RIL236" s="40"/>
      <c r="RIM236" s="40"/>
      <c r="RIN236" s="40"/>
      <c r="RIO236" s="40"/>
      <c r="RIP236" s="40"/>
      <c r="RIQ236" s="40"/>
      <c r="RIR236" s="40"/>
      <c r="RIS236" s="40"/>
      <c r="RIT236" s="40"/>
      <c r="RIU236" s="40"/>
      <c r="RIV236" s="40"/>
      <c r="RIW236" s="40"/>
      <c r="RIX236" s="40"/>
      <c r="RIY236" s="40"/>
      <c r="RIZ236" s="40"/>
      <c r="RJA236" s="40"/>
      <c r="RJB236" s="40"/>
      <c r="RJC236" s="40"/>
      <c r="RJD236" s="40"/>
      <c r="RJE236" s="40"/>
      <c r="RJF236" s="40"/>
      <c r="RJG236" s="40"/>
      <c r="RJH236" s="40"/>
      <c r="RJI236" s="40"/>
      <c r="RJJ236" s="40"/>
      <c r="RJK236" s="40"/>
      <c r="RJL236" s="40"/>
      <c r="RJM236" s="40"/>
      <c r="RJN236" s="40"/>
      <c r="RJO236" s="40"/>
      <c r="RJP236" s="40"/>
      <c r="RJQ236" s="40"/>
      <c r="RJR236" s="40"/>
      <c r="RJS236" s="40"/>
      <c r="RJT236" s="40"/>
      <c r="RJU236" s="40"/>
      <c r="RJV236" s="40"/>
      <c r="RJW236" s="40"/>
      <c r="RJX236" s="40"/>
      <c r="RJY236" s="40"/>
      <c r="RJZ236" s="40"/>
      <c r="RKA236" s="40"/>
      <c r="RKB236" s="40"/>
      <c r="RKC236" s="40"/>
      <c r="RKD236" s="40"/>
      <c r="RKE236" s="40"/>
      <c r="RKF236" s="40"/>
      <c r="RKG236" s="40"/>
      <c r="RKH236" s="40"/>
      <c r="RKI236" s="40"/>
      <c r="RKJ236" s="40"/>
      <c r="RKK236" s="40"/>
      <c r="RKL236" s="40"/>
      <c r="RKM236" s="40"/>
      <c r="RKN236" s="40"/>
      <c r="RKO236" s="40"/>
      <c r="RKP236" s="40"/>
      <c r="RKQ236" s="40"/>
      <c r="RKR236" s="40"/>
      <c r="RKS236" s="40"/>
      <c r="RKT236" s="40"/>
      <c r="RKU236" s="40"/>
      <c r="RKV236" s="40"/>
      <c r="RKW236" s="40"/>
      <c r="RKX236" s="40"/>
      <c r="RKY236" s="40"/>
      <c r="RKZ236" s="40"/>
      <c r="RLA236" s="40"/>
      <c r="RLB236" s="40"/>
      <c r="RLC236" s="40"/>
      <c r="RLD236" s="40"/>
      <c r="RLE236" s="40"/>
      <c r="RLF236" s="40"/>
      <c r="RLG236" s="40"/>
      <c r="RLH236" s="40"/>
      <c r="RLI236" s="40"/>
      <c r="RLJ236" s="40"/>
      <c r="RLK236" s="40"/>
      <c r="RLL236" s="40"/>
      <c r="RLM236" s="40"/>
      <c r="RLN236" s="40"/>
      <c r="RLO236" s="40"/>
      <c r="RLP236" s="40"/>
      <c r="RLQ236" s="40"/>
      <c r="RLR236" s="40"/>
      <c r="RLS236" s="40"/>
      <c r="RLT236" s="40"/>
      <c r="RLU236" s="40"/>
      <c r="RLV236" s="40"/>
      <c r="RLW236" s="40"/>
      <c r="RLX236" s="40"/>
      <c r="RLY236" s="40"/>
      <c r="RLZ236" s="40"/>
      <c r="RMA236" s="40"/>
      <c r="RMB236" s="40"/>
      <c r="RMC236" s="40"/>
      <c r="RMD236" s="40"/>
      <c r="RME236" s="40"/>
      <c r="RMF236" s="40"/>
      <c r="RMG236" s="40"/>
      <c r="RMH236" s="40"/>
      <c r="RMI236" s="40"/>
      <c r="RMJ236" s="40"/>
      <c r="RMK236" s="40"/>
      <c r="RML236" s="40"/>
      <c r="RMM236" s="40"/>
      <c r="RMN236" s="40"/>
      <c r="RMO236" s="40"/>
      <c r="RMP236" s="40"/>
      <c r="RMQ236" s="40"/>
      <c r="RMR236" s="40"/>
      <c r="RMS236" s="40"/>
      <c r="RMT236" s="40"/>
      <c r="RMU236" s="40"/>
      <c r="RMV236" s="40"/>
      <c r="RMW236" s="40"/>
      <c r="RMX236" s="40"/>
      <c r="RMY236" s="40"/>
      <c r="RMZ236" s="40"/>
      <c r="RNA236" s="40"/>
      <c r="RNB236" s="40"/>
      <c r="RNC236" s="40"/>
      <c r="RND236" s="40"/>
      <c r="RNE236" s="40"/>
      <c r="RNF236" s="40"/>
      <c r="RNG236" s="40"/>
      <c r="RNH236" s="40"/>
      <c r="RNI236" s="40"/>
      <c r="RNJ236" s="40"/>
      <c r="RNK236" s="40"/>
      <c r="RNL236" s="40"/>
      <c r="RNM236" s="40"/>
      <c r="RNN236" s="40"/>
      <c r="RNO236" s="40"/>
      <c r="RNP236" s="40"/>
      <c r="RNQ236" s="40"/>
      <c r="RNR236" s="40"/>
      <c r="RNS236" s="40"/>
      <c r="RNT236" s="40"/>
      <c r="RNU236" s="40"/>
      <c r="RNV236" s="40"/>
      <c r="RNW236" s="40"/>
      <c r="RNX236" s="40"/>
      <c r="RNY236" s="40"/>
      <c r="RNZ236" s="40"/>
      <c r="ROA236" s="40"/>
      <c r="ROB236" s="40"/>
      <c r="ROC236" s="40"/>
      <c r="ROD236" s="40"/>
      <c r="ROE236" s="40"/>
      <c r="ROF236" s="40"/>
      <c r="ROG236" s="40"/>
      <c r="ROH236" s="40"/>
      <c r="ROI236" s="40"/>
      <c r="ROJ236" s="40"/>
      <c r="ROK236" s="40"/>
      <c r="ROL236" s="40"/>
      <c r="ROM236" s="40"/>
      <c r="RON236" s="40"/>
      <c r="ROO236" s="40"/>
      <c r="ROP236" s="40"/>
      <c r="ROQ236" s="40"/>
      <c r="ROR236" s="40"/>
      <c r="ROS236" s="40"/>
      <c r="ROT236" s="40"/>
      <c r="ROU236" s="40"/>
      <c r="ROV236" s="40"/>
      <c r="ROW236" s="40"/>
      <c r="ROX236" s="40"/>
      <c r="ROY236" s="40"/>
      <c r="ROZ236" s="40"/>
      <c r="RPA236" s="40"/>
      <c r="RPB236" s="40"/>
      <c r="RPC236" s="40"/>
      <c r="RPD236" s="40"/>
      <c r="RPE236" s="40"/>
      <c r="RPF236" s="40"/>
      <c r="RPG236" s="40"/>
      <c r="RPH236" s="40"/>
      <c r="RPI236" s="40"/>
      <c r="RPJ236" s="40"/>
      <c r="RPK236" s="40"/>
      <c r="RPL236" s="40"/>
      <c r="RPM236" s="40"/>
      <c r="RPN236" s="40"/>
      <c r="RPO236" s="40"/>
      <c r="RPP236" s="40"/>
      <c r="RPQ236" s="40"/>
      <c r="RPR236" s="40"/>
      <c r="RPS236" s="40"/>
      <c r="RPT236" s="40"/>
      <c r="RPU236" s="40"/>
      <c r="RPV236" s="40"/>
      <c r="RPW236" s="40"/>
      <c r="RPX236" s="40"/>
      <c r="RPY236" s="40"/>
      <c r="RPZ236" s="40"/>
      <c r="RQA236" s="40"/>
      <c r="RQB236" s="40"/>
      <c r="RQC236" s="40"/>
      <c r="RQD236" s="40"/>
      <c r="RQE236" s="40"/>
      <c r="RQF236" s="40"/>
      <c r="RQG236" s="40"/>
      <c r="RQH236" s="40"/>
      <c r="RQI236" s="40"/>
      <c r="RQJ236" s="40"/>
      <c r="RQK236" s="40"/>
      <c r="RQL236" s="40"/>
      <c r="RQM236" s="40"/>
      <c r="RQN236" s="40"/>
      <c r="RQO236" s="40"/>
      <c r="RQP236" s="40"/>
      <c r="RQQ236" s="40"/>
      <c r="RQR236" s="40"/>
      <c r="RQS236" s="40"/>
      <c r="RQT236" s="40"/>
      <c r="RQU236" s="40"/>
      <c r="RQV236" s="40"/>
      <c r="RQW236" s="40"/>
      <c r="RQX236" s="40"/>
      <c r="RQY236" s="40"/>
      <c r="RQZ236" s="40"/>
      <c r="RRA236" s="40"/>
      <c r="RRB236" s="40"/>
      <c r="RRC236" s="40"/>
      <c r="RRD236" s="40"/>
      <c r="RRE236" s="40"/>
      <c r="RRF236" s="40"/>
      <c r="RRG236" s="40"/>
      <c r="RRH236" s="40"/>
      <c r="RRI236" s="40"/>
      <c r="RRJ236" s="40"/>
      <c r="RRK236" s="40"/>
      <c r="RRL236" s="40"/>
      <c r="RRM236" s="40"/>
      <c r="RRN236" s="40"/>
      <c r="RRO236" s="40"/>
      <c r="RRP236" s="40"/>
      <c r="RRQ236" s="40"/>
      <c r="RRR236" s="40"/>
      <c r="RRS236" s="40"/>
      <c r="RRT236" s="40"/>
      <c r="RRU236" s="40"/>
      <c r="RRV236" s="40"/>
      <c r="RRW236" s="40"/>
      <c r="RRX236" s="40"/>
      <c r="RRY236" s="40"/>
      <c r="RRZ236" s="40"/>
      <c r="RSA236" s="40"/>
      <c r="RSB236" s="40"/>
      <c r="RSC236" s="40"/>
      <c r="RSD236" s="40"/>
      <c r="RSE236" s="40"/>
      <c r="RSF236" s="40"/>
      <c r="RSG236" s="40"/>
      <c r="RSH236" s="40"/>
      <c r="RSI236" s="40"/>
      <c r="RSJ236" s="40"/>
      <c r="RSK236" s="40"/>
      <c r="RSL236" s="40"/>
      <c r="RSM236" s="40"/>
      <c r="RSN236" s="40"/>
      <c r="RSO236" s="40"/>
      <c r="RSP236" s="40"/>
      <c r="RSQ236" s="40"/>
      <c r="RSR236" s="40"/>
      <c r="RSS236" s="40"/>
      <c r="RST236" s="40"/>
      <c r="RSU236" s="40"/>
      <c r="RSV236" s="40"/>
      <c r="RSW236" s="40"/>
      <c r="RSX236" s="40"/>
      <c r="RSY236" s="40"/>
      <c r="RSZ236" s="40"/>
      <c r="RTA236" s="40"/>
      <c r="RTB236" s="40"/>
      <c r="RTC236" s="40"/>
      <c r="RTD236" s="40"/>
      <c r="RTE236" s="40"/>
      <c r="RTF236" s="40"/>
      <c r="RTG236" s="40"/>
      <c r="RTH236" s="40"/>
      <c r="RTI236" s="40"/>
      <c r="RTJ236" s="40"/>
      <c r="RTK236" s="40"/>
      <c r="RTL236" s="40"/>
      <c r="RTM236" s="40"/>
      <c r="RTN236" s="40"/>
      <c r="RTO236" s="40"/>
      <c r="RTP236" s="40"/>
      <c r="RTQ236" s="40"/>
      <c r="RTR236" s="40"/>
      <c r="RTS236" s="40"/>
      <c r="RTT236" s="40"/>
      <c r="RTU236" s="40"/>
      <c r="RTV236" s="40"/>
      <c r="RTW236" s="40"/>
      <c r="RTX236" s="40"/>
      <c r="RTY236" s="40"/>
      <c r="RTZ236" s="40"/>
      <c r="RUA236" s="40"/>
      <c r="RUB236" s="40"/>
      <c r="RUC236" s="40"/>
      <c r="RUD236" s="40"/>
      <c r="RUE236" s="40"/>
      <c r="RUF236" s="40"/>
      <c r="RUG236" s="40"/>
      <c r="RUH236" s="40"/>
      <c r="RUI236" s="40"/>
      <c r="RUJ236" s="40"/>
      <c r="RUK236" s="40"/>
      <c r="RUL236" s="40"/>
      <c r="RUM236" s="40"/>
      <c r="RUN236" s="40"/>
      <c r="RUO236" s="40"/>
      <c r="RUP236" s="40"/>
      <c r="RUQ236" s="40"/>
      <c r="RUR236" s="40"/>
      <c r="RUS236" s="40"/>
      <c r="RUT236" s="40"/>
      <c r="RUU236" s="40"/>
      <c r="RUV236" s="40"/>
      <c r="RUW236" s="40"/>
      <c r="RUX236" s="40"/>
      <c r="RUY236" s="40"/>
      <c r="RUZ236" s="40"/>
      <c r="RVA236" s="40"/>
      <c r="RVB236" s="40"/>
      <c r="RVC236" s="40"/>
      <c r="RVD236" s="40"/>
      <c r="RVE236" s="40"/>
      <c r="RVF236" s="40"/>
      <c r="RVG236" s="40"/>
      <c r="RVH236" s="40"/>
      <c r="RVI236" s="40"/>
      <c r="RVJ236" s="40"/>
      <c r="RVK236" s="40"/>
      <c r="RVL236" s="40"/>
      <c r="RVM236" s="40"/>
      <c r="RVN236" s="40"/>
      <c r="RVO236" s="40"/>
      <c r="RVP236" s="40"/>
      <c r="RVQ236" s="40"/>
      <c r="RVR236" s="40"/>
      <c r="RVS236" s="40"/>
      <c r="RVT236" s="40"/>
      <c r="RVU236" s="40"/>
      <c r="RVV236" s="40"/>
      <c r="RVW236" s="40"/>
      <c r="RVX236" s="40"/>
      <c r="RVY236" s="40"/>
      <c r="RVZ236" s="40"/>
      <c r="RWA236" s="40"/>
      <c r="RWB236" s="40"/>
      <c r="RWC236" s="40"/>
      <c r="RWD236" s="40"/>
      <c r="RWE236" s="40"/>
      <c r="RWF236" s="40"/>
      <c r="RWG236" s="40"/>
      <c r="RWH236" s="40"/>
      <c r="RWI236" s="40"/>
      <c r="RWJ236" s="40"/>
      <c r="RWK236" s="40"/>
      <c r="RWL236" s="40"/>
      <c r="RWM236" s="40"/>
      <c r="RWN236" s="40"/>
      <c r="RWO236" s="40"/>
      <c r="RWP236" s="40"/>
      <c r="RWQ236" s="40"/>
      <c r="RWR236" s="40"/>
      <c r="RWS236" s="40"/>
      <c r="RWT236" s="40"/>
      <c r="RWU236" s="40"/>
      <c r="RWV236" s="40"/>
      <c r="RWW236" s="40"/>
      <c r="RWX236" s="40"/>
      <c r="RWY236" s="40"/>
      <c r="RWZ236" s="40"/>
      <c r="RXA236" s="40"/>
      <c r="RXB236" s="40"/>
      <c r="RXC236" s="40"/>
      <c r="RXD236" s="40"/>
      <c r="RXE236" s="40"/>
      <c r="RXF236" s="40"/>
      <c r="RXG236" s="40"/>
      <c r="RXH236" s="40"/>
      <c r="RXI236" s="40"/>
      <c r="RXJ236" s="40"/>
      <c r="RXK236" s="40"/>
      <c r="RXL236" s="40"/>
      <c r="RXM236" s="40"/>
      <c r="RXN236" s="40"/>
      <c r="RXO236" s="40"/>
      <c r="RXP236" s="40"/>
      <c r="RXQ236" s="40"/>
      <c r="RXR236" s="40"/>
      <c r="RXS236" s="40"/>
      <c r="RXT236" s="40"/>
      <c r="RXU236" s="40"/>
      <c r="RXV236" s="40"/>
      <c r="RXW236" s="40"/>
      <c r="RXX236" s="40"/>
      <c r="RXY236" s="40"/>
      <c r="RXZ236" s="40"/>
      <c r="RYA236" s="40"/>
      <c r="RYB236" s="40"/>
      <c r="RYC236" s="40"/>
      <c r="RYD236" s="40"/>
      <c r="RYE236" s="40"/>
      <c r="RYF236" s="40"/>
      <c r="RYG236" s="40"/>
      <c r="RYH236" s="40"/>
      <c r="RYI236" s="40"/>
      <c r="RYJ236" s="40"/>
      <c r="RYK236" s="40"/>
      <c r="RYL236" s="40"/>
      <c r="RYM236" s="40"/>
      <c r="RYN236" s="40"/>
      <c r="RYO236" s="40"/>
      <c r="RYP236" s="40"/>
      <c r="RYQ236" s="40"/>
      <c r="RYR236" s="40"/>
      <c r="RYS236" s="40"/>
      <c r="RYT236" s="40"/>
      <c r="RYU236" s="40"/>
      <c r="RYV236" s="40"/>
      <c r="RYW236" s="40"/>
      <c r="RYX236" s="40"/>
      <c r="RYY236" s="40"/>
      <c r="RYZ236" s="40"/>
      <c r="RZA236" s="40"/>
      <c r="RZB236" s="40"/>
      <c r="RZC236" s="40"/>
      <c r="RZD236" s="40"/>
      <c r="RZE236" s="40"/>
      <c r="RZF236" s="40"/>
      <c r="RZG236" s="40"/>
      <c r="RZH236" s="40"/>
      <c r="RZI236" s="40"/>
      <c r="RZJ236" s="40"/>
      <c r="RZK236" s="40"/>
      <c r="RZL236" s="40"/>
      <c r="RZM236" s="40"/>
      <c r="RZN236" s="40"/>
      <c r="RZO236" s="40"/>
      <c r="RZP236" s="40"/>
      <c r="RZQ236" s="40"/>
      <c r="RZR236" s="40"/>
      <c r="RZS236" s="40"/>
      <c r="RZT236" s="40"/>
      <c r="RZU236" s="40"/>
      <c r="RZV236" s="40"/>
      <c r="RZW236" s="40"/>
      <c r="RZX236" s="40"/>
      <c r="RZY236" s="40"/>
      <c r="RZZ236" s="40"/>
      <c r="SAA236" s="40"/>
      <c r="SAB236" s="40"/>
      <c r="SAC236" s="40"/>
      <c r="SAD236" s="40"/>
      <c r="SAE236" s="40"/>
      <c r="SAF236" s="40"/>
      <c r="SAG236" s="40"/>
      <c r="SAH236" s="40"/>
      <c r="SAI236" s="40"/>
      <c r="SAJ236" s="40"/>
      <c r="SAK236" s="40"/>
      <c r="SAL236" s="40"/>
      <c r="SAM236" s="40"/>
      <c r="SAN236" s="40"/>
      <c r="SAO236" s="40"/>
      <c r="SAP236" s="40"/>
      <c r="SAQ236" s="40"/>
      <c r="SAR236" s="40"/>
      <c r="SAS236" s="40"/>
      <c r="SAT236" s="40"/>
      <c r="SAU236" s="40"/>
      <c r="SAV236" s="40"/>
      <c r="SAW236" s="40"/>
      <c r="SAX236" s="40"/>
      <c r="SAY236" s="40"/>
      <c r="SAZ236" s="40"/>
      <c r="SBA236" s="40"/>
      <c r="SBB236" s="40"/>
      <c r="SBC236" s="40"/>
      <c r="SBD236" s="40"/>
      <c r="SBE236" s="40"/>
      <c r="SBF236" s="40"/>
      <c r="SBG236" s="40"/>
      <c r="SBH236" s="40"/>
      <c r="SBI236" s="40"/>
      <c r="SBJ236" s="40"/>
      <c r="SBK236" s="40"/>
      <c r="SBL236" s="40"/>
      <c r="SBM236" s="40"/>
      <c r="SBN236" s="40"/>
      <c r="SBO236" s="40"/>
      <c r="SBP236" s="40"/>
      <c r="SBQ236" s="40"/>
      <c r="SBR236" s="40"/>
      <c r="SBS236" s="40"/>
      <c r="SBT236" s="40"/>
      <c r="SBU236" s="40"/>
      <c r="SBV236" s="40"/>
      <c r="SBW236" s="40"/>
      <c r="SBX236" s="40"/>
      <c r="SBY236" s="40"/>
      <c r="SBZ236" s="40"/>
      <c r="SCA236" s="40"/>
      <c r="SCB236" s="40"/>
      <c r="SCC236" s="40"/>
      <c r="SCD236" s="40"/>
      <c r="SCE236" s="40"/>
      <c r="SCF236" s="40"/>
      <c r="SCG236" s="40"/>
      <c r="SCH236" s="40"/>
      <c r="SCI236" s="40"/>
      <c r="SCJ236" s="40"/>
      <c r="SCK236" s="40"/>
      <c r="SCL236" s="40"/>
      <c r="SCM236" s="40"/>
      <c r="SCN236" s="40"/>
      <c r="SCO236" s="40"/>
      <c r="SCP236" s="40"/>
      <c r="SCQ236" s="40"/>
      <c r="SCR236" s="40"/>
      <c r="SCS236" s="40"/>
      <c r="SCT236" s="40"/>
      <c r="SCU236" s="40"/>
      <c r="SCV236" s="40"/>
      <c r="SCW236" s="40"/>
      <c r="SCX236" s="40"/>
      <c r="SCY236" s="40"/>
      <c r="SCZ236" s="40"/>
      <c r="SDA236" s="40"/>
      <c r="SDB236" s="40"/>
      <c r="SDC236" s="40"/>
      <c r="SDD236" s="40"/>
      <c r="SDE236" s="40"/>
      <c r="SDF236" s="40"/>
      <c r="SDG236" s="40"/>
      <c r="SDH236" s="40"/>
      <c r="SDI236" s="40"/>
      <c r="SDJ236" s="40"/>
      <c r="SDK236" s="40"/>
      <c r="SDL236" s="40"/>
      <c r="SDM236" s="40"/>
      <c r="SDN236" s="40"/>
      <c r="SDO236" s="40"/>
      <c r="SDP236" s="40"/>
      <c r="SDQ236" s="40"/>
      <c r="SDR236" s="40"/>
      <c r="SDS236" s="40"/>
      <c r="SDT236" s="40"/>
      <c r="SDU236" s="40"/>
      <c r="SDV236" s="40"/>
      <c r="SDW236" s="40"/>
      <c r="SDX236" s="40"/>
      <c r="SDY236" s="40"/>
      <c r="SDZ236" s="40"/>
      <c r="SEA236" s="40"/>
      <c r="SEB236" s="40"/>
      <c r="SEC236" s="40"/>
      <c r="SED236" s="40"/>
      <c r="SEE236" s="40"/>
      <c r="SEF236" s="40"/>
      <c r="SEG236" s="40"/>
      <c r="SEH236" s="40"/>
      <c r="SEI236" s="40"/>
      <c r="SEJ236" s="40"/>
      <c r="SEK236" s="40"/>
      <c r="SEL236" s="40"/>
      <c r="SEM236" s="40"/>
      <c r="SEN236" s="40"/>
      <c r="SEO236" s="40"/>
      <c r="SEP236" s="40"/>
      <c r="SEQ236" s="40"/>
      <c r="SER236" s="40"/>
      <c r="SES236" s="40"/>
      <c r="SET236" s="40"/>
      <c r="SEU236" s="40"/>
      <c r="SEV236" s="40"/>
      <c r="SEW236" s="40"/>
      <c r="SEX236" s="40"/>
      <c r="SEY236" s="40"/>
      <c r="SEZ236" s="40"/>
      <c r="SFA236" s="40"/>
      <c r="SFB236" s="40"/>
      <c r="SFC236" s="40"/>
      <c r="SFD236" s="40"/>
      <c r="SFE236" s="40"/>
      <c r="SFF236" s="40"/>
      <c r="SFG236" s="40"/>
      <c r="SFH236" s="40"/>
      <c r="SFI236" s="40"/>
      <c r="SFJ236" s="40"/>
      <c r="SFK236" s="40"/>
      <c r="SFL236" s="40"/>
      <c r="SFM236" s="40"/>
      <c r="SFN236" s="40"/>
      <c r="SFO236" s="40"/>
      <c r="SFP236" s="40"/>
      <c r="SFQ236" s="40"/>
      <c r="SFR236" s="40"/>
      <c r="SFS236" s="40"/>
      <c r="SFT236" s="40"/>
      <c r="SFU236" s="40"/>
      <c r="SFV236" s="40"/>
      <c r="SFW236" s="40"/>
      <c r="SFX236" s="40"/>
      <c r="SFY236" s="40"/>
      <c r="SFZ236" s="40"/>
      <c r="SGA236" s="40"/>
      <c r="SGB236" s="40"/>
      <c r="SGC236" s="40"/>
      <c r="SGD236" s="40"/>
      <c r="SGE236" s="40"/>
      <c r="SGF236" s="40"/>
      <c r="SGG236" s="40"/>
      <c r="SGH236" s="40"/>
      <c r="SGI236" s="40"/>
      <c r="SGJ236" s="40"/>
      <c r="SGK236" s="40"/>
      <c r="SGL236" s="40"/>
      <c r="SGM236" s="40"/>
      <c r="SGN236" s="40"/>
      <c r="SGO236" s="40"/>
      <c r="SGP236" s="40"/>
      <c r="SGQ236" s="40"/>
      <c r="SGR236" s="40"/>
      <c r="SGS236" s="40"/>
      <c r="SGT236" s="40"/>
      <c r="SGU236" s="40"/>
      <c r="SGV236" s="40"/>
      <c r="SGW236" s="40"/>
      <c r="SGX236" s="40"/>
      <c r="SGY236" s="40"/>
      <c r="SGZ236" s="40"/>
      <c r="SHA236" s="40"/>
      <c r="SHB236" s="40"/>
      <c r="SHC236" s="40"/>
      <c r="SHD236" s="40"/>
      <c r="SHE236" s="40"/>
      <c r="SHF236" s="40"/>
      <c r="SHG236" s="40"/>
      <c r="SHH236" s="40"/>
      <c r="SHI236" s="40"/>
      <c r="SHJ236" s="40"/>
      <c r="SHK236" s="40"/>
      <c r="SHL236" s="40"/>
      <c r="SHM236" s="40"/>
      <c r="SHN236" s="40"/>
      <c r="SHO236" s="40"/>
      <c r="SHP236" s="40"/>
      <c r="SHQ236" s="40"/>
      <c r="SHR236" s="40"/>
      <c r="SHS236" s="40"/>
      <c r="SHT236" s="40"/>
      <c r="SHU236" s="40"/>
      <c r="SHV236" s="40"/>
      <c r="SHW236" s="40"/>
      <c r="SHX236" s="40"/>
      <c r="SHY236" s="40"/>
      <c r="SHZ236" s="40"/>
      <c r="SIA236" s="40"/>
      <c r="SIB236" s="40"/>
      <c r="SIC236" s="40"/>
      <c r="SID236" s="40"/>
      <c r="SIE236" s="40"/>
      <c r="SIF236" s="40"/>
      <c r="SIG236" s="40"/>
      <c r="SIH236" s="40"/>
      <c r="SII236" s="40"/>
      <c r="SIJ236" s="40"/>
      <c r="SIK236" s="40"/>
      <c r="SIL236" s="40"/>
      <c r="SIM236" s="40"/>
      <c r="SIN236" s="40"/>
      <c r="SIO236" s="40"/>
      <c r="SIP236" s="40"/>
      <c r="SIQ236" s="40"/>
      <c r="SIR236" s="40"/>
      <c r="SIS236" s="40"/>
      <c r="SIT236" s="40"/>
      <c r="SIU236" s="40"/>
      <c r="SIV236" s="40"/>
      <c r="SIW236" s="40"/>
      <c r="SIX236" s="40"/>
      <c r="SIY236" s="40"/>
      <c r="SIZ236" s="40"/>
      <c r="SJA236" s="40"/>
      <c r="SJB236" s="40"/>
      <c r="SJC236" s="40"/>
      <c r="SJD236" s="40"/>
      <c r="SJE236" s="40"/>
      <c r="SJF236" s="40"/>
      <c r="SJG236" s="40"/>
      <c r="SJH236" s="40"/>
      <c r="SJI236" s="40"/>
      <c r="SJJ236" s="40"/>
      <c r="SJK236" s="40"/>
      <c r="SJL236" s="40"/>
      <c r="SJM236" s="40"/>
      <c r="SJN236" s="40"/>
      <c r="SJO236" s="40"/>
      <c r="SJP236" s="40"/>
      <c r="SJQ236" s="40"/>
      <c r="SJR236" s="40"/>
      <c r="SJS236" s="40"/>
      <c r="SJT236" s="40"/>
      <c r="SJU236" s="40"/>
      <c r="SJV236" s="40"/>
      <c r="SJW236" s="40"/>
      <c r="SJX236" s="40"/>
      <c r="SJY236" s="40"/>
      <c r="SJZ236" s="40"/>
      <c r="SKA236" s="40"/>
      <c r="SKB236" s="40"/>
      <c r="SKC236" s="40"/>
      <c r="SKD236" s="40"/>
      <c r="SKE236" s="40"/>
      <c r="SKF236" s="40"/>
      <c r="SKG236" s="40"/>
      <c r="SKH236" s="40"/>
      <c r="SKI236" s="40"/>
      <c r="SKJ236" s="40"/>
      <c r="SKK236" s="40"/>
      <c r="SKL236" s="40"/>
      <c r="SKM236" s="40"/>
      <c r="SKN236" s="40"/>
      <c r="SKO236" s="40"/>
      <c r="SKP236" s="40"/>
      <c r="SKQ236" s="40"/>
      <c r="SKR236" s="40"/>
      <c r="SKS236" s="40"/>
      <c r="SKT236" s="40"/>
      <c r="SKU236" s="40"/>
      <c r="SKV236" s="40"/>
      <c r="SKW236" s="40"/>
      <c r="SKX236" s="40"/>
      <c r="SKY236" s="40"/>
      <c r="SKZ236" s="40"/>
      <c r="SLA236" s="40"/>
      <c r="SLB236" s="40"/>
      <c r="SLC236" s="40"/>
      <c r="SLD236" s="40"/>
      <c r="SLE236" s="40"/>
      <c r="SLF236" s="40"/>
      <c r="SLG236" s="40"/>
      <c r="SLH236" s="40"/>
      <c r="SLI236" s="40"/>
      <c r="SLJ236" s="40"/>
      <c r="SLK236" s="40"/>
      <c r="SLL236" s="40"/>
      <c r="SLM236" s="40"/>
      <c r="SLN236" s="40"/>
      <c r="SLO236" s="40"/>
      <c r="SLP236" s="40"/>
      <c r="SLQ236" s="40"/>
      <c r="SLR236" s="40"/>
      <c r="SLS236" s="40"/>
      <c r="SLT236" s="40"/>
      <c r="SLU236" s="40"/>
      <c r="SLV236" s="40"/>
      <c r="SLW236" s="40"/>
      <c r="SLX236" s="40"/>
      <c r="SLY236" s="40"/>
      <c r="SLZ236" s="40"/>
      <c r="SMA236" s="40"/>
      <c r="SMB236" s="40"/>
      <c r="SMC236" s="40"/>
      <c r="SMD236" s="40"/>
      <c r="SME236" s="40"/>
      <c r="SMF236" s="40"/>
      <c r="SMG236" s="40"/>
      <c r="SMH236" s="40"/>
      <c r="SMI236" s="40"/>
      <c r="SMJ236" s="40"/>
      <c r="SMK236" s="40"/>
      <c r="SML236" s="40"/>
      <c r="SMM236" s="40"/>
      <c r="SMN236" s="40"/>
      <c r="SMO236" s="40"/>
      <c r="SMP236" s="40"/>
      <c r="SMQ236" s="40"/>
      <c r="SMR236" s="40"/>
      <c r="SMS236" s="40"/>
      <c r="SMT236" s="40"/>
      <c r="SMU236" s="40"/>
      <c r="SMV236" s="40"/>
      <c r="SMW236" s="40"/>
      <c r="SMX236" s="40"/>
      <c r="SMY236" s="40"/>
      <c r="SMZ236" s="40"/>
      <c r="SNA236" s="40"/>
      <c r="SNB236" s="40"/>
      <c r="SNC236" s="40"/>
      <c r="SND236" s="40"/>
      <c r="SNE236" s="40"/>
      <c r="SNF236" s="40"/>
      <c r="SNG236" s="40"/>
      <c r="SNH236" s="40"/>
      <c r="SNI236" s="40"/>
      <c r="SNJ236" s="40"/>
      <c r="SNK236" s="40"/>
      <c r="SNL236" s="40"/>
      <c r="SNM236" s="40"/>
      <c r="SNN236" s="40"/>
      <c r="SNO236" s="40"/>
      <c r="SNP236" s="40"/>
      <c r="SNQ236" s="40"/>
      <c r="SNR236" s="40"/>
      <c r="SNS236" s="40"/>
      <c r="SNT236" s="40"/>
      <c r="SNU236" s="40"/>
      <c r="SNV236" s="40"/>
      <c r="SNW236" s="40"/>
      <c r="SNX236" s="40"/>
      <c r="SNY236" s="40"/>
      <c r="SNZ236" s="40"/>
      <c r="SOA236" s="40"/>
      <c r="SOB236" s="40"/>
      <c r="SOC236" s="40"/>
      <c r="SOD236" s="40"/>
      <c r="SOE236" s="40"/>
      <c r="SOF236" s="40"/>
      <c r="SOG236" s="40"/>
      <c r="SOH236" s="40"/>
      <c r="SOI236" s="40"/>
      <c r="SOJ236" s="40"/>
      <c r="SOK236" s="40"/>
      <c r="SOL236" s="40"/>
      <c r="SOM236" s="40"/>
      <c r="SON236" s="40"/>
      <c r="SOO236" s="40"/>
      <c r="SOP236" s="40"/>
      <c r="SOQ236" s="40"/>
      <c r="SOR236" s="40"/>
      <c r="SOS236" s="40"/>
      <c r="SOT236" s="40"/>
      <c r="SOU236" s="40"/>
      <c r="SOV236" s="40"/>
      <c r="SOW236" s="40"/>
      <c r="SOX236" s="40"/>
      <c r="SOY236" s="40"/>
      <c r="SOZ236" s="40"/>
      <c r="SPA236" s="40"/>
      <c r="SPB236" s="40"/>
      <c r="SPC236" s="40"/>
      <c r="SPD236" s="40"/>
      <c r="SPE236" s="40"/>
      <c r="SPF236" s="40"/>
      <c r="SPG236" s="40"/>
      <c r="SPH236" s="40"/>
      <c r="SPI236" s="40"/>
      <c r="SPJ236" s="40"/>
      <c r="SPK236" s="40"/>
      <c r="SPL236" s="40"/>
      <c r="SPM236" s="40"/>
      <c r="SPN236" s="40"/>
      <c r="SPO236" s="40"/>
      <c r="SPP236" s="40"/>
      <c r="SPQ236" s="40"/>
      <c r="SPR236" s="40"/>
      <c r="SPS236" s="40"/>
      <c r="SPT236" s="40"/>
      <c r="SPU236" s="40"/>
      <c r="SPV236" s="40"/>
      <c r="SPW236" s="40"/>
      <c r="SPX236" s="40"/>
      <c r="SPY236" s="40"/>
      <c r="SPZ236" s="40"/>
      <c r="SQA236" s="40"/>
      <c r="SQB236" s="40"/>
      <c r="SQC236" s="40"/>
      <c r="SQD236" s="40"/>
      <c r="SQE236" s="40"/>
      <c r="SQF236" s="40"/>
      <c r="SQG236" s="40"/>
      <c r="SQH236" s="40"/>
      <c r="SQI236" s="40"/>
      <c r="SQJ236" s="40"/>
      <c r="SQK236" s="40"/>
      <c r="SQL236" s="40"/>
      <c r="SQM236" s="40"/>
      <c r="SQN236" s="40"/>
      <c r="SQO236" s="40"/>
      <c r="SQP236" s="40"/>
      <c r="SQQ236" s="40"/>
      <c r="SQR236" s="40"/>
      <c r="SQS236" s="40"/>
      <c r="SQT236" s="40"/>
      <c r="SQU236" s="40"/>
      <c r="SQV236" s="40"/>
      <c r="SQW236" s="40"/>
      <c r="SQX236" s="40"/>
      <c r="SQY236" s="40"/>
      <c r="SQZ236" s="40"/>
      <c r="SRA236" s="40"/>
      <c r="SRB236" s="40"/>
      <c r="SRC236" s="40"/>
      <c r="SRD236" s="40"/>
      <c r="SRE236" s="40"/>
      <c r="SRF236" s="40"/>
      <c r="SRG236" s="40"/>
      <c r="SRH236" s="40"/>
      <c r="SRI236" s="40"/>
      <c r="SRJ236" s="40"/>
      <c r="SRK236" s="40"/>
      <c r="SRL236" s="40"/>
      <c r="SRM236" s="40"/>
      <c r="SRN236" s="40"/>
      <c r="SRO236" s="40"/>
      <c r="SRP236" s="40"/>
      <c r="SRQ236" s="40"/>
      <c r="SRR236" s="40"/>
      <c r="SRS236" s="40"/>
      <c r="SRT236" s="40"/>
      <c r="SRU236" s="40"/>
      <c r="SRV236" s="40"/>
      <c r="SRW236" s="40"/>
      <c r="SRX236" s="40"/>
      <c r="SRY236" s="40"/>
      <c r="SRZ236" s="40"/>
      <c r="SSA236" s="40"/>
      <c r="SSB236" s="40"/>
      <c r="SSC236" s="40"/>
      <c r="SSD236" s="40"/>
      <c r="SSE236" s="40"/>
      <c r="SSF236" s="40"/>
      <c r="SSG236" s="40"/>
      <c r="SSH236" s="40"/>
      <c r="SSI236" s="40"/>
      <c r="SSJ236" s="40"/>
      <c r="SSK236" s="40"/>
      <c r="SSL236" s="40"/>
      <c r="SSM236" s="40"/>
      <c r="SSN236" s="40"/>
      <c r="SSO236" s="40"/>
      <c r="SSP236" s="40"/>
      <c r="SSQ236" s="40"/>
      <c r="SSR236" s="40"/>
      <c r="SSS236" s="40"/>
      <c r="SST236" s="40"/>
      <c r="SSU236" s="40"/>
      <c r="SSV236" s="40"/>
      <c r="SSW236" s="40"/>
      <c r="SSX236" s="40"/>
      <c r="SSY236" s="40"/>
      <c r="SSZ236" s="40"/>
      <c r="STA236" s="40"/>
      <c r="STB236" s="40"/>
      <c r="STC236" s="40"/>
      <c r="STD236" s="40"/>
      <c r="STE236" s="40"/>
      <c r="STF236" s="40"/>
      <c r="STG236" s="40"/>
      <c r="STH236" s="40"/>
      <c r="STI236" s="40"/>
      <c r="STJ236" s="40"/>
      <c r="STK236" s="40"/>
      <c r="STL236" s="40"/>
      <c r="STM236" s="40"/>
      <c r="STN236" s="40"/>
      <c r="STO236" s="40"/>
      <c r="STP236" s="40"/>
      <c r="STQ236" s="40"/>
      <c r="STR236" s="40"/>
      <c r="STS236" s="40"/>
      <c r="STT236" s="40"/>
      <c r="STU236" s="40"/>
      <c r="STV236" s="40"/>
      <c r="STW236" s="40"/>
      <c r="STX236" s="40"/>
      <c r="STY236" s="40"/>
      <c r="STZ236" s="40"/>
      <c r="SUA236" s="40"/>
      <c r="SUB236" s="40"/>
      <c r="SUC236" s="40"/>
      <c r="SUD236" s="40"/>
      <c r="SUE236" s="40"/>
      <c r="SUF236" s="40"/>
      <c r="SUG236" s="40"/>
      <c r="SUH236" s="40"/>
      <c r="SUI236" s="40"/>
      <c r="SUJ236" s="40"/>
      <c r="SUK236" s="40"/>
      <c r="SUL236" s="40"/>
      <c r="SUM236" s="40"/>
      <c r="SUN236" s="40"/>
      <c r="SUO236" s="40"/>
      <c r="SUP236" s="40"/>
      <c r="SUQ236" s="40"/>
      <c r="SUR236" s="40"/>
      <c r="SUS236" s="40"/>
      <c r="SUT236" s="40"/>
      <c r="SUU236" s="40"/>
      <c r="SUV236" s="40"/>
      <c r="SUW236" s="40"/>
      <c r="SUX236" s="40"/>
      <c r="SUY236" s="40"/>
      <c r="SUZ236" s="40"/>
      <c r="SVA236" s="40"/>
      <c r="SVB236" s="40"/>
      <c r="SVC236" s="40"/>
      <c r="SVD236" s="40"/>
      <c r="SVE236" s="40"/>
      <c r="SVF236" s="40"/>
      <c r="SVG236" s="40"/>
      <c r="SVH236" s="40"/>
      <c r="SVI236" s="40"/>
      <c r="SVJ236" s="40"/>
      <c r="SVK236" s="40"/>
      <c r="SVL236" s="40"/>
      <c r="SVM236" s="40"/>
      <c r="SVN236" s="40"/>
      <c r="SVO236" s="40"/>
      <c r="SVP236" s="40"/>
      <c r="SVQ236" s="40"/>
      <c r="SVR236" s="40"/>
      <c r="SVS236" s="40"/>
      <c r="SVT236" s="40"/>
      <c r="SVU236" s="40"/>
      <c r="SVV236" s="40"/>
      <c r="SVW236" s="40"/>
      <c r="SVX236" s="40"/>
      <c r="SVY236" s="40"/>
      <c r="SVZ236" s="40"/>
      <c r="SWA236" s="40"/>
      <c r="SWB236" s="40"/>
      <c r="SWC236" s="40"/>
      <c r="SWD236" s="40"/>
      <c r="SWE236" s="40"/>
      <c r="SWF236" s="40"/>
      <c r="SWG236" s="40"/>
      <c r="SWH236" s="40"/>
      <c r="SWI236" s="40"/>
      <c r="SWJ236" s="40"/>
      <c r="SWK236" s="40"/>
      <c r="SWL236" s="40"/>
      <c r="SWM236" s="40"/>
      <c r="SWN236" s="40"/>
      <c r="SWO236" s="40"/>
      <c r="SWP236" s="40"/>
      <c r="SWQ236" s="40"/>
      <c r="SWR236" s="40"/>
      <c r="SWS236" s="40"/>
      <c r="SWT236" s="40"/>
      <c r="SWU236" s="40"/>
      <c r="SWV236" s="40"/>
      <c r="SWW236" s="40"/>
      <c r="SWX236" s="40"/>
      <c r="SWY236" s="40"/>
      <c r="SWZ236" s="40"/>
      <c r="SXA236" s="40"/>
      <c r="SXB236" s="40"/>
      <c r="SXC236" s="40"/>
      <c r="SXD236" s="40"/>
      <c r="SXE236" s="40"/>
      <c r="SXF236" s="40"/>
      <c r="SXG236" s="40"/>
      <c r="SXH236" s="40"/>
      <c r="SXI236" s="40"/>
      <c r="SXJ236" s="40"/>
      <c r="SXK236" s="40"/>
      <c r="SXL236" s="40"/>
      <c r="SXM236" s="40"/>
      <c r="SXN236" s="40"/>
      <c r="SXO236" s="40"/>
      <c r="SXP236" s="40"/>
      <c r="SXQ236" s="40"/>
      <c r="SXR236" s="40"/>
      <c r="SXS236" s="40"/>
      <c r="SXT236" s="40"/>
      <c r="SXU236" s="40"/>
      <c r="SXV236" s="40"/>
      <c r="SXW236" s="40"/>
      <c r="SXX236" s="40"/>
      <c r="SXY236" s="40"/>
      <c r="SXZ236" s="40"/>
      <c r="SYA236" s="40"/>
      <c r="SYB236" s="40"/>
      <c r="SYC236" s="40"/>
      <c r="SYD236" s="40"/>
      <c r="SYE236" s="40"/>
      <c r="SYF236" s="40"/>
      <c r="SYG236" s="40"/>
      <c r="SYH236" s="40"/>
      <c r="SYI236" s="40"/>
      <c r="SYJ236" s="40"/>
      <c r="SYK236" s="40"/>
      <c r="SYL236" s="40"/>
      <c r="SYM236" s="40"/>
      <c r="SYN236" s="40"/>
      <c r="SYO236" s="40"/>
      <c r="SYP236" s="40"/>
      <c r="SYQ236" s="40"/>
      <c r="SYR236" s="40"/>
      <c r="SYS236" s="40"/>
      <c r="SYT236" s="40"/>
      <c r="SYU236" s="40"/>
      <c r="SYV236" s="40"/>
      <c r="SYW236" s="40"/>
      <c r="SYX236" s="40"/>
      <c r="SYY236" s="40"/>
      <c r="SYZ236" s="40"/>
      <c r="SZA236" s="40"/>
      <c r="SZB236" s="40"/>
      <c r="SZC236" s="40"/>
      <c r="SZD236" s="40"/>
      <c r="SZE236" s="40"/>
      <c r="SZF236" s="40"/>
      <c r="SZG236" s="40"/>
      <c r="SZH236" s="40"/>
      <c r="SZI236" s="40"/>
      <c r="SZJ236" s="40"/>
      <c r="SZK236" s="40"/>
      <c r="SZL236" s="40"/>
      <c r="SZM236" s="40"/>
      <c r="SZN236" s="40"/>
      <c r="SZO236" s="40"/>
      <c r="SZP236" s="40"/>
      <c r="SZQ236" s="40"/>
      <c r="SZR236" s="40"/>
      <c r="SZS236" s="40"/>
      <c r="SZT236" s="40"/>
      <c r="SZU236" s="40"/>
      <c r="SZV236" s="40"/>
      <c r="SZW236" s="40"/>
      <c r="SZX236" s="40"/>
      <c r="SZY236" s="40"/>
      <c r="SZZ236" s="40"/>
      <c r="TAA236" s="40"/>
      <c r="TAB236" s="40"/>
      <c r="TAC236" s="40"/>
      <c r="TAD236" s="40"/>
      <c r="TAE236" s="40"/>
      <c r="TAF236" s="40"/>
      <c r="TAG236" s="40"/>
      <c r="TAH236" s="40"/>
      <c r="TAI236" s="40"/>
      <c r="TAJ236" s="40"/>
      <c r="TAK236" s="40"/>
      <c r="TAL236" s="40"/>
      <c r="TAM236" s="40"/>
      <c r="TAN236" s="40"/>
      <c r="TAO236" s="40"/>
      <c r="TAP236" s="40"/>
      <c r="TAQ236" s="40"/>
      <c r="TAR236" s="40"/>
      <c r="TAS236" s="40"/>
      <c r="TAT236" s="40"/>
      <c r="TAU236" s="40"/>
      <c r="TAV236" s="40"/>
      <c r="TAW236" s="40"/>
      <c r="TAX236" s="40"/>
      <c r="TAY236" s="40"/>
      <c r="TAZ236" s="40"/>
      <c r="TBA236" s="40"/>
      <c r="TBB236" s="40"/>
      <c r="TBC236" s="40"/>
      <c r="TBD236" s="40"/>
      <c r="TBE236" s="40"/>
      <c r="TBF236" s="40"/>
      <c r="TBG236" s="40"/>
      <c r="TBH236" s="40"/>
      <c r="TBI236" s="40"/>
      <c r="TBJ236" s="40"/>
      <c r="TBK236" s="40"/>
      <c r="TBL236" s="40"/>
      <c r="TBM236" s="40"/>
      <c r="TBN236" s="40"/>
      <c r="TBO236" s="40"/>
      <c r="TBP236" s="40"/>
      <c r="TBQ236" s="40"/>
      <c r="TBR236" s="40"/>
      <c r="TBS236" s="40"/>
      <c r="TBT236" s="40"/>
      <c r="TBU236" s="40"/>
      <c r="TBV236" s="40"/>
      <c r="TBW236" s="40"/>
      <c r="TBX236" s="40"/>
      <c r="TBY236" s="40"/>
      <c r="TBZ236" s="40"/>
      <c r="TCA236" s="40"/>
      <c r="TCB236" s="40"/>
      <c r="TCC236" s="40"/>
      <c r="TCD236" s="40"/>
      <c r="TCE236" s="40"/>
      <c r="TCF236" s="40"/>
      <c r="TCG236" s="40"/>
      <c r="TCH236" s="40"/>
      <c r="TCI236" s="40"/>
      <c r="TCJ236" s="40"/>
      <c r="TCK236" s="40"/>
      <c r="TCL236" s="40"/>
      <c r="TCM236" s="40"/>
      <c r="TCN236" s="40"/>
      <c r="TCO236" s="40"/>
      <c r="TCP236" s="40"/>
      <c r="TCQ236" s="40"/>
      <c r="TCR236" s="40"/>
      <c r="TCS236" s="40"/>
      <c r="TCT236" s="40"/>
      <c r="TCU236" s="40"/>
      <c r="TCV236" s="40"/>
      <c r="TCW236" s="40"/>
      <c r="TCX236" s="40"/>
      <c r="TCY236" s="40"/>
      <c r="TCZ236" s="40"/>
      <c r="TDA236" s="40"/>
      <c r="TDB236" s="40"/>
      <c r="TDC236" s="40"/>
      <c r="TDD236" s="40"/>
      <c r="TDE236" s="40"/>
      <c r="TDF236" s="40"/>
      <c r="TDG236" s="40"/>
      <c r="TDH236" s="40"/>
      <c r="TDI236" s="40"/>
      <c r="TDJ236" s="40"/>
      <c r="TDK236" s="40"/>
      <c r="TDL236" s="40"/>
      <c r="TDM236" s="40"/>
      <c r="TDN236" s="40"/>
      <c r="TDO236" s="40"/>
      <c r="TDP236" s="40"/>
      <c r="TDQ236" s="40"/>
      <c r="TDR236" s="40"/>
      <c r="TDS236" s="40"/>
      <c r="TDT236" s="40"/>
      <c r="TDU236" s="40"/>
      <c r="TDV236" s="40"/>
      <c r="TDW236" s="40"/>
      <c r="TDX236" s="40"/>
      <c r="TDY236" s="40"/>
      <c r="TDZ236" s="40"/>
      <c r="TEA236" s="40"/>
      <c r="TEB236" s="40"/>
      <c r="TEC236" s="40"/>
      <c r="TED236" s="40"/>
      <c r="TEE236" s="40"/>
      <c r="TEF236" s="40"/>
      <c r="TEG236" s="40"/>
      <c r="TEH236" s="40"/>
      <c r="TEI236" s="40"/>
      <c r="TEJ236" s="40"/>
      <c r="TEK236" s="40"/>
      <c r="TEL236" s="40"/>
      <c r="TEM236" s="40"/>
      <c r="TEN236" s="40"/>
      <c r="TEO236" s="40"/>
      <c r="TEP236" s="40"/>
      <c r="TEQ236" s="40"/>
      <c r="TER236" s="40"/>
      <c r="TES236" s="40"/>
      <c r="TET236" s="40"/>
      <c r="TEU236" s="40"/>
      <c r="TEV236" s="40"/>
      <c r="TEW236" s="40"/>
      <c r="TEX236" s="40"/>
      <c r="TEY236" s="40"/>
      <c r="TEZ236" s="40"/>
      <c r="TFA236" s="40"/>
      <c r="TFB236" s="40"/>
      <c r="TFC236" s="40"/>
      <c r="TFD236" s="40"/>
      <c r="TFE236" s="40"/>
      <c r="TFF236" s="40"/>
      <c r="TFG236" s="40"/>
      <c r="TFH236" s="40"/>
      <c r="TFI236" s="40"/>
      <c r="TFJ236" s="40"/>
      <c r="TFK236" s="40"/>
      <c r="TFL236" s="40"/>
      <c r="TFM236" s="40"/>
      <c r="TFN236" s="40"/>
      <c r="TFO236" s="40"/>
      <c r="TFP236" s="40"/>
      <c r="TFQ236" s="40"/>
      <c r="TFR236" s="40"/>
      <c r="TFS236" s="40"/>
      <c r="TFT236" s="40"/>
      <c r="TFU236" s="40"/>
      <c r="TFV236" s="40"/>
      <c r="TFW236" s="40"/>
      <c r="TFX236" s="40"/>
      <c r="TFY236" s="40"/>
      <c r="TFZ236" s="40"/>
      <c r="TGA236" s="40"/>
      <c r="TGB236" s="40"/>
      <c r="TGC236" s="40"/>
      <c r="TGD236" s="40"/>
      <c r="TGE236" s="40"/>
      <c r="TGF236" s="40"/>
      <c r="TGG236" s="40"/>
      <c r="TGH236" s="40"/>
      <c r="TGI236" s="40"/>
      <c r="TGJ236" s="40"/>
      <c r="TGK236" s="40"/>
      <c r="TGL236" s="40"/>
      <c r="TGM236" s="40"/>
      <c r="TGN236" s="40"/>
      <c r="TGO236" s="40"/>
      <c r="TGP236" s="40"/>
      <c r="TGQ236" s="40"/>
      <c r="TGR236" s="40"/>
      <c r="TGS236" s="40"/>
      <c r="TGT236" s="40"/>
      <c r="TGU236" s="40"/>
      <c r="TGV236" s="40"/>
      <c r="TGW236" s="40"/>
      <c r="TGX236" s="40"/>
      <c r="TGY236" s="40"/>
      <c r="TGZ236" s="40"/>
      <c r="THA236" s="40"/>
      <c r="THB236" s="40"/>
      <c r="THC236" s="40"/>
      <c r="THD236" s="40"/>
      <c r="THE236" s="40"/>
      <c r="THF236" s="40"/>
      <c r="THG236" s="40"/>
      <c r="THH236" s="40"/>
      <c r="THI236" s="40"/>
      <c r="THJ236" s="40"/>
      <c r="THK236" s="40"/>
      <c r="THL236" s="40"/>
      <c r="THM236" s="40"/>
      <c r="THN236" s="40"/>
      <c r="THO236" s="40"/>
      <c r="THP236" s="40"/>
      <c r="THQ236" s="40"/>
      <c r="THR236" s="40"/>
      <c r="THS236" s="40"/>
      <c r="THT236" s="40"/>
      <c r="THU236" s="40"/>
      <c r="THV236" s="40"/>
      <c r="THW236" s="40"/>
      <c r="THX236" s="40"/>
      <c r="THY236" s="40"/>
      <c r="THZ236" s="40"/>
      <c r="TIA236" s="40"/>
      <c r="TIB236" s="40"/>
      <c r="TIC236" s="40"/>
      <c r="TID236" s="40"/>
      <c r="TIE236" s="40"/>
      <c r="TIF236" s="40"/>
      <c r="TIG236" s="40"/>
      <c r="TIH236" s="40"/>
      <c r="TII236" s="40"/>
      <c r="TIJ236" s="40"/>
      <c r="TIK236" s="40"/>
      <c r="TIL236" s="40"/>
      <c r="TIM236" s="40"/>
      <c r="TIN236" s="40"/>
      <c r="TIO236" s="40"/>
      <c r="TIP236" s="40"/>
      <c r="TIQ236" s="40"/>
      <c r="TIR236" s="40"/>
      <c r="TIS236" s="40"/>
      <c r="TIT236" s="40"/>
      <c r="TIU236" s="40"/>
      <c r="TIV236" s="40"/>
      <c r="TIW236" s="40"/>
      <c r="TIX236" s="40"/>
      <c r="TIY236" s="40"/>
      <c r="TIZ236" s="40"/>
      <c r="TJA236" s="40"/>
      <c r="TJB236" s="40"/>
      <c r="TJC236" s="40"/>
      <c r="TJD236" s="40"/>
      <c r="TJE236" s="40"/>
      <c r="TJF236" s="40"/>
      <c r="TJG236" s="40"/>
      <c r="TJH236" s="40"/>
      <c r="TJI236" s="40"/>
      <c r="TJJ236" s="40"/>
      <c r="TJK236" s="40"/>
      <c r="TJL236" s="40"/>
      <c r="TJM236" s="40"/>
      <c r="TJN236" s="40"/>
      <c r="TJO236" s="40"/>
      <c r="TJP236" s="40"/>
      <c r="TJQ236" s="40"/>
      <c r="TJR236" s="40"/>
      <c r="TJS236" s="40"/>
      <c r="TJT236" s="40"/>
      <c r="TJU236" s="40"/>
      <c r="TJV236" s="40"/>
      <c r="TJW236" s="40"/>
      <c r="TJX236" s="40"/>
      <c r="TJY236" s="40"/>
      <c r="TJZ236" s="40"/>
      <c r="TKA236" s="40"/>
      <c r="TKB236" s="40"/>
      <c r="TKC236" s="40"/>
      <c r="TKD236" s="40"/>
      <c r="TKE236" s="40"/>
      <c r="TKF236" s="40"/>
      <c r="TKG236" s="40"/>
      <c r="TKH236" s="40"/>
      <c r="TKI236" s="40"/>
      <c r="TKJ236" s="40"/>
      <c r="TKK236" s="40"/>
      <c r="TKL236" s="40"/>
      <c r="TKM236" s="40"/>
      <c r="TKN236" s="40"/>
      <c r="TKO236" s="40"/>
      <c r="TKP236" s="40"/>
      <c r="TKQ236" s="40"/>
      <c r="TKR236" s="40"/>
      <c r="TKS236" s="40"/>
      <c r="TKT236" s="40"/>
      <c r="TKU236" s="40"/>
      <c r="TKV236" s="40"/>
      <c r="TKW236" s="40"/>
      <c r="TKX236" s="40"/>
      <c r="TKY236" s="40"/>
      <c r="TKZ236" s="40"/>
      <c r="TLA236" s="40"/>
      <c r="TLB236" s="40"/>
      <c r="TLC236" s="40"/>
      <c r="TLD236" s="40"/>
      <c r="TLE236" s="40"/>
      <c r="TLF236" s="40"/>
      <c r="TLG236" s="40"/>
      <c r="TLH236" s="40"/>
      <c r="TLI236" s="40"/>
      <c r="TLJ236" s="40"/>
      <c r="TLK236" s="40"/>
      <c r="TLL236" s="40"/>
      <c r="TLM236" s="40"/>
      <c r="TLN236" s="40"/>
      <c r="TLO236" s="40"/>
      <c r="TLP236" s="40"/>
      <c r="TLQ236" s="40"/>
      <c r="TLR236" s="40"/>
      <c r="TLS236" s="40"/>
      <c r="TLT236" s="40"/>
      <c r="TLU236" s="40"/>
      <c r="TLV236" s="40"/>
      <c r="TLW236" s="40"/>
      <c r="TLX236" s="40"/>
      <c r="TLY236" s="40"/>
      <c r="TLZ236" s="40"/>
      <c r="TMA236" s="40"/>
      <c r="TMB236" s="40"/>
      <c r="TMC236" s="40"/>
      <c r="TMD236" s="40"/>
      <c r="TME236" s="40"/>
      <c r="TMF236" s="40"/>
      <c r="TMG236" s="40"/>
      <c r="TMH236" s="40"/>
      <c r="TMI236" s="40"/>
      <c r="TMJ236" s="40"/>
      <c r="TMK236" s="40"/>
      <c r="TML236" s="40"/>
      <c r="TMM236" s="40"/>
      <c r="TMN236" s="40"/>
      <c r="TMO236" s="40"/>
      <c r="TMP236" s="40"/>
      <c r="TMQ236" s="40"/>
      <c r="TMR236" s="40"/>
      <c r="TMS236" s="40"/>
      <c r="TMT236" s="40"/>
      <c r="TMU236" s="40"/>
      <c r="TMV236" s="40"/>
      <c r="TMW236" s="40"/>
      <c r="TMX236" s="40"/>
      <c r="TMY236" s="40"/>
      <c r="TMZ236" s="40"/>
      <c r="TNA236" s="40"/>
      <c r="TNB236" s="40"/>
      <c r="TNC236" s="40"/>
      <c r="TND236" s="40"/>
      <c r="TNE236" s="40"/>
      <c r="TNF236" s="40"/>
      <c r="TNG236" s="40"/>
      <c r="TNH236" s="40"/>
      <c r="TNI236" s="40"/>
      <c r="TNJ236" s="40"/>
      <c r="TNK236" s="40"/>
      <c r="TNL236" s="40"/>
      <c r="TNM236" s="40"/>
      <c r="TNN236" s="40"/>
      <c r="TNO236" s="40"/>
      <c r="TNP236" s="40"/>
      <c r="TNQ236" s="40"/>
      <c r="TNR236" s="40"/>
      <c r="TNS236" s="40"/>
      <c r="TNT236" s="40"/>
      <c r="TNU236" s="40"/>
      <c r="TNV236" s="40"/>
      <c r="TNW236" s="40"/>
      <c r="TNX236" s="40"/>
      <c r="TNY236" s="40"/>
      <c r="TNZ236" s="40"/>
      <c r="TOA236" s="40"/>
      <c r="TOB236" s="40"/>
      <c r="TOC236" s="40"/>
      <c r="TOD236" s="40"/>
      <c r="TOE236" s="40"/>
      <c r="TOF236" s="40"/>
      <c r="TOG236" s="40"/>
      <c r="TOH236" s="40"/>
      <c r="TOI236" s="40"/>
      <c r="TOJ236" s="40"/>
      <c r="TOK236" s="40"/>
      <c r="TOL236" s="40"/>
      <c r="TOM236" s="40"/>
      <c r="TON236" s="40"/>
      <c r="TOO236" s="40"/>
      <c r="TOP236" s="40"/>
      <c r="TOQ236" s="40"/>
      <c r="TOR236" s="40"/>
      <c r="TOS236" s="40"/>
      <c r="TOT236" s="40"/>
      <c r="TOU236" s="40"/>
      <c r="TOV236" s="40"/>
      <c r="TOW236" s="40"/>
      <c r="TOX236" s="40"/>
      <c r="TOY236" s="40"/>
      <c r="TOZ236" s="40"/>
      <c r="TPA236" s="40"/>
      <c r="TPB236" s="40"/>
      <c r="TPC236" s="40"/>
      <c r="TPD236" s="40"/>
      <c r="TPE236" s="40"/>
      <c r="TPF236" s="40"/>
      <c r="TPG236" s="40"/>
      <c r="TPH236" s="40"/>
      <c r="TPI236" s="40"/>
      <c r="TPJ236" s="40"/>
      <c r="TPK236" s="40"/>
      <c r="TPL236" s="40"/>
      <c r="TPM236" s="40"/>
      <c r="TPN236" s="40"/>
      <c r="TPO236" s="40"/>
      <c r="TPP236" s="40"/>
      <c r="TPQ236" s="40"/>
      <c r="TPR236" s="40"/>
      <c r="TPS236" s="40"/>
      <c r="TPT236" s="40"/>
      <c r="TPU236" s="40"/>
      <c r="TPV236" s="40"/>
      <c r="TPW236" s="40"/>
      <c r="TPX236" s="40"/>
      <c r="TPY236" s="40"/>
      <c r="TPZ236" s="40"/>
      <c r="TQA236" s="40"/>
      <c r="TQB236" s="40"/>
      <c r="TQC236" s="40"/>
      <c r="TQD236" s="40"/>
      <c r="TQE236" s="40"/>
      <c r="TQF236" s="40"/>
      <c r="TQG236" s="40"/>
      <c r="TQH236" s="40"/>
      <c r="TQI236" s="40"/>
      <c r="TQJ236" s="40"/>
      <c r="TQK236" s="40"/>
      <c r="TQL236" s="40"/>
      <c r="TQM236" s="40"/>
      <c r="TQN236" s="40"/>
      <c r="TQO236" s="40"/>
      <c r="TQP236" s="40"/>
      <c r="TQQ236" s="40"/>
      <c r="TQR236" s="40"/>
      <c r="TQS236" s="40"/>
      <c r="TQT236" s="40"/>
      <c r="TQU236" s="40"/>
      <c r="TQV236" s="40"/>
      <c r="TQW236" s="40"/>
      <c r="TQX236" s="40"/>
      <c r="TQY236" s="40"/>
      <c r="TQZ236" s="40"/>
      <c r="TRA236" s="40"/>
      <c r="TRB236" s="40"/>
      <c r="TRC236" s="40"/>
      <c r="TRD236" s="40"/>
      <c r="TRE236" s="40"/>
      <c r="TRF236" s="40"/>
      <c r="TRG236" s="40"/>
      <c r="TRH236" s="40"/>
      <c r="TRI236" s="40"/>
      <c r="TRJ236" s="40"/>
      <c r="TRK236" s="40"/>
      <c r="TRL236" s="40"/>
      <c r="TRM236" s="40"/>
      <c r="TRN236" s="40"/>
      <c r="TRO236" s="40"/>
      <c r="TRP236" s="40"/>
      <c r="TRQ236" s="40"/>
      <c r="TRR236" s="40"/>
      <c r="TRS236" s="40"/>
      <c r="TRT236" s="40"/>
      <c r="TRU236" s="40"/>
      <c r="TRV236" s="40"/>
      <c r="TRW236" s="40"/>
      <c r="TRX236" s="40"/>
      <c r="TRY236" s="40"/>
      <c r="TRZ236" s="40"/>
      <c r="TSA236" s="40"/>
      <c r="TSB236" s="40"/>
      <c r="TSC236" s="40"/>
      <c r="TSD236" s="40"/>
      <c r="TSE236" s="40"/>
      <c r="TSF236" s="40"/>
      <c r="TSG236" s="40"/>
      <c r="TSH236" s="40"/>
      <c r="TSI236" s="40"/>
      <c r="TSJ236" s="40"/>
      <c r="TSK236" s="40"/>
      <c r="TSL236" s="40"/>
      <c r="TSM236" s="40"/>
      <c r="TSN236" s="40"/>
      <c r="TSO236" s="40"/>
      <c r="TSP236" s="40"/>
      <c r="TSQ236" s="40"/>
      <c r="TSR236" s="40"/>
      <c r="TSS236" s="40"/>
      <c r="TST236" s="40"/>
      <c r="TSU236" s="40"/>
      <c r="TSV236" s="40"/>
      <c r="TSW236" s="40"/>
      <c r="TSX236" s="40"/>
      <c r="TSY236" s="40"/>
      <c r="TSZ236" s="40"/>
      <c r="TTA236" s="40"/>
      <c r="TTB236" s="40"/>
      <c r="TTC236" s="40"/>
      <c r="TTD236" s="40"/>
      <c r="TTE236" s="40"/>
      <c r="TTF236" s="40"/>
      <c r="TTG236" s="40"/>
      <c r="TTH236" s="40"/>
      <c r="TTI236" s="40"/>
      <c r="TTJ236" s="40"/>
      <c r="TTK236" s="40"/>
      <c r="TTL236" s="40"/>
      <c r="TTM236" s="40"/>
      <c r="TTN236" s="40"/>
      <c r="TTO236" s="40"/>
      <c r="TTP236" s="40"/>
      <c r="TTQ236" s="40"/>
      <c r="TTR236" s="40"/>
      <c r="TTS236" s="40"/>
      <c r="TTT236" s="40"/>
      <c r="TTU236" s="40"/>
      <c r="TTV236" s="40"/>
      <c r="TTW236" s="40"/>
      <c r="TTX236" s="40"/>
      <c r="TTY236" s="40"/>
      <c r="TTZ236" s="40"/>
      <c r="TUA236" s="40"/>
      <c r="TUB236" s="40"/>
      <c r="TUC236" s="40"/>
      <c r="TUD236" s="40"/>
      <c r="TUE236" s="40"/>
      <c r="TUF236" s="40"/>
      <c r="TUG236" s="40"/>
      <c r="TUH236" s="40"/>
      <c r="TUI236" s="40"/>
      <c r="TUJ236" s="40"/>
      <c r="TUK236" s="40"/>
      <c r="TUL236" s="40"/>
      <c r="TUM236" s="40"/>
      <c r="TUN236" s="40"/>
      <c r="TUO236" s="40"/>
      <c r="TUP236" s="40"/>
      <c r="TUQ236" s="40"/>
      <c r="TUR236" s="40"/>
      <c r="TUS236" s="40"/>
      <c r="TUT236" s="40"/>
      <c r="TUU236" s="40"/>
      <c r="TUV236" s="40"/>
      <c r="TUW236" s="40"/>
      <c r="TUX236" s="40"/>
      <c r="TUY236" s="40"/>
      <c r="TUZ236" s="40"/>
      <c r="TVA236" s="40"/>
      <c r="TVB236" s="40"/>
      <c r="TVC236" s="40"/>
      <c r="TVD236" s="40"/>
      <c r="TVE236" s="40"/>
      <c r="TVF236" s="40"/>
      <c r="TVG236" s="40"/>
      <c r="TVH236" s="40"/>
      <c r="TVI236" s="40"/>
      <c r="TVJ236" s="40"/>
      <c r="TVK236" s="40"/>
      <c r="TVL236" s="40"/>
      <c r="TVM236" s="40"/>
      <c r="TVN236" s="40"/>
      <c r="TVO236" s="40"/>
      <c r="TVP236" s="40"/>
      <c r="TVQ236" s="40"/>
      <c r="TVR236" s="40"/>
      <c r="TVS236" s="40"/>
      <c r="TVT236" s="40"/>
      <c r="TVU236" s="40"/>
      <c r="TVV236" s="40"/>
      <c r="TVW236" s="40"/>
      <c r="TVX236" s="40"/>
      <c r="TVY236" s="40"/>
      <c r="TVZ236" s="40"/>
      <c r="TWA236" s="40"/>
      <c r="TWB236" s="40"/>
      <c r="TWC236" s="40"/>
      <c r="TWD236" s="40"/>
      <c r="TWE236" s="40"/>
      <c r="TWF236" s="40"/>
      <c r="TWG236" s="40"/>
      <c r="TWH236" s="40"/>
      <c r="TWI236" s="40"/>
      <c r="TWJ236" s="40"/>
      <c r="TWK236" s="40"/>
      <c r="TWL236" s="40"/>
      <c r="TWM236" s="40"/>
      <c r="TWN236" s="40"/>
      <c r="TWO236" s="40"/>
      <c r="TWP236" s="40"/>
      <c r="TWQ236" s="40"/>
      <c r="TWR236" s="40"/>
      <c r="TWS236" s="40"/>
      <c r="TWT236" s="40"/>
      <c r="TWU236" s="40"/>
      <c r="TWV236" s="40"/>
      <c r="TWW236" s="40"/>
      <c r="TWX236" s="40"/>
      <c r="TWY236" s="40"/>
      <c r="TWZ236" s="40"/>
      <c r="TXA236" s="40"/>
      <c r="TXB236" s="40"/>
      <c r="TXC236" s="40"/>
      <c r="TXD236" s="40"/>
      <c r="TXE236" s="40"/>
      <c r="TXF236" s="40"/>
      <c r="TXG236" s="40"/>
      <c r="TXH236" s="40"/>
      <c r="TXI236" s="40"/>
      <c r="TXJ236" s="40"/>
      <c r="TXK236" s="40"/>
      <c r="TXL236" s="40"/>
      <c r="TXM236" s="40"/>
      <c r="TXN236" s="40"/>
      <c r="TXO236" s="40"/>
      <c r="TXP236" s="40"/>
      <c r="TXQ236" s="40"/>
      <c r="TXR236" s="40"/>
      <c r="TXS236" s="40"/>
      <c r="TXT236" s="40"/>
      <c r="TXU236" s="40"/>
      <c r="TXV236" s="40"/>
      <c r="TXW236" s="40"/>
      <c r="TXX236" s="40"/>
      <c r="TXY236" s="40"/>
      <c r="TXZ236" s="40"/>
      <c r="TYA236" s="40"/>
      <c r="TYB236" s="40"/>
      <c r="TYC236" s="40"/>
      <c r="TYD236" s="40"/>
      <c r="TYE236" s="40"/>
      <c r="TYF236" s="40"/>
      <c r="TYG236" s="40"/>
      <c r="TYH236" s="40"/>
      <c r="TYI236" s="40"/>
      <c r="TYJ236" s="40"/>
      <c r="TYK236" s="40"/>
      <c r="TYL236" s="40"/>
      <c r="TYM236" s="40"/>
      <c r="TYN236" s="40"/>
      <c r="TYO236" s="40"/>
      <c r="TYP236" s="40"/>
      <c r="TYQ236" s="40"/>
      <c r="TYR236" s="40"/>
      <c r="TYS236" s="40"/>
      <c r="TYT236" s="40"/>
      <c r="TYU236" s="40"/>
      <c r="TYV236" s="40"/>
      <c r="TYW236" s="40"/>
      <c r="TYX236" s="40"/>
      <c r="TYY236" s="40"/>
      <c r="TYZ236" s="40"/>
      <c r="TZA236" s="40"/>
      <c r="TZB236" s="40"/>
      <c r="TZC236" s="40"/>
      <c r="TZD236" s="40"/>
      <c r="TZE236" s="40"/>
      <c r="TZF236" s="40"/>
      <c r="TZG236" s="40"/>
      <c r="TZH236" s="40"/>
      <c r="TZI236" s="40"/>
      <c r="TZJ236" s="40"/>
      <c r="TZK236" s="40"/>
      <c r="TZL236" s="40"/>
      <c r="TZM236" s="40"/>
      <c r="TZN236" s="40"/>
      <c r="TZO236" s="40"/>
      <c r="TZP236" s="40"/>
      <c r="TZQ236" s="40"/>
      <c r="TZR236" s="40"/>
      <c r="TZS236" s="40"/>
      <c r="TZT236" s="40"/>
      <c r="TZU236" s="40"/>
      <c r="TZV236" s="40"/>
      <c r="TZW236" s="40"/>
      <c r="TZX236" s="40"/>
      <c r="TZY236" s="40"/>
      <c r="TZZ236" s="40"/>
      <c r="UAA236" s="40"/>
      <c r="UAB236" s="40"/>
      <c r="UAC236" s="40"/>
      <c r="UAD236" s="40"/>
      <c r="UAE236" s="40"/>
      <c r="UAF236" s="40"/>
      <c r="UAG236" s="40"/>
      <c r="UAH236" s="40"/>
      <c r="UAI236" s="40"/>
      <c r="UAJ236" s="40"/>
      <c r="UAK236" s="40"/>
      <c r="UAL236" s="40"/>
      <c r="UAM236" s="40"/>
      <c r="UAN236" s="40"/>
      <c r="UAO236" s="40"/>
      <c r="UAP236" s="40"/>
      <c r="UAQ236" s="40"/>
      <c r="UAR236" s="40"/>
      <c r="UAS236" s="40"/>
      <c r="UAT236" s="40"/>
      <c r="UAU236" s="40"/>
      <c r="UAV236" s="40"/>
      <c r="UAW236" s="40"/>
      <c r="UAX236" s="40"/>
      <c r="UAY236" s="40"/>
      <c r="UAZ236" s="40"/>
      <c r="UBA236" s="40"/>
      <c r="UBB236" s="40"/>
      <c r="UBC236" s="40"/>
      <c r="UBD236" s="40"/>
      <c r="UBE236" s="40"/>
      <c r="UBF236" s="40"/>
      <c r="UBG236" s="40"/>
      <c r="UBH236" s="40"/>
      <c r="UBI236" s="40"/>
      <c r="UBJ236" s="40"/>
      <c r="UBK236" s="40"/>
      <c r="UBL236" s="40"/>
      <c r="UBM236" s="40"/>
      <c r="UBN236" s="40"/>
      <c r="UBO236" s="40"/>
      <c r="UBP236" s="40"/>
      <c r="UBQ236" s="40"/>
      <c r="UBR236" s="40"/>
      <c r="UBS236" s="40"/>
      <c r="UBT236" s="40"/>
      <c r="UBU236" s="40"/>
      <c r="UBV236" s="40"/>
      <c r="UBW236" s="40"/>
      <c r="UBX236" s="40"/>
      <c r="UBY236" s="40"/>
      <c r="UBZ236" s="40"/>
      <c r="UCA236" s="40"/>
      <c r="UCB236" s="40"/>
      <c r="UCC236" s="40"/>
      <c r="UCD236" s="40"/>
      <c r="UCE236" s="40"/>
      <c r="UCF236" s="40"/>
      <c r="UCG236" s="40"/>
      <c r="UCH236" s="40"/>
      <c r="UCI236" s="40"/>
      <c r="UCJ236" s="40"/>
      <c r="UCK236" s="40"/>
      <c r="UCL236" s="40"/>
      <c r="UCM236" s="40"/>
      <c r="UCN236" s="40"/>
      <c r="UCO236" s="40"/>
      <c r="UCP236" s="40"/>
      <c r="UCQ236" s="40"/>
      <c r="UCR236" s="40"/>
      <c r="UCS236" s="40"/>
      <c r="UCT236" s="40"/>
      <c r="UCU236" s="40"/>
      <c r="UCV236" s="40"/>
      <c r="UCW236" s="40"/>
      <c r="UCX236" s="40"/>
      <c r="UCY236" s="40"/>
      <c r="UCZ236" s="40"/>
      <c r="UDA236" s="40"/>
      <c r="UDB236" s="40"/>
      <c r="UDC236" s="40"/>
      <c r="UDD236" s="40"/>
      <c r="UDE236" s="40"/>
      <c r="UDF236" s="40"/>
      <c r="UDG236" s="40"/>
      <c r="UDH236" s="40"/>
      <c r="UDI236" s="40"/>
      <c r="UDJ236" s="40"/>
      <c r="UDK236" s="40"/>
      <c r="UDL236" s="40"/>
      <c r="UDM236" s="40"/>
      <c r="UDN236" s="40"/>
      <c r="UDO236" s="40"/>
      <c r="UDP236" s="40"/>
      <c r="UDQ236" s="40"/>
      <c r="UDR236" s="40"/>
      <c r="UDS236" s="40"/>
      <c r="UDT236" s="40"/>
      <c r="UDU236" s="40"/>
      <c r="UDV236" s="40"/>
      <c r="UDW236" s="40"/>
      <c r="UDX236" s="40"/>
      <c r="UDY236" s="40"/>
      <c r="UDZ236" s="40"/>
      <c r="UEA236" s="40"/>
      <c r="UEB236" s="40"/>
      <c r="UEC236" s="40"/>
      <c r="UED236" s="40"/>
      <c r="UEE236" s="40"/>
      <c r="UEF236" s="40"/>
      <c r="UEG236" s="40"/>
      <c r="UEH236" s="40"/>
      <c r="UEI236" s="40"/>
      <c r="UEJ236" s="40"/>
      <c r="UEK236" s="40"/>
      <c r="UEL236" s="40"/>
      <c r="UEM236" s="40"/>
      <c r="UEN236" s="40"/>
      <c r="UEO236" s="40"/>
      <c r="UEP236" s="40"/>
      <c r="UEQ236" s="40"/>
      <c r="UER236" s="40"/>
      <c r="UES236" s="40"/>
      <c r="UET236" s="40"/>
      <c r="UEU236" s="40"/>
      <c r="UEV236" s="40"/>
      <c r="UEW236" s="40"/>
      <c r="UEX236" s="40"/>
      <c r="UEY236" s="40"/>
      <c r="UEZ236" s="40"/>
      <c r="UFA236" s="40"/>
      <c r="UFB236" s="40"/>
      <c r="UFC236" s="40"/>
      <c r="UFD236" s="40"/>
      <c r="UFE236" s="40"/>
      <c r="UFF236" s="40"/>
      <c r="UFG236" s="40"/>
      <c r="UFH236" s="40"/>
      <c r="UFI236" s="40"/>
      <c r="UFJ236" s="40"/>
      <c r="UFK236" s="40"/>
      <c r="UFL236" s="40"/>
      <c r="UFM236" s="40"/>
      <c r="UFN236" s="40"/>
      <c r="UFO236" s="40"/>
      <c r="UFP236" s="40"/>
      <c r="UFQ236" s="40"/>
      <c r="UFR236" s="40"/>
      <c r="UFS236" s="40"/>
      <c r="UFT236" s="40"/>
      <c r="UFU236" s="40"/>
      <c r="UFV236" s="40"/>
      <c r="UFW236" s="40"/>
      <c r="UFX236" s="40"/>
      <c r="UFY236" s="40"/>
      <c r="UFZ236" s="40"/>
      <c r="UGA236" s="40"/>
      <c r="UGB236" s="40"/>
      <c r="UGC236" s="40"/>
      <c r="UGD236" s="40"/>
      <c r="UGE236" s="40"/>
      <c r="UGF236" s="40"/>
      <c r="UGG236" s="40"/>
      <c r="UGH236" s="40"/>
      <c r="UGI236" s="40"/>
      <c r="UGJ236" s="40"/>
      <c r="UGK236" s="40"/>
      <c r="UGL236" s="40"/>
      <c r="UGM236" s="40"/>
      <c r="UGN236" s="40"/>
      <c r="UGO236" s="40"/>
      <c r="UGP236" s="40"/>
      <c r="UGQ236" s="40"/>
      <c r="UGR236" s="40"/>
      <c r="UGS236" s="40"/>
      <c r="UGT236" s="40"/>
      <c r="UGU236" s="40"/>
      <c r="UGV236" s="40"/>
      <c r="UGW236" s="40"/>
      <c r="UGX236" s="40"/>
      <c r="UGY236" s="40"/>
      <c r="UGZ236" s="40"/>
      <c r="UHA236" s="40"/>
      <c r="UHB236" s="40"/>
      <c r="UHC236" s="40"/>
      <c r="UHD236" s="40"/>
      <c r="UHE236" s="40"/>
      <c r="UHF236" s="40"/>
      <c r="UHG236" s="40"/>
      <c r="UHH236" s="40"/>
      <c r="UHI236" s="40"/>
      <c r="UHJ236" s="40"/>
      <c r="UHK236" s="40"/>
      <c r="UHL236" s="40"/>
      <c r="UHM236" s="40"/>
      <c r="UHN236" s="40"/>
      <c r="UHO236" s="40"/>
      <c r="UHP236" s="40"/>
      <c r="UHQ236" s="40"/>
      <c r="UHR236" s="40"/>
      <c r="UHS236" s="40"/>
      <c r="UHT236" s="40"/>
      <c r="UHU236" s="40"/>
      <c r="UHV236" s="40"/>
      <c r="UHW236" s="40"/>
      <c r="UHX236" s="40"/>
      <c r="UHY236" s="40"/>
      <c r="UHZ236" s="40"/>
      <c r="UIA236" s="40"/>
      <c r="UIB236" s="40"/>
      <c r="UIC236" s="40"/>
      <c r="UID236" s="40"/>
      <c r="UIE236" s="40"/>
      <c r="UIF236" s="40"/>
      <c r="UIG236" s="40"/>
      <c r="UIH236" s="40"/>
      <c r="UII236" s="40"/>
      <c r="UIJ236" s="40"/>
      <c r="UIK236" s="40"/>
      <c r="UIL236" s="40"/>
      <c r="UIM236" s="40"/>
      <c r="UIN236" s="40"/>
      <c r="UIO236" s="40"/>
      <c r="UIP236" s="40"/>
      <c r="UIQ236" s="40"/>
      <c r="UIR236" s="40"/>
      <c r="UIS236" s="40"/>
      <c r="UIT236" s="40"/>
      <c r="UIU236" s="40"/>
      <c r="UIV236" s="40"/>
      <c r="UIW236" s="40"/>
      <c r="UIX236" s="40"/>
      <c r="UIY236" s="40"/>
      <c r="UIZ236" s="40"/>
      <c r="UJA236" s="40"/>
      <c r="UJB236" s="40"/>
      <c r="UJC236" s="40"/>
      <c r="UJD236" s="40"/>
      <c r="UJE236" s="40"/>
      <c r="UJF236" s="40"/>
      <c r="UJG236" s="40"/>
      <c r="UJH236" s="40"/>
      <c r="UJI236" s="40"/>
      <c r="UJJ236" s="40"/>
      <c r="UJK236" s="40"/>
      <c r="UJL236" s="40"/>
      <c r="UJM236" s="40"/>
      <c r="UJN236" s="40"/>
      <c r="UJO236" s="40"/>
      <c r="UJP236" s="40"/>
      <c r="UJQ236" s="40"/>
      <c r="UJR236" s="40"/>
      <c r="UJS236" s="40"/>
      <c r="UJT236" s="40"/>
      <c r="UJU236" s="40"/>
      <c r="UJV236" s="40"/>
      <c r="UJW236" s="40"/>
      <c r="UJX236" s="40"/>
      <c r="UJY236" s="40"/>
      <c r="UJZ236" s="40"/>
      <c r="UKA236" s="40"/>
      <c r="UKB236" s="40"/>
      <c r="UKC236" s="40"/>
      <c r="UKD236" s="40"/>
      <c r="UKE236" s="40"/>
      <c r="UKF236" s="40"/>
      <c r="UKG236" s="40"/>
      <c r="UKH236" s="40"/>
      <c r="UKI236" s="40"/>
      <c r="UKJ236" s="40"/>
      <c r="UKK236" s="40"/>
      <c r="UKL236" s="40"/>
      <c r="UKM236" s="40"/>
      <c r="UKN236" s="40"/>
      <c r="UKO236" s="40"/>
      <c r="UKP236" s="40"/>
      <c r="UKQ236" s="40"/>
      <c r="UKR236" s="40"/>
      <c r="UKS236" s="40"/>
      <c r="UKT236" s="40"/>
      <c r="UKU236" s="40"/>
      <c r="UKV236" s="40"/>
      <c r="UKW236" s="40"/>
      <c r="UKX236" s="40"/>
      <c r="UKY236" s="40"/>
      <c r="UKZ236" s="40"/>
      <c r="ULA236" s="40"/>
      <c r="ULB236" s="40"/>
      <c r="ULC236" s="40"/>
      <c r="ULD236" s="40"/>
      <c r="ULE236" s="40"/>
      <c r="ULF236" s="40"/>
      <c r="ULG236" s="40"/>
      <c r="ULH236" s="40"/>
      <c r="ULI236" s="40"/>
      <c r="ULJ236" s="40"/>
      <c r="ULK236" s="40"/>
      <c r="ULL236" s="40"/>
      <c r="ULM236" s="40"/>
      <c r="ULN236" s="40"/>
      <c r="ULO236" s="40"/>
      <c r="ULP236" s="40"/>
      <c r="ULQ236" s="40"/>
      <c r="ULR236" s="40"/>
      <c r="ULS236" s="40"/>
      <c r="ULT236" s="40"/>
      <c r="ULU236" s="40"/>
      <c r="ULV236" s="40"/>
      <c r="ULW236" s="40"/>
      <c r="ULX236" s="40"/>
      <c r="ULY236" s="40"/>
      <c r="ULZ236" s="40"/>
      <c r="UMA236" s="40"/>
      <c r="UMB236" s="40"/>
      <c r="UMC236" s="40"/>
      <c r="UMD236" s="40"/>
      <c r="UME236" s="40"/>
      <c r="UMF236" s="40"/>
      <c r="UMG236" s="40"/>
      <c r="UMH236" s="40"/>
      <c r="UMI236" s="40"/>
      <c r="UMJ236" s="40"/>
      <c r="UMK236" s="40"/>
      <c r="UML236" s="40"/>
      <c r="UMM236" s="40"/>
      <c r="UMN236" s="40"/>
      <c r="UMO236" s="40"/>
      <c r="UMP236" s="40"/>
      <c r="UMQ236" s="40"/>
      <c r="UMR236" s="40"/>
      <c r="UMS236" s="40"/>
      <c r="UMT236" s="40"/>
      <c r="UMU236" s="40"/>
      <c r="UMV236" s="40"/>
      <c r="UMW236" s="40"/>
      <c r="UMX236" s="40"/>
      <c r="UMY236" s="40"/>
      <c r="UMZ236" s="40"/>
      <c r="UNA236" s="40"/>
      <c r="UNB236" s="40"/>
      <c r="UNC236" s="40"/>
      <c r="UND236" s="40"/>
      <c r="UNE236" s="40"/>
      <c r="UNF236" s="40"/>
      <c r="UNG236" s="40"/>
      <c r="UNH236" s="40"/>
      <c r="UNI236" s="40"/>
      <c r="UNJ236" s="40"/>
      <c r="UNK236" s="40"/>
      <c r="UNL236" s="40"/>
      <c r="UNM236" s="40"/>
      <c r="UNN236" s="40"/>
      <c r="UNO236" s="40"/>
      <c r="UNP236" s="40"/>
      <c r="UNQ236" s="40"/>
      <c r="UNR236" s="40"/>
      <c r="UNS236" s="40"/>
      <c r="UNT236" s="40"/>
      <c r="UNU236" s="40"/>
      <c r="UNV236" s="40"/>
      <c r="UNW236" s="40"/>
      <c r="UNX236" s="40"/>
      <c r="UNY236" s="40"/>
      <c r="UNZ236" s="40"/>
      <c r="UOA236" s="40"/>
      <c r="UOB236" s="40"/>
      <c r="UOC236" s="40"/>
      <c r="UOD236" s="40"/>
      <c r="UOE236" s="40"/>
      <c r="UOF236" s="40"/>
      <c r="UOG236" s="40"/>
      <c r="UOH236" s="40"/>
      <c r="UOI236" s="40"/>
      <c r="UOJ236" s="40"/>
      <c r="UOK236" s="40"/>
      <c r="UOL236" s="40"/>
      <c r="UOM236" s="40"/>
      <c r="UON236" s="40"/>
      <c r="UOO236" s="40"/>
      <c r="UOP236" s="40"/>
      <c r="UOQ236" s="40"/>
      <c r="UOR236" s="40"/>
      <c r="UOS236" s="40"/>
      <c r="UOT236" s="40"/>
      <c r="UOU236" s="40"/>
      <c r="UOV236" s="40"/>
      <c r="UOW236" s="40"/>
      <c r="UOX236" s="40"/>
      <c r="UOY236" s="40"/>
      <c r="UOZ236" s="40"/>
      <c r="UPA236" s="40"/>
      <c r="UPB236" s="40"/>
      <c r="UPC236" s="40"/>
      <c r="UPD236" s="40"/>
      <c r="UPE236" s="40"/>
      <c r="UPF236" s="40"/>
      <c r="UPG236" s="40"/>
      <c r="UPH236" s="40"/>
      <c r="UPI236" s="40"/>
      <c r="UPJ236" s="40"/>
      <c r="UPK236" s="40"/>
      <c r="UPL236" s="40"/>
      <c r="UPM236" s="40"/>
      <c r="UPN236" s="40"/>
      <c r="UPO236" s="40"/>
      <c r="UPP236" s="40"/>
      <c r="UPQ236" s="40"/>
      <c r="UPR236" s="40"/>
      <c r="UPS236" s="40"/>
      <c r="UPT236" s="40"/>
      <c r="UPU236" s="40"/>
      <c r="UPV236" s="40"/>
      <c r="UPW236" s="40"/>
      <c r="UPX236" s="40"/>
      <c r="UPY236" s="40"/>
      <c r="UPZ236" s="40"/>
      <c r="UQA236" s="40"/>
      <c r="UQB236" s="40"/>
      <c r="UQC236" s="40"/>
      <c r="UQD236" s="40"/>
      <c r="UQE236" s="40"/>
      <c r="UQF236" s="40"/>
      <c r="UQG236" s="40"/>
      <c r="UQH236" s="40"/>
      <c r="UQI236" s="40"/>
      <c r="UQJ236" s="40"/>
      <c r="UQK236" s="40"/>
      <c r="UQL236" s="40"/>
      <c r="UQM236" s="40"/>
      <c r="UQN236" s="40"/>
      <c r="UQO236" s="40"/>
      <c r="UQP236" s="40"/>
      <c r="UQQ236" s="40"/>
      <c r="UQR236" s="40"/>
      <c r="UQS236" s="40"/>
      <c r="UQT236" s="40"/>
      <c r="UQU236" s="40"/>
      <c r="UQV236" s="40"/>
      <c r="UQW236" s="40"/>
      <c r="UQX236" s="40"/>
      <c r="UQY236" s="40"/>
      <c r="UQZ236" s="40"/>
      <c r="URA236" s="40"/>
      <c r="URB236" s="40"/>
      <c r="URC236" s="40"/>
      <c r="URD236" s="40"/>
      <c r="URE236" s="40"/>
      <c r="URF236" s="40"/>
      <c r="URG236" s="40"/>
      <c r="URH236" s="40"/>
      <c r="URI236" s="40"/>
      <c r="URJ236" s="40"/>
      <c r="URK236" s="40"/>
      <c r="URL236" s="40"/>
      <c r="URM236" s="40"/>
      <c r="URN236" s="40"/>
      <c r="URO236" s="40"/>
      <c r="URP236" s="40"/>
      <c r="URQ236" s="40"/>
      <c r="URR236" s="40"/>
      <c r="URS236" s="40"/>
      <c r="URT236" s="40"/>
      <c r="URU236" s="40"/>
      <c r="URV236" s="40"/>
      <c r="URW236" s="40"/>
      <c r="URX236" s="40"/>
      <c r="URY236" s="40"/>
      <c r="URZ236" s="40"/>
      <c r="USA236" s="40"/>
      <c r="USB236" s="40"/>
      <c r="USC236" s="40"/>
      <c r="USD236" s="40"/>
      <c r="USE236" s="40"/>
      <c r="USF236" s="40"/>
      <c r="USG236" s="40"/>
      <c r="USH236" s="40"/>
      <c r="USI236" s="40"/>
      <c r="USJ236" s="40"/>
      <c r="USK236" s="40"/>
      <c r="USL236" s="40"/>
      <c r="USM236" s="40"/>
      <c r="USN236" s="40"/>
      <c r="USO236" s="40"/>
      <c r="USP236" s="40"/>
      <c r="USQ236" s="40"/>
      <c r="USR236" s="40"/>
      <c r="USS236" s="40"/>
      <c r="UST236" s="40"/>
      <c r="USU236" s="40"/>
      <c r="USV236" s="40"/>
      <c r="USW236" s="40"/>
      <c r="USX236" s="40"/>
      <c r="USY236" s="40"/>
      <c r="USZ236" s="40"/>
      <c r="UTA236" s="40"/>
      <c r="UTB236" s="40"/>
      <c r="UTC236" s="40"/>
      <c r="UTD236" s="40"/>
      <c r="UTE236" s="40"/>
      <c r="UTF236" s="40"/>
      <c r="UTG236" s="40"/>
      <c r="UTH236" s="40"/>
      <c r="UTI236" s="40"/>
      <c r="UTJ236" s="40"/>
      <c r="UTK236" s="40"/>
      <c r="UTL236" s="40"/>
      <c r="UTM236" s="40"/>
      <c r="UTN236" s="40"/>
      <c r="UTO236" s="40"/>
      <c r="UTP236" s="40"/>
      <c r="UTQ236" s="40"/>
      <c r="UTR236" s="40"/>
      <c r="UTS236" s="40"/>
      <c r="UTT236" s="40"/>
      <c r="UTU236" s="40"/>
      <c r="UTV236" s="40"/>
      <c r="UTW236" s="40"/>
      <c r="UTX236" s="40"/>
      <c r="UTY236" s="40"/>
      <c r="UTZ236" s="40"/>
      <c r="UUA236" s="40"/>
      <c r="UUB236" s="40"/>
      <c r="UUC236" s="40"/>
      <c r="UUD236" s="40"/>
      <c r="UUE236" s="40"/>
      <c r="UUF236" s="40"/>
      <c r="UUG236" s="40"/>
      <c r="UUH236" s="40"/>
      <c r="UUI236" s="40"/>
      <c r="UUJ236" s="40"/>
      <c r="UUK236" s="40"/>
      <c r="UUL236" s="40"/>
      <c r="UUM236" s="40"/>
      <c r="UUN236" s="40"/>
      <c r="UUO236" s="40"/>
      <c r="UUP236" s="40"/>
      <c r="UUQ236" s="40"/>
      <c r="UUR236" s="40"/>
      <c r="UUS236" s="40"/>
      <c r="UUT236" s="40"/>
      <c r="UUU236" s="40"/>
      <c r="UUV236" s="40"/>
      <c r="UUW236" s="40"/>
      <c r="UUX236" s="40"/>
      <c r="UUY236" s="40"/>
      <c r="UUZ236" s="40"/>
      <c r="UVA236" s="40"/>
      <c r="UVB236" s="40"/>
      <c r="UVC236" s="40"/>
      <c r="UVD236" s="40"/>
      <c r="UVE236" s="40"/>
      <c r="UVF236" s="40"/>
      <c r="UVG236" s="40"/>
      <c r="UVH236" s="40"/>
      <c r="UVI236" s="40"/>
      <c r="UVJ236" s="40"/>
      <c r="UVK236" s="40"/>
      <c r="UVL236" s="40"/>
      <c r="UVM236" s="40"/>
      <c r="UVN236" s="40"/>
      <c r="UVO236" s="40"/>
      <c r="UVP236" s="40"/>
      <c r="UVQ236" s="40"/>
      <c r="UVR236" s="40"/>
      <c r="UVS236" s="40"/>
      <c r="UVT236" s="40"/>
      <c r="UVU236" s="40"/>
      <c r="UVV236" s="40"/>
      <c r="UVW236" s="40"/>
      <c r="UVX236" s="40"/>
      <c r="UVY236" s="40"/>
      <c r="UVZ236" s="40"/>
      <c r="UWA236" s="40"/>
      <c r="UWB236" s="40"/>
      <c r="UWC236" s="40"/>
      <c r="UWD236" s="40"/>
      <c r="UWE236" s="40"/>
      <c r="UWF236" s="40"/>
      <c r="UWG236" s="40"/>
      <c r="UWH236" s="40"/>
      <c r="UWI236" s="40"/>
      <c r="UWJ236" s="40"/>
      <c r="UWK236" s="40"/>
      <c r="UWL236" s="40"/>
      <c r="UWM236" s="40"/>
      <c r="UWN236" s="40"/>
      <c r="UWO236" s="40"/>
      <c r="UWP236" s="40"/>
      <c r="UWQ236" s="40"/>
      <c r="UWR236" s="40"/>
      <c r="UWS236" s="40"/>
      <c r="UWT236" s="40"/>
      <c r="UWU236" s="40"/>
      <c r="UWV236" s="40"/>
      <c r="UWW236" s="40"/>
      <c r="UWX236" s="40"/>
      <c r="UWY236" s="40"/>
      <c r="UWZ236" s="40"/>
      <c r="UXA236" s="40"/>
      <c r="UXB236" s="40"/>
      <c r="UXC236" s="40"/>
      <c r="UXD236" s="40"/>
      <c r="UXE236" s="40"/>
      <c r="UXF236" s="40"/>
      <c r="UXG236" s="40"/>
      <c r="UXH236" s="40"/>
      <c r="UXI236" s="40"/>
      <c r="UXJ236" s="40"/>
      <c r="UXK236" s="40"/>
      <c r="UXL236" s="40"/>
      <c r="UXM236" s="40"/>
      <c r="UXN236" s="40"/>
      <c r="UXO236" s="40"/>
      <c r="UXP236" s="40"/>
      <c r="UXQ236" s="40"/>
      <c r="UXR236" s="40"/>
      <c r="UXS236" s="40"/>
      <c r="UXT236" s="40"/>
      <c r="UXU236" s="40"/>
      <c r="UXV236" s="40"/>
      <c r="UXW236" s="40"/>
      <c r="UXX236" s="40"/>
      <c r="UXY236" s="40"/>
      <c r="UXZ236" s="40"/>
      <c r="UYA236" s="40"/>
      <c r="UYB236" s="40"/>
      <c r="UYC236" s="40"/>
      <c r="UYD236" s="40"/>
      <c r="UYE236" s="40"/>
      <c r="UYF236" s="40"/>
      <c r="UYG236" s="40"/>
      <c r="UYH236" s="40"/>
      <c r="UYI236" s="40"/>
      <c r="UYJ236" s="40"/>
      <c r="UYK236" s="40"/>
      <c r="UYL236" s="40"/>
      <c r="UYM236" s="40"/>
      <c r="UYN236" s="40"/>
      <c r="UYO236" s="40"/>
      <c r="UYP236" s="40"/>
      <c r="UYQ236" s="40"/>
      <c r="UYR236" s="40"/>
      <c r="UYS236" s="40"/>
      <c r="UYT236" s="40"/>
      <c r="UYU236" s="40"/>
      <c r="UYV236" s="40"/>
      <c r="UYW236" s="40"/>
      <c r="UYX236" s="40"/>
      <c r="UYY236" s="40"/>
      <c r="UYZ236" s="40"/>
      <c r="UZA236" s="40"/>
      <c r="UZB236" s="40"/>
      <c r="UZC236" s="40"/>
      <c r="UZD236" s="40"/>
      <c r="UZE236" s="40"/>
      <c r="UZF236" s="40"/>
      <c r="UZG236" s="40"/>
      <c r="UZH236" s="40"/>
      <c r="UZI236" s="40"/>
      <c r="UZJ236" s="40"/>
      <c r="UZK236" s="40"/>
      <c r="UZL236" s="40"/>
      <c r="UZM236" s="40"/>
      <c r="UZN236" s="40"/>
      <c r="UZO236" s="40"/>
      <c r="UZP236" s="40"/>
      <c r="UZQ236" s="40"/>
      <c r="UZR236" s="40"/>
      <c r="UZS236" s="40"/>
      <c r="UZT236" s="40"/>
      <c r="UZU236" s="40"/>
      <c r="UZV236" s="40"/>
      <c r="UZW236" s="40"/>
      <c r="UZX236" s="40"/>
      <c r="UZY236" s="40"/>
      <c r="UZZ236" s="40"/>
      <c r="VAA236" s="40"/>
      <c r="VAB236" s="40"/>
      <c r="VAC236" s="40"/>
      <c r="VAD236" s="40"/>
      <c r="VAE236" s="40"/>
      <c r="VAF236" s="40"/>
      <c r="VAG236" s="40"/>
      <c r="VAH236" s="40"/>
      <c r="VAI236" s="40"/>
      <c r="VAJ236" s="40"/>
      <c r="VAK236" s="40"/>
      <c r="VAL236" s="40"/>
      <c r="VAM236" s="40"/>
      <c r="VAN236" s="40"/>
      <c r="VAO236" s="40"/>
      <c r="VAP236" s="40"/>
      <c r="VAQ236" s="40"/>
      <c r="VAR236" s="40"/>
      <c r="VAS236" s="40"/>
      <c r="VAT236" s="40"/>
      <c r="VAU236" s="40"/>
      <c r="VAV236" s="40"/>
      <c r="VAW236" s="40"/>
      <c r="VAX236" s="40"/>
      <c r="VAY236" s="40"/>
      <c r="VAZ236" s="40"/>
      <c r="VBA236" s="40"/>
      <c r="VBB236" s="40"/>
      <c r="VBC236" s="40"/>
      <c r="VBD236" s="40"/>
      <c r="VBE236" s="40"/>
      <c r="VBF236" s="40"/>
      <c r="VBG236" s="40"/>
      <c r="VBH236" s="40"/>
      <c r="VBI236" s="40"/>
      <c r="VBJ236" s="40"/>
      <c r="VBK236" s="40"/>
      <c r="VBL236" s="40"/>
      <c r="VBM236" s="40"/>
      <c r="VBN236" s="40"/>
      <c r="VBO236" s="40"/>
      <c r="VBP236" s="40"/>
      <c r="VBQ236" s="40"/>
      <c r="VBR236" s="40"/>
      <c r="VBS236" s="40"/>
      <c r="VBT236" s="40"/>
      <c r="VBU236" s="40"/>
      <c r="VBV236" s="40"/>
      <c r="VBW236" s="40"/>
      <c r="VBX236" s="40"/>
      <c r="VBY236" s="40"/>
      <c r="VBZ236" s="40"/>
      <c r="VCA236" s="40"/>
      <c r="VCB236" s="40"/>
      <c r="VCC236" s="40"/>
      <c r="VCD236" s="40"/>
      <c r="VCE236" s="40"/>
      <c r="VCF236" s="40"/>
      <c r="VCG236" s="40"/>
      <c r="VCH236" s="40"/>
      <c r="VCI236" s="40"/>
      <c r="VCJ236" s="40"/>
      <c r="VCK236" s="40"/>
      <c r="VCL236" s="40"/>
      <c r="VCM236" s="40"/>
      <c r="VCN236" s="40"/>
      <c r="VCO236" s="40"/>
      <c r="VCP236" s="40"/>
      <c r="VCQ236" s="40"/>
      <c r="VCR236" s="40"/>
      <c r="VCS236" s="40"/>
      <c r="VCT236" s="40"/>
      <c r="VCU236" s="40"/>
      <c r="VCV236" s="40"/>
      <c r="VCW236" s="40"/>
      <c r="VCX236" s="40"/>
      <c r="VCY236" s="40"/>
      <c r="VCZ236" s="40"/>
      <c r="VDA236" s="40"/>
      <c r="VDB236" s="40"/>
      <c r="VDC236" s="40"/>
      <c r="VDD236" s="40"/>
      <c r="VDE236" s="40"/>
      <c r="VDF236" s="40"/>
      <c r="VDG236" s="40"/>
      <c r="VDH236" s="40"/>
      <c r="VDI236" s="40"/>
      <c r="VDJ236" s="40"/>
      <c r="VDK236" s="40"/>
      <c r="VDL236" s="40"/>
      <c r="VDM236" s="40"/>
      <c r="VDN236" s="40"/>
      <c r="VDO236" s="40"/>
      <c r="VDP236" s="40"/>
      <c r="VDQ236" s="40"/>
      <c r="VDR236" s="40"/>
      <c r="VDS236" s="40"/>
      <c r="VDT236" s="40"/>
      <c r="VDU236" s="40"/>
      <c r="VDV236" s="40"/>
      <c r="VDW236" s="40"/>
      <c r="VDX236" s="40"/>
      <c r="VDY236" s="40"/>
      <c r="VDZ236" s="40"/>
      <c r="VEA236" s="40"/>
      <c r="VEB236" s="40"/>
      <c r="VEC236" s="40"/>
      <c r="VED236" s="40"/>
      <c r="VEE236" s="40"/>
      <c r="VEF236" s="40"/>
      <c r="VEG236" s="40"/>
      <c r="VEH236" s="40"/>
      <c r="VEI236" s="40"/>
      <c r="VEJ236" s="40"/>
      <c r="VEK236" s="40"/>
      <c r="VEL236" s="40"/>
      <c r="VEM236" s="40"/>
      <c r="VEN236" s="40"/>
      <c r="VEO236" s="40"/>
      <c r="VEP236" s="40"/>
      <c r="VEQ236" s="40"/>
      <c r="VER236" s="40"/>
      <c r="VES236" s="40"/>
      <c r="VET236" s="40"/>
      <c r="VEU236" s="40"/>
      <c r="VEV236" s="40"/>
      <c r="VEW236" s="40"/>
      <c r="VEX236" s="40"/>
      <c r="VEY236" s="40"/>
      <c r="VEZ236" s="40"/>
      <c r="VFA236" s="40"/>
      <c r="VFB236" s="40"/>
      <c r="VFC236" s="40"/>
      <c r="VFD236" s="40"/>
      <c r="VFE236" s="40"/>
      <c r="VFF236" s="40"/>
      <c r="VFG236" s="40"/>
      <c r="VFH236" s="40"/>
      <c r="VFI236" s="40"/>
      <c r="VFJ236" s="40"/>
      <c r="VFK236" s="40"/>
      <c r="VFL236" s="40"/>
      <c r="VFM236" s="40"/>
      <c r="VFN236" s="40"/>
      <c r="VFO236" s="40"/>
      <c r="VFP236" s="40"/>
      <c r="VFQ236" s="40"/>
      <c r="VFR236" s="40"/>
      <c r="VFS236" s="40"/>
      <c r="VFT236" s="40"/>
      <c r="VFU236" s="40"/>
      <c r="VFV236" s="40"/>
      <c r="VFW236" s="40"/>
      <c r="VFX236" s="40"/>
      <c r="VFY236" s="40"/>
      <c r="VFZ236" s="40"/>
      <c r="VGA236" s="40"/>
      <c r="VGB236" s="40"/>
      <c r="VGC236" s="40"/>
      <c r="VGD236" s="40"/>
      <c r="VGE236" s="40"/>
      <c r="VGF236" s="40"/>
      <c r="VGG236" s="40"/>
      <c r="VGH236" s="40"/>
      <c r="VGI236" s="40"/>
      <c r="VGJ236" s="40"/>
      <c r="VGK236" s="40"/>
      <c r="VGL236" s="40"/>
      <c r="VGM236" s="40"/>
      <c r="VGN236" s="40"/>
      <c r="VGO236" s="40"/>
      <c r="VGP236" s="40"/>
      <c r="VGQ236" s="40"/>
      <c r="VGR236" s="40"/>
      <c r="VGS236" s="40"/>
      <c r="VGT236" s="40"/>
      <c r="VGU236" s="40"/>
      <c r="VGV236" s="40"/>
      <c r="VGW236" s="40"/>
      <c r="VGX236" s="40"/>
      <c r="VGY236" s="40"/>
      <c r="VGZ236" s="40"/>
      <c r="VHA236" s="40"/>
      <c r="VHB236" s="40"/>
      <c r="VHC236" s="40"/>
      <c r="VHD236" s="40"/>
      <c r="VHE236" s="40"/>
      <c r="VHF236" s="40"/>
      <c r="VHG236" s="40"/>
      <c r="VHH236" s="40"/>
      <c r="VHI236" s="40"/>
      <c r="VHJ236" s="40"/>
      <c r="VHK236" s="40"/>
      <c r="VHL236" s="40"/>
      <c r="VHM236" s="40"/>
      <c r="VHN236" s="40"/>
      <c r="VHO236" s="40"/>
      <c r="VHP236" s="40"/>
      <c r="VHQ236" s="40"/>
      <c r="VHR236" s="40"/>
      <c r="VHS236" s="40"/>
      <c r="VHT236" s="40"/>
      <c r="VHU236" s="40"/>
      <c r="VHV236" s="40"/>
      <c r="VHW236" s="40"/>
      <c r="VHX236" s="40"/>
      <c r="VHY236" s="40"/>
      <c r="VHZ236" s="40"/>
      <c r="VIA236" s="40"/>
      <c r="VIB236" s="40"/>
      <c r="VIC236" s="40"/>
      <c r="VID236" s="40"/>
      <c r="VIE236" s="40"/>
      <c r="VIF236" s="40"/>
      <c r="VIG236" s="40"/>
      <c r="VIH236" s="40"/>
      <c r="VII236" s="40"/>
      <c r="VIJ236" s="40"/>
      <c r="VIK236" s="40"/>
      <c r="VIL236" s="40"/>
      <c r="VIM236" s="40"/>
      <c r="VIN236" s="40"/>
      <c r="VIO236" s="40"/>
      <c r="VIP236" s="40"/>
      <c r="VIQ236" s="40"/>
      <c r="VIR236" s="40"/>
      <c r="VIS236" s="40"/>
      <c r="VIT236" s="40"/>
      <c r="VIU236" s="40"/>
      <c r="VIV236" s="40"/>
      <c r="VIW236" s="40"/>
      <c r="VIX236" s="40"/>
      <c r="VIY236" s="40"/>
      <c r="VIZ236" s="40"/>
      <c r="VJA236" s="40"/>
      <c r="VJB236" s="40"/>
      <c r="VJC236" s="40"/>
      <c r="VJD236" s="40"/>
      <c r="VJE236" s="40"/>
      <c r="VJF236" s="40"/>
      <c r="VJG236" s="40"/>
      <c r="VJH236" s="40"/>
      <c r="VJI236" s="40"/>
      <c r="VJJ236" s="40"/>
      <c r="VJK236" s="40"/>
      <c r="VJL236" s="40"/>
      <c r="VJM236" s="40"/>
      <c r="VJN236" s="40"/>
      <c r="VJO236" s="40"/>
      <c r="VJP236" s="40"/>
      <c r="VJQ236" s="40"/>
      <c r="VJR236" s="40"/>
      <c r="VJS236" s="40"/>
      <c r="VJT236" s="40"/>
      <c r="VJU236" s="40"/>
      <c r="VJV236" s="40"/>
      <c r="VJW236" s="40"/>
      <c r="VJX236" s="40"/>
      <c r="VJY236" s="40"/>
      <c r="VJZ236" s="40"/>
      <c r="VKA236" s="40"/>
      <c r="VKB236" s="40"/>
      <c r="VKC236" s="40"/>
      <c r="VKD236" s="40"/>
      <c r="VKE236" s="40"/>
      <c r="VKF236" s="40"/>
      <c r="VKG236" s="40"/>
      <c r="VKH236" s="40"/>
      <c r="VKI236" s="40"/>
      <c r="VKJ236" s="40"/>
      <c r="VKK236" s="40"/>
      <c r="VKL236" s="40"/>
      <c r="VKM236" s="40"/>
      <c r="VKN236" s="40"/>
      <c r="VKO236" s="40"/>
      <c r="VKP236" s="40"/>
      <c r="VKQ236" s="40"/>
      <c r="VKR236" s="40"/>
      <c r="VKS236" s="40"/>
      <c r="VKT236" s="40"/>
      <c r="VKU236" s="40"/>
      <c r="VKV236" s="40"/>
      <c r="VKW236" s="40"/>
      <c r="VKX236" s="40"/>
      <c r="VKY236" s="40"/>
      <c r="VKZ236" s="40"/>
      <c r="VLA236" s="40"/>
      <c r="VLB236" s="40"/>
      <c r="VLC236" s="40"/>
      <c r="VLD236" s="40"/>
      <c r="VLE236" s="40"/>
      <c r="VLF236" s="40"/>
      <c r="VLG236" s="40"/>
      <c r="VLH236" s="40"/>
      <c r="VLI236" s="40"/>
      <c r="VLJ236" s="40"/>
      <c r="VLK236" s="40"/>
      <c r="VLL236" s="40"/>
      <c r="VLM236" s="40"/>
      <c r="VLN236" s="40"/>
      <c r="VLO236" s="40"/>
      <c r="VLP236" s="40"/>
      <c r="VLQ236" s="40"/>
      <c r="VLR236" s="40"/>
      <c r="VLS236" s="40"/>
      <c r="VLT236" s="40"/>
      <c r="VLU236" s="40"/>
      <c r="VLV236" s="40"/>
      <c r="VLW236" s="40"/>
      <c r="VLX236" s="40"/>
      <c r="VLY236" s="40"/>
      <c r="VLZ236" s="40"/>
      <c r="VMA236" s="40"/>
      <c r="VMB236" s="40"/>
      <c r="VMC236" s="40"/>
      <c r="VMD236" s="40"/>
      <c r="VME236" s="40"/>
      <c r="VMF236" s="40"/>
      <c r="VMG236" s="40"/>
      <c r="VMH236" s="40"/>
      <c r="VMI236" s="40"/>
      <c r="VMJ236" s="40"/>
      <c r="VMK236" s="40"/>
      <c r="VML236" s="40"/>
      <c r="VMM236" s="40"/>
      <c r="VMN236" s="40"/>
      <c r="VMO236" s="40"/>
      <c r="VMP236" s="40"/>
      <c r="VMQ236" s="40"/>
      <c r="VMR236" s="40"/>
      <c r="VMS236" s="40"/>
      <c r="VMT236" s="40"/>
      <c r="VMU236" s="40"/>
      <c r="VMV236" s="40"/>
      <c r="VMW236" s="40"/>
      <c r="VMX236" s="40"/>
      <c r="VMY236" s="40"/>
      <c r="VMZ236" s="40"/>
      <c r="VNA236" s="40"/>
      <c r="VNB236" s="40"/>
      <c r="VNC236" s="40"/>
      <c r="VND236" s="40"/>
      <c r="VNE236" s="40"/>
      <c r="VNF236" s="40"/>
      <c r="VNG236" s="40"/>
      <c r="VNH236" s="40"/>
      <c r="VNI236" s="40"/>
      <c r="VNJ236" s="40"/>
      <c r="VNK236" s="40"/>
      <c r="VNL236" s="40"/>
      <c r="VNM236" s="40"/>
      <c r="VNN236" s="40"/>
      <c r="VNO236" s="40"/>
      <c r="VNP236" s="40"/>
      <c r="VNQ236" s="40"/>
      <c r="VNR236" s="40"/>
      <c r="VNS236" s="40"/>
      <c r="VNT236" s="40"/>
      <c r="VNU236" s="40"/>
      <c r="VNV236" s="40"/>
      <c r="VNW236" s="40"/>
      <c r="VNX236" s="40"/>
      <c r="VNY236" s="40"/>
      <c r="VNZ236" s="40"/>
      <c r="VOA236" s="40"/>
      <c r="VOB236" s="40"/>
      <c r="VOC236" s="40"/>
      <c r="VOD236" s="40"/>
      <c r="VOE236" s="40"/>
      <c r="VOF236" s="40"/>
      <c r="VOG236" s="40"/>
      <c r="VOH236" s="40"/>
      <c r="VOI236" s="40"/>
      <c r="VOJ236" s="40"/>
      <c r="VOK236" s="40"/>
      <c r="VOL236" s="40"/>
      <c r="VOM236" s="40"/>
      <c r="VON236" s="40"/>
      <c r="VOO236" s="40"/>
      <c r="VOP236" s="40"/>
      <c r="VOQ236" s="40"/>
      <c r="VOR236" s="40"/>
      <c r="VOS236" s="40"/>
      <c r="VOT236" s="40"/>
      <c r="VOU236" s="40"/>
      <c r="VOV236" s="40"/>
      <c r="VOW236" s="40"/>
      <c r="VOX236" s="40"/>
      <c r="VOY236" s="40"/>
      <c r="VOZ236" s="40"/>
      <c r="VPA236" s="40"/>
      <c r="VPB236" s="40"/>
      <c r="VPC236" s="40"/>
      <c r="VPD236" s="40"/>
      <c r="VPE236" s="40"/>
      <c r="VPF236" s="40"/>
      <c r="VPG236" s="40"/>
      <c r="VPH236" s="40"/>
      <c r="VPI236" s="40"/>
      <c r="VPJ236" s="40"/>
      <c r="VPK236" s="40"/>
      <c r="VPL236" s="40"/>
      <c r="VPM236" s="40"/>
      <c r="VPN236" s="40"/>
      <c r="VPO236" s="40"/>
      <c r="VPP236" s="40"/>
      <c r="VPQ236" s="40"/>
      <c r="VPR236" s="40"/>
      <c r="VPS236" s="40"/>
      <c r="VPT236" s="40"/>
      <c r="VPU236" s="40"/>
      <c r="VPV236" s="40"/>
      <c r="VPW236" s="40"/>
      <c r="VPX236" s="40"/>
      <c r="VPY236" s="40"/>
      <c r="VPZ236" s="40"/>
      <c r="VQA236" s="40"/>
      <c r="VQB236" s="40"/>
      <c r="VQC236" s="40"/>
      <c r="VQD236" s="40"/>
      <c r="VQE236" s="40"/>
      <c r="VQF236" s="40"/>
      <c r="VQG236" s="40"/>
      <c r="VQH236" s="40"/>
      <c r="VQI236" s="40"/>
      <c r="VQJ236" s="40"/>
      <c r="VQK236" s="40"/>
      <c r="VQL236" s="40"/>
      <c r="VQM236" s="40"/>
      <c r="VQN236" s="40"/>
      <c r="VQO236" s="40"/>
      <c r="VQP236" s="40"/>
      <c r="VQQ236" s="40"/>
      <c r="VQR236" s="40"/>
      <c r="VQS236" s="40"/>
      <c r="VQT236" s="40"/>
      <c r="VQU236" s="40"/>
      <c r="VQV236" s="40"/>
      <c r="VQW236" s="40"/>
      <c r="VQX236" s="40"/>
      <c r="VQY236" s="40"/>
      <c r="VQZ236" s="40"/>
      <c r="VRA236" s="40"/>
      <c r="VRB236" s="40"/>
      <c r="VRC236" s="40"/>
      <c r="VRD236" s="40"/>
      <c r="VRE236" s="40"/>
      <c r="VRF236" s="40"/>
      <c r="VRG236" s="40"/>
      <c r="VRH236" s="40"/>
      <c r="VRI236" s="40"/>
      <c r="VRJ236" s="40"/>
      <c r="VRK236" s="40"/>
      <c r="VRL236" s="40"/>
      <c r="VRM236" s="40"/>
      <c r="VRN236" s="40"/>
      <c r="VRO236" s="40"/>
      <c r="VRP236" s="40"/>
      <c r="VRQ236" s="40"/>
      <c r="VRR236" s="40"/>
      <c r="VRS236" s="40"/>
      <c r="VRT236" s="40"/>
      <c r="VRU236" s="40"/>
      <c r="VRV236" s="40"/>
      <c r="VRW236" s="40"/>
      <c r="VRX236" s="40"/>
      <c r="VRY236" s="40"/>
      <c r="VRZ236" s="40"/>
      <c r="VSA236" s="40"/>
      <c r="VSB236" s="40"/>
      <c r="VSC236" s="40"/>
      <c r="VSD236" s="40"/>
      <c r="VSE236" s="40"/>
      <c r="VSF236" s="40"/>
      <c r="VSG236" s="40"/>
      <c r="VSH236" s="40"/>
      <c r="VSI236" s="40"/>
      <c r="VSJ236" s="40"/>
      <c r="VSK236" s="40"/>
      <c r="VSL236" s="40"/>
      <c r="VSM236" s="40"/>
      <c r="VSN236" s="40"/>
      <c r="VSO236" s="40"/>
      <c r="VSP236" s="40"/>
      <c r="VSQ236" s="40"/>
      <c r="VSR236" s="40"/>
      <c r="VSS236" s="40"/>
      <c r="VST236" s="40"/>
      <c r="VSU236" s="40"/>
      <c r="VSV236" s="40"/>
      <c r="VSW236" s="40"/>
      <c r="VSX236" s="40"/>
      <c r="VSY236" s="40"/>
      <c r="VSZ236" s="40"/>
      <c r="VTA236" s="40"/>
      <c r="VTB236" s="40"/>
      <c r="VTC236" s="40"/>
      <c r="VTD236" s="40"/>
      <c r="VTE236" s="40"/>
      <c r="VTF236" s="40"/>
      <c r="VTG236" s="40"/>
      <c r="VTH236" s="40"/>
      <c r="VTI236" s="40"/>
      <c r="VTJ236" s="40"/>
      <c r="VTK236" s="40"/>
      <c r="VTL236" s="40"/>
      <c r="VTM236" s="40"/>
      <c r="VTN236" s="40"/>
      <c r="VTO236" s="40"/>
      <c r="VTP236" s="40"/>
      <c r="VTQ236" s="40"/>
      <c r="VTR236" s="40"/>
      <c r="VTS236" s="40"/>
      <c r="VTT236" s="40"/>
      <c r="VTU236" s="40"/>
      <c r="VTV236" s="40"/>
      <c r="VTW236" s="40"/>
      <c r="VTX236" s="40"/>
      <c r="VTY236" s="40"/>
      <c r="VTZ236" s="40"/>
      <c r="VUA236" s="40"/>
      <c r="VUB236" s="40"/>
      <c r="VUC236" s="40"/>
      <c r="VUD236" s="40"/>
      <c r="VUE236" s="40"/>
      <c r="VUF236" s="40"/>
      <c r="VUG236" s="40"/>
      <c r="VUH236" s="40"/>
      <c r="VUI236" s="40"/>
      <c r="VUJ236" s="40"/>
      <c r="VUK236" s="40"/>
      <c r="VUL236" s="40"/>
      <c r="VUM236" s="40"/>
      <c r="VUN236" s="40"/>
      <c r="VUO236" s="40"/>
      <c r="VUP236" s="40"/>
      <c r="VUQ236" s="40"/>
      <c r="VUR236" s="40"/>
      <c r="VUS236" s="40"/>
      <c r="VUT236" s="40"/>
      <c r="VUU236" s="40"/>
      <c r="VUV236" s="40"/>
      <c r="VUW236" s="40"/>
      <c r="VUX236" s="40"/>
      <c r="VUY236" s="40"/>
      <c r="VUZ236" s="40"/>
      <c r="VVA236" s="40"/>
      <c r="VVB236" s="40"/>
      <c r="VVC236" s="40"/>
      <c r="VVD236" s="40"/>
      <c r="VVE236" s="40"/>
      <c r="VVF236" s="40"/>
      <c r="VVG236" s="40"/>
      <c r="VVH236" s="40"/>
      <c r="VVI236" s="40"/>
      <c r="VVJ236" s="40"/>
      <c r="VVK236" s="40"/>
      <c r="VVL236" s="40"/>
      <c r="VVM236" s="40"/>
      <c r="VVN236" s="40"/>
      <c r="VVO236" s="40"/>
      <c r="VVP236" s="40"/>
      <c r="VVQ236" s="40"/>
      <c r="VVR236" s="40"/>
      <c r="VVS236" s="40"/>
      <c r="VVT236" s="40"/>
      <c r="VVU236" s="40"/>
      <c r="VVV236" s="40"/>
      <c r="VVW236" s="40"/>
      <c r="VVX236" s="40"/>
      <c r="VVY236" s="40"/>
      <c r="VVZ236" s="40"/>
      <c r="VWA236" s="40"/>
      <c r="VWB236" s="40"/>
      <c r="VWC236" s="40"/>
      <c r="VWD236" s="40"/>
      <c r="VWE236" s="40"/>
      <c r="VWF236" s="40"/>
      <c r="VWG236" s="40"/>
      <c r="VWH236" s="40"/>
      <c r="VWI236" s="40"/>
      <c r="VWJ236" s="40"/>
      <c r="VWK236" s="40"/>
      <c r="VWL236" s="40"/>
      <c r="VWM236" s="40"/>
      <c r="VWN236" s="40"/>
      <c r="VWO236" s="40"/>
      <c r="VWP236" s="40"/>
      <c r="VWQ236" s="40"/>
      <c r="VWR236" s="40"/>
      <c r="VWS236" s="40"/>
      <c r="VWT236" s="40"/>
      <c r="VWU236" s="40"/>
      <c r="VWV236" s="40"/>
      <c r="VWW236" s="40"/>
      <c r="VWX236" s="40"/>
      <c r="VWY236" s="40"/>
      <c r="VWZ236" s="40"/>
      <c r="VXA236" s="40"/>
      <c r="VXB236" s="40"/>
      <c r="VXC236" s="40"/>
      <c r="VXD236" s="40"/>
      <c r="VXE236" s="40"/>
      <c r="VXF236" s="40"/>
      <c r="VXG236" s="40"/>
      <c r="VXH236" s="40"/>
      <c r="VXI236" s="40"/>
      <c r="VXJ236" s="40"/>
      <c r="VXK236" s="40"/>
      <c r="VXL236" s="40"/>
      <c r="VXM236" s="40"/>
      <c r="VXN236" s="40"/>
      <c r="VXO236" s="40"/>
      <c r="VXP236" s="40"/>
      <c r="VXQ236" s="40"/>
      <c r="VXR236" s="40"/>
      <c r="VXS236" s="40"/>
      <c r="VXT236" s="40"/>
      <c r="VXU236" s="40"/>
      <c r="VXV236" s="40"/>
      <c r="VXW236" s="40"/>
      <c r="VXX236" s="40"/>
      <c r="VXY236" s="40"/>
      <c r="VXZ236" s="40"/>
      <c r="VYA236" s="40"/>
      <c r="VYB236" s="40"/>
      <c r="VYC236" s="40"/>
      <c r="VYD236" s="40"/>
      <c r="VYE236" s="40"/>
      <c r="VYF236" s="40"/>
      <c r="VYG236" s="40"/>
      <c r="VYH236" s="40"/>
      <c r="VYI236" s="40"/>
      <c r="VYJ236" s="40"/>
      <c r="VYK236" s="40"/>
      <c r="VYL236" s="40"/>
      <c r="VYM236" s="40"/>
      <c r="VYN236" s="40"/>
      <c r="VYO236" s="40"/>
      <c r="VYP236" s="40"/>
      <c r="VYQ236" s="40"/>
      <c r="VYR236" s="40"/>
      <c r="VYS236" s="40"/>
      <c r="VYT236" s="40"/>
      <c r="VYU236" s="40"/>
      <c r="VYV236" s="40"/>
      <c r="VYW236" s="40"/>
      <c r="VYX236" s="40"/>
      <c r="VYY236" s="40"/>
      <c r="VYZ236" s="40"/>
      <c r="VZA236" s="40"/>
      <c r="VZB236" s="40"/>
      <c r="VZC236" s="40"/>
      <c r="VZD236" s="40"/>
      <c r="VZE236" s="40"/>
      <c r="VZF236" s="40"/>
      <c r="VZG236" s="40"/>
      <c r="VZH236" s="40"/>
      <c r="VZI236" s="40"/>
      <c r="VZJ236" s="40"/>
      <c r="VZK236" s="40"/>
      <c r="VZL236" s="40"/>
      <c r="VZM236" s="40"/>
      <c r="VZN236" s="40"/>
      <c r="VZO236" s="40"/>
      <c r="VZP236" s="40"/>
      <c r="VZQ236" s="40"/>
      <c r="VZR236" s="40"/>
      <c r="VZS236" s="40"/>
      <c r="VZT236" s="40"/>
      <c r="VZU236" s="40"/>
      <c r="VZV236" s="40"/>
      <c r="VZW236" s="40"/>
      <c r="VZX236" s="40"/>
      <c r="VZY236" s="40"/>
      <c r="VZZ236" s="40"/>
      <c r="WAA236" s="40"/>
      <c r="WAB236" s="40"/>
      <c r="WAC236" s="40"/>
      <c r="WAD236" s="40"/>
      <c r="WAE236" s="40"/>
      <c r="WAF236" s="40"/>
      <c r="WAG236" s="40"/>
      <c r="WAH236" s="40"/>
      <c r="WAI236" s="40"/>
      <c r="WAJ236" s="40"/>
      <c r="WAK236" s="40"/>
      <c r="WAL236" s="40"/>
      <c r="WAM236" s="40"/>
      <c r="WAN236" s="40"/>
      <c r="WAO236" s="40"/>
      <c r="WAP236" s="40"/>
      <c r="WAQ236" s="40"/>
      <c r="WAR236" s="40"/>
      <c r="WAS236" s="40"/>
      <c r="WAT236" s="40"/>
      <c r="WAU236" s="40"/>
      <c r="WAV236" s="40"/>
      <c r="WAW236" s="40"/>
      <c r="WAX236" s="40"/>
      <c r="WAY236" s="40"/>
      <c r="WAZ236" s="40"/>
      <c r="WBA236" s="40"/>
      <c r="WBB236" s="40"/>
      <c r="WBC236" s="40"/>
      <c r="WBD236" s="40"/>
      <c r="WBE236" s="40"/>
      <c r="WBF236" s="40"/>
      <c r="WBG236" s="40"/>
      <c r="WBH236" s="40"/>
      <c r="WBI236" s="40"/>
      <c r="WBJ236" s="40"/>
      <c r="WBK236" s="40"/>
      <c r="WBL236" s="40"/>
      <c r="WBM236" s="40"/>
      <c r="WBN236" s="40"/>
      <c r="WBO236" s="40"/>
      <c r="WBP236" s="40"/>
      <c r="WBQ236" s="40"/>
      <c r="WBR236" s="40"/>
      <c r="WBS236" s="40"/>
      <c r="WBT236" s="40"/>
      <c r="WBU236" s="40"/>
      <c r="WBV236" s="40"/>
      <c r="WBW236" s="40"/>
      <c r="WBX236" s="40"/>
      <c r="WBY236" s="40"/>
      <c r="WBZ236" s="40"/>
      <c r="WCA236" s="40"/>
      <c r="WCB236" s="40"/>
      <c r="WCC236" s="40"/>
      <c r="WCD236" s="40"/>
      <c r="WCE236" s="40"/>
      <c r="WCF236" s="40"/>
      <c r="WCG236" s="40"/>
      <c r="WCH236" s="40"/>
      <c r="WCI236" s="40"/>
      <c r="WCJ236" s="40"/>
      <c r="WCK236" s="40"/>
      <c r="WCL236" s="40"/>
      <c r="WCM236" s="40"/>
      <c r="WCN236" s="40"/>
      <c r="WCO236" s="40"/>
      <c r="WCP236" s="40"/>
      <c r="WCQ236" s="40"/>
      <c r="WCR236" s="40"/>
      <c r="WCS236" s="40"/>
      <c r="WCT236" s="40"/>
      <c r="WCU236" s="40"/>
      <c r="WCV236" s="40"/>
      <c r="WCW236" s="40"/>
      <c r="WCX236" s="40"/>
      <c r="WCY236" s="40"/>
      <c r="WCZ236" s="40"/>
      <c r="WDA236" s="40"/>
      <c r="WDB236" s="40"/>
      <c r="WDC236" s="40"/>
      <c r="WDD236" s="40"/>
      <c r="WDE236" s="40"/>
      <c r="WDF236" s="40"/>
      <c r="WDG236" s="40"/>
      <c r="WDH236" s="40"/>
      <c r="WDI236" s="40"/>
      <c r="WDJ236" s="40"/>
      <c r="WDK236" s="40"/>
      <c r="WDL236" s="40"/>
      <c r="WDM236" s="40"/>
      <c r="WDN236" s="40"/>
      <c r="WDO236" s="40"/>
      <c r="WDP236" s="40"/>
      <c r="WDQ236" s="40"/>
      <c r="WDR236" s="40"/>
      <c r="WDS236" s="40"/>
      <c r="WDT236" s="40"/>
      <c r="WDU236" s="40"/>
      <c r="WDV236" s="40"/>
      <c r="WDW236" s="40"/>
      <c r="WDX236" s="40"/>
      <c r="WDY236" s="40"/>
      <c r="WDZ236" s="40"/>
      <c r="WEA236" s="40"/>
      <c r="WEB236" s="40"/>
      <c r="WEC236" s="40"/>
      <c r="WED236" s="40"/>
      <c r="WEE236" s="40"/>
      <c r="WEF236" s="40"/>
      <c r="WEG236" s="40"/>
      <c r="WEH236" s="40"/>
      <c r="WEI236" s="40"/>
      <c r="WEJ236" s="40"/>
      <c r="WEK236" s="40"/>
      <c r="WEL236" s="40"/>
      <c r="WEM236" s="40"/>
      <c r="WEN236" s="40"/>
      <c r="WEO236" s="40"/>
      <c r="WEP236" s="40"/>
      <c r="WEQ236" s="40"/>
      <c r="WER236" s="40"/>
      <c r="WES236" s="40"/>
      <c r="WET236" s="40"/>
      <c r="WEU236" s="40"/>
      <c r="WEV236" s="40"/>
      <c r="WEW236" s="40"/>
      <c r="WEX236" s="40"/>
      <c r="WEY236" s="40"/>
      <c r="WEZ236" s="40"/>
      <c r="WFA236" s="40"/>
      <c r="WFB236" s="40"/>
      <c r="WFC236" s="40"/>
      <c r="WFD236" s="40"/>
      <c r="WFE236" s="40"/>
      <c r="WFF236" s="40"/>
      <c r="WFG236" s="40"/>
      <c r="WFH236" s="40"/>
      <c r="WFI236" s="40"/>
      <c r="WFJ236" s="40"/>
      <c r="WFK236" s="40"/>
      <c r="WFL236" s="40"/>
      <c r="WFM236" s="40"/>
      <c r="WFN236" s="40"/>
      <c r="WFO236" s="40"/>
      <c r="WFP236" s="40"/>
      <c r="WFQ236" s="40"/>
      <c r="WFR236" s="40"/>
      <c r="WFS236" s="40"/>
      <c r="WFT236" s="40"/>
      <c r="WFU236" s="40"/>
      <c r="WFV236" s="40"/>
      <c r="WFW236" s="40"/>
      <c r="WFX236" s="40"/>
      <c r="WFY236" s="40"/>
      <c r="WFZ236" s="40"/>
      <c r="WGA236" s="40"/>
      <c r="WGB236" s="40"/>
      <c r="WGC236" s="40"/>
      <c r="WGD236" s="40"/>
      <c r="WGE236" s="40"/>
      <c r="WGF236" s="40"/>
      <c r="WGG236" s="40"/>
      <c r="WGH236" s="40"/>
      <c r="WGI236" s="40"/>
      <c r="WGJ236" s="40"/>
      <c r="WGK236" s="40"/>
      <c r="WGL236" s="40"/>
      <c r="WGM236" s="40"/>
      <c r="WGN236" s="40"/>
      <c r="WGO236" s="40"/>
      <c r="WGP236" s="40"/>
      <c r="WGQ236" s="40"/>
      <c r="WGR236" s="40"/>
      <c r="WGS236" s="40"/>
      <c r="WGT236" s="40"/>
      <c r="WGU236" s="40"/>
      <c r="WGV236" s="40"/>
      <c r="WGW236" s="40"/>
      <c r="WGX236" s="40"/>
      <c r="WGY236" s="40"/>
      <c r="WGZ236" s="40"/>
      <c r="WHA236" s="40"/>
      <c r="WHB236" s="40"/>
      <c r="WHC236" s="40"/>
      <c r="WHD236" s="40"/>
      <c r="WHE236" s="40"/>
      <c r="WHF236" s="40"/>
      <c r="WHG236" s="40"/>
      <c r="WHH236" s="40"/>
      <c r="WHI236" s="40"/>
      <c r="WHJ236" s="40"/>
      <c r="WHK236" s="40"/>
      <c r="WHL236" s="40"/>
      <c r="WHM236" s="40"/>
      <c r="WHN236" s="40"/>
      <c r="WHO236" s="40"/>
      <c r="WHP236" s="40"/>
      <c r="WHQ236" s="40"/>
      <c r="WHR236" s="40"/>
      <c r="WHS236" s="40"/>
      <c r="WHT236" s="40"/>
      <c r="WHU236" s="40"/>
      <c r="WHV236" s="40"/>
      <c r="WHW236" s="40"/>
      <c r="WHX236" s="40"/>
      <c r="WHY236" s="40"/>
      <c r="WHZ236" s="40"/>
      <c r="WIA236" s="40"/>
      <c r="WIB236" s="40"/>
      <c r="WIC236" s="40"/>
      <c r="WID236" s="40"/>
      <c r="WIE236" s="40"/>
      <c r="WIF236" s="40"/>
      <c r="WIG236" s="40"/>
      <c r="WIH236" s="40"/>
      <c r="WII236" s="40"/>
      <c r="WIJ236" s="40"/>
      <c r="WIK236" s="40"/>
      <c r="WIL236" s="40"/>
      <c r="WIM236" s="40"/>
      <c r="WIN236" s="40"/>
      <c r="WIO236" s="40"/>
      <c r="WIP236" s="40"/>
      <c r="WIQ236" s="40"/>
      <c r="WIR236" s="40"/>
      <c r="WIS236" s="40"/>
      <c r="WIT236" s="40"/>
      <c r="WIU236" s="40"/>
      <c r="WIV236" s="40"/>
      <c r="WIW236" s="40"/>
      <c r="WIX236" s="40"/>
      <c r="WIY236" s="40"/>
      <c r="WIZ236" s="40"/>
      <c r="WJA236" s="40"/>
      <c r="WJB236" s="40"/>
      <c r="WJC236" s="40"/>
      <c r="WJD236" s="40"/>
      <c r="WJE236" s="40"/>
      <c r="WJF236" s="40"/>
      <c r="WJG236" s="40"/>
      <c r="WJH236" s="40"/>
      <c r="WJI236" s="40"/>
      <c r="WJJ236" s="40"/>
      <c r="WJK236" s="40"/>
      <c r="WJL236" s="40"/>
      <c r="WJM236" s="40"/>
      <c r="WJN236" s="40"/>
      <c r="WJO236" s="40"/>
      <c r="WJP236" s="40"/>
      <c r="WJQ236" s="40"/>
      <c r="WJR236" s="40"/>
      <c r="WJS236" s="40"/>
      <c r="WJT236" s="40"/>
      <c r="WJU236" s="40"/>
      <c r="WJV236" s="40"/>
      <c r="WJW236" s="40"/>
      <c r="WJX236" s="40"/>
      <c r="WJY236" s="40"/>
      <c r="WJZ236" s="40"/>
      <c r="WKA236" s="40"/>
      <c r="WKB236" s="40"/>
      <c r="WKC236" s="40"/>
      <c r="WKD236" s="40"/>
      <c r="WKE236" s="40"/>
      <c r="WKF236" s="40"/>
      <c r="WKG236" s="40"/>
      <c r="WKH236" s="40"/>
      <c r="WKI236" s="40"/>
      <c r="WKJ236" s="40"/>
      <c r="WKK236" s="40"/>
      <c r="WKL236" s="40"/>
      <c r="WKM236" s="40"/>
      <c r="WKN236" s="40"/>
      <c r="WKO236" s="40"/>
      <c r="WKP236" s="40"/>
      <c r="WKQ236" s="40"/>
      <c r="WKR236" s="40"/>
      <c r="WKS236" s="40"/>
      <c r="WKT236" s="40"/>
      <c r="WKU236" s="40"/>
      <c r="WKV236" s="40"/>
      <c r="WKW236" s="40"/>
      <c r="WKX236" s="40"/>
      <c r="WKY236" s="40"/>
      <c r="WKZ236" s="40"/>
      <c r="WLA236" s="40"/>
      <c r="WLB236" s="40"/>
      <c r="WLC236" s="40"/>
      <c r="WLD236" s="40"/>
      <c r="WLE236" s="40"/>
      <c r="WLF236" s="40"/>
      <c r="WLG236" s="40"/>
      <c r="WLH236" s="40"/>
      <c r="WLI236" s="40"/>
      <c r="WLJ236" s="40"/>
      <c r="WLK236" s="40"/>
      <c r="WLL236" s="40"/>
      <c r="WLM236" s="40"/>
      <c r="WLN236" s="40"/>
      <c r="WLO236" s="40"/>
      <c r="WLP236" s="40"/>
      <c r="WLQ236" s="40"/>
      <c r="WLR236" s="40"/>
      <c r="WLS236" s="40"/>
      <c r="WLT236" s="40"/>
      <c r="WLU236" s="40"/>
      <c r="WLV236" s="40"/>
      <c r="WLW236" s="40"/>
      <c r="WLX236" s="40"/>
      <c r="WLY236" s="40"/>
      <c r="WLZ236" s="40"/>
      <c r="WMA236" s="40"/>
      <c r="WMB236" s="40"/>
      <c r="WMC236" s="40"/>
      <c r="WMD236" s="40"/>
      <c r="WME236" s="40"/>
      <c r="WMF236" s="40"/>
      <c r="WMG236" s="40"/>
      <c r="WMH236" s="40"/>
      <c r="WMI236" s="40"/>
      <c r="WMJ236" s="40"/>
      <c r="WMK236" s="40"/>
      <c r="WML236" s="40"/>
      <c r="WMM236" s="40"/>
      <c r="WMN236" s="40"/>
      <c r="WMO236" s="40"/>
      <c r="WMP236" s="40"/>
      <c r="WMQ236" s="40"/>
      <c r="WMR236" s="40"/>
      <c r="WMS236" s="40"/>
      <c r="WMT236" s="40"/>
      <c r="WMU236" s="40"/>
      <c r="WMV236" s="40"/>
      <c r="WMW236" s="40"/>
      <c r="WMX236" s="40"/>
      <c r="WMY236" s="40"/>
      <c r="WMZ236" s="40"/>
      <c r="WNA236" s="40"/>
      <c r="WNB236" s="40"/>
      <c r="WNC236" s="40"/>
      <c r="WND236" s="40"/>
      <c r="WNE236" s="40"/>
      <c r="WNF236" s="40"/>
      <c r="WNG236" s="40"/>
      <c r="WNH236" s="40"/>
      <c r="WNI236" s="40"/>
      <c r="WNJ236" s="40"/>
      <c r="WNK236" s="40"/>
      <c r="WNL236" s="40"/>
      <c r="WNM236" s="40"/>
      <c r="WNN236" s="40"/>
      <c r="WNO236" s="40"/>
      <c r="WNP236" s="40"/>
      <c r="WNQ236" s="40"/>
      <c r="WNR236" s="40"/>
      <c r="WNS236" s="40"/>
      <c r="WNT236" s="40"/>
      <c r="WNU236" s="40"/>
      <c r="WNV236" s="40"/>
      <c r="WNW236" s="40"/>
      <c r="WNX236" s="40"/>
      <c r="WNY236" s="40"/>
      <c r="WNZ236" s="40"/>
      <c r="WOA236" s="40"/>
      <c r="WOB236" s="40"/>
      <c r="WOC236" s="40"/>
      <c r="WOD236" s="40"/>
      <c r="WOE236" s="40"/>
      <c r="WOF236" s="40"/>
      <c r="WOG236" s="40"/>
      <c r="WOH236" s="40"/>
      <c r="WOI236" s="40"/>
      <c r="WOJ236" s="40"/>
      <c r="WOK236" s="40"/>
      <c r="WOL236" s="40"/>
      <c r="WOM236" s="40"/>
      <c r="WON236" s="40"/>
      <c r="WOO236" s="40"/>
      <c r="WOP236" s="40"/>
      <c r="WOQ236" s="40"/>
      <c r="WOR236" s="40"/>
      <c r="WOS236" s="40"/>
      <c r="WOT236" s="40"/>
      <c r="WOU236" s="40"/>
      <c r="WOV236" s="40"/>
      <c r="WOW236" s="40"/>
      <c r="WOX236" s="40"/>
      <c r="WOY236" s="40"/>
      <c r="WOZ236" s="40"/>
      <c r="WPA236" s="40"/>
      <c r="WPB236" s="40"/>
      <c r="WPC236" s="40"/>
      <c r="WPD236" s="40"/>
      <c r="WPE236" s="40"/>
      <c r="WPF236" s="40"/>
      <c r="WPG236" s="40"/>
      <c r="WPH236" s="40"/>
      <c r="WPI236" s="40"/>
      <c r="WPJ236" s="40"/>
      <c r="WPK236" s="40"/>
      <c r="WPL236" s="40"/>
      <c r="WPM236" s="40"/>
      <c r="WPN236" s="40"/>
      <c r="WPO236" s="40"/>
      <c r="WPP236" s="40"/>
      <c r="WPQ236" s="40"/>
      <c r="WPR236" s="40"/>
      <c r="WPS236" s="40"/>
      <c r="WPT236" s="40"/>
      <c r="WPU236" s="40"/>
      <c r="WPV236" s="40"/>
      <c r="WPW236" s="40"/>
      <c r="WPX236" s="40"/>
      <c r="WPY236" s="40"/>
      <c r="WPZ236" s="40"/>
      <c r="WQA236" s="40"/>
      <c r="WQB236" s="40"/>
      <c r="WQC236" s="40"/>
      <c r="WQD236" s="40"/>
      <c r="WQE236" s="40"/>
      <c r="WQF236" s="40"/>
      <c r="WQG236" s="40"/>
      <c r="WQH236" s="40"/>
      <c r="WQI236" s="40"/>
      <c r="WQJ236" s="40"/>
      <c r="WQK236" s="40"/>
      <c r="WQL236" s="40"/>
      <c r="WQM236" s="40"/>
      <c r="WQN236" s="40"/>
      <c r="WQO236" s="40"/>
      <c r="WQP236" s="40"/>
      <c r="WQQ236" s="40"/>
      <c r="WQR236" s="40"/>
      <c r="WQS236" s="40"/>
      <c r="WQT236" s="40"/>
      <c r="WQU236" s="40"/>
      <c r="WQV236" s="40"/>
      <c r="WQW236" s="40"/>
      <c r="WQX236" s="40"/>
      <c r="WQY236" s="40"/>
      <c r="WQZ236" s="40"/>
      <c r="WRA236" s="40"/>
      <c r="WRB236" s="40"/>
      <c r="WRC236" s="40"/>
      <c r="WRD236" s="40"/>
      <c r="WRE236" s="40"/>
      <c r="WRF236" s="40"/>
      <c r="WRG236" s="40"/>
      <c r="WRH236" s="40"/>
      <c r="WRI236" s="40"/>
      <c r="WRJ236" s="40"/>
      <c r="WRK236" s="40"/>
      <c r="WRL236" s="40"/>
      <c r="WRM236" s="40"/>
      <c r="WRN236" s="40"/>
      <c r="WRO236" s="40"/>
      <c r="WRP236" s="40"/>
      <c r="WRQ236" s="40"/>
      <c r="WRR236" s="40"/>
      <c r="WRS236" s="40"/>
      <c r="WRT236" s="40"/>
      <c r="WRU236" s="40"/>
      <c r="WRV236" s="40"/>
      <c r="WRW236" s="40"/>
      <c r="WRX236" s="40"/>
      <c r="WRY236" s="40"/>
      <c r="WRZ236" s="40"/>
      <c r="WSA236" s="40"/>
      <c r="WSB236" s="40"/>
      <c r="WSC236" s="40"/>
      <c r="WSD236" s="40"/>
      <c r="WSE236" s="40"/>
      <c r="WSF236" s="40"/>
      <c r="WSG236" s="40"/>
      <c r="WSH236" s="40"/>
      <c r="WSI236" s="40"/>
      <c r="WSJ236" s="40"/>
      <c r="WSK236" s="40"/>
      <c r="WSL236" s="40"/>
      <c r="WSM236" s="40"/>
      <c r="WSN236" s="40"/>
      <c r="WSO236" s="40"/>
      <c r="WSP236" s="40"/>
      <c r="WSQ236" s="40"/>
      <c r="WSR236" s="40"/>
      <c r="WSS236" s="40"/>
      <c r="WST236" s="40"/>
      <c r="WSU236" s="40"/>
      <c r="WSV236" s="40"/>
      <c r="WSW236" s="40"/>
      <c r="WSX236" s="40"/>
      <c r="WSY236" s="40"/>
      <c r="WSZ236" s="40"/>
      <c r="WTA236" s="40"/>
      <c r="WTB236" s="40"/>
      <c r="WTC236" s="40"/>
      <c r="WTD236" s="40"/>
      <c r="WTE236" s="40"/>
      <c r="WTF236" s="40"/>
      <c r="WTG236" s="40"/>
      <c r="WTH236" s="40"/>
      <c r="WTI236" s="40"/>
      <c r="WTJ236" s="40"/>
      <c r="WTK236" s="40"/>
      <c r="WTL236" s="40"/>
      <c r="WTM236" s="40"/>
      <c r="WTN236" s="40"/>
      <c r="WTO236" s="40"/>
      <c r="WTP236" s="40"/>
      <c r="WTQ236" s="40"/>
      <c r="WTR236" s="40"/>
      <c r="WTS236" s="40"/>
      <c r="WTT236" s="40"/>
      <c r="WTU236" s="40"/>
      <c r="WTV236" s="40"/>
      <c r="WTW236" s="40"/>
      <c r="WTX236" s="40"/>
      <c r="WTY236" s="40"/>
      <c r="WTZ236" s="40"/>
      <c r="WUA236" s="40"/>
      <c r="WUB236" s="40"/>
      <c r="WUC236" s="40"/>
      <c r="WUD236" s="40"/>
      <c r="WUE236" s="40"/>
      <c r="WUF236" s="40"/>
      <c r="WUG236" s="40"/>
      <c r="WUH236" s="40"/>
      <c r="WUI236" s="40"/>
      <c r="WUJ236" s="40"/>
      <c r="WUK236" s="40"/>
      <c r="WUL236" s="40"/>
      <c r="WUM236" s="40"/>
      <c r="WUN236" s="40"/>
      <c r="WUO236" s="40"/>
      <c r="WUP236" s="40"/>
      <c r="WUQ236" s="40"/>
      <c r="WUR236" s="40"/>
      <c r="WUS236" s="40"/>
      <c r="WUT236" s="40"/>
      <c r="WUU236" s="40"/>
      <c r="WUV236" s="40"/>
      <c r="WUW236" s="40"/>
      <c r="WUX236" s="40"/>
      <c r="WUY236" s="40"/>
      <c r="WUZ236" s="40"/>
      <c r="WVA236" s="40"/>
      <c r="WVB236" s="40"/>
      <c r="WVC236" s="40"/>
      <c r="WVD236" s="40"/>
      <c r="WVE236" s="40"/>
      <c r="WVF236" s="40"/>
      <c r="WVG236" s="40"/>
      <c r="WVH236" s="40"/>
      <c r="WVI236" s="40"/>
      <c r="WVJ236" s="40"/>
      <c r="WVK236" s="40"/>
      <c r="WVL236" s="40"/>
      <c r="WVM236" s="40"/>
      <c r="WVN236" s="40"/>
      <c r="WVO236" s="40"/>
      <c r="WVP236" s="40"/>
      <c r="WVQ236" s="40"/>
      <c r="WVR236" s="40"/>
      <c r="WVS236" s="40"/>
      <c r="WVT236" s="40"/>
      <c r="WVU236" s="40"/>
      <c r="WVV236" s="40"/>
      <c r="WVW236" s="40"/>
      <c r="WVX236" s="40"/>
      <c r="WVY236" s="40"/>
      <c r="WVZ236" s="40"/>
      <c r="WWA236" s="40"/>
      <c r="WWB236" s="40"/>
      <c r="WWC236" s="40"/>
      <c r="WWD236" s="40"/>
      <c r="WWE236" s="40"/>
      <c r="WWF236" s="40"/>
      <c r="WWG236" s="40"/>
      <c r="WWH236" s="40"/>
      <c r="WWI236" s="40"/>
      <c r="WWJ236" s="40"/>
      <c r="WWK236" s="40"/>
      <c r="WWL236" s="40"/>
      <c r="WWM236" s="40"/>
      <c r="WWN236" s="40"/>
      <c r="WWO236" s="40"/>
      <c r="WWP236" s="40"/>
      <c r="WWQ236" s="40"/>
      <c r="WWR236" s="40"/>
      <c r="WWS236" s="40"/>
      <c r="WWT236" s="40"/>
      <c r="WWU236" s="40"/>
      <c r="WWV236" s="40"/>
      <c r="WWW236" s="40"/>
      <c r="WWX236" s="40"/>
      <c r="WWY236" s="40"/>
      <c r="WWZ236" s="40"/>
      <c r="WXA236" s="40"/>
      <c r="WXB236" s="40"/>
      <c r="WXC236" s="40"/>
      <c r="WXD236" s="40"/>
      <c r="WXE236" s="40"/>
      <c r="WXF236" s="40"/>
      <c r="WXG236" s="40"/>
      <c r="WXH236" s="40"/>
      <c r="WXI236" s="40"/>
      <c r="WXJ236" s="40"/>
      <c r="WXK236" s="40"/>
      <c r="WXL236" s="40"/>
      <c r="WXM236" s="40"/>
      <c r="WXN236" s="40"/>
      <c r="WXO236" s="40"/>
      <c r="WXP236" s="40"/>
      <c r="WXQ236" s="40"/>
      <c r="WXR236" s="40"/>
      <c r="WXS236" s="40"/>
      <c r="WXT236" s="40"/>
      <c r="WXU236" s="40"/>
      <c r="WXV236" s="40"/>
      <c r="WXW236" s="40"/>
      <c r="WXX236" s="40"/>
      <c r="WXY236" s="40"/>
      <c r="WXZ236" s="40"/>
      <c r="WYA236" s="40"/>
      <c r="WYB236" s="40"/>
      <c r="WYC236" s="40"/>
      <c r="WYD236" s="40"/>
      <c r="WYE236" s="40"/>
      <c r="WYF236" s="40"/>
      <c r="WYG236" s="40"/>
      <c r="WYH236" s="40"/>
      <c r="WYI236" s="40"/>
      <c r="WYJ236" s="40"/>
      <c r="WYK236" s="40"/>
      <c r="WYL236" s="40"/>
      <c r="WYM236" s="40"/>
      <c r="WYN236" s="40"/>
      <c r="WYO236" s="40"/>
      <c r="WYP236" s="40"/>
      <c r="WYQ236" s="40"/>
      <c r="WYR236" s="40"/>
      <c r="WYS236" s="40"/>
      <c r="WYT236" s="40"/>
      <c r="WYU236" s="40"/>
      <c r="WYV236" s="40"/>
      <c r="WYW236" s="40"/>
      <c r="WYX236" s="40"/>
      <c r="WYY236" s="40"/>
      <c r="WYZ236" s="40"/>
      <c r="WZA236" s="40"/>
      <c r="WZB236" s="40"/>
      <c r="WZC236" s="40"/>
      <c r="WZD236" s="40"/>
      <c r="WZE236" s="40"/>
      <c r="WZF236" s="40"/>
      <c r="WZG236" s="40"/>
      <c r="WZH236" s="40"/>
      <c r="WZI236" s="40"/>
      <c r="WZJ236" s="40"/>
      <c r="WZK236" s="40"/>
      <c r="WZL236" s="40"/>
      <c r="WZM236" s="40"/>
      <c r="WZN236" s="40"/>
      <c r="WZO236" s="40"/>
      <c r="WZP236" s="40"/>
      <c r="WZQ236" s="40"/>
      <c r="WZR236" s="40"/>
      <c r="WZS236" s="40"/>
      <c r="WZT236" s="40"/>
      <c r="WZU236" s="40"/>
      <c r="WZV236" s="40"/>
      <c r="WZW236" s="40"/>
      <c r="WZX236" s="40"/>
      <c r="WZY236" s="40"/>
      <c r="WZZ236" s="40"/>
      <c r="XAA236" s="40"/>
      <c r="XAB236" s="40"/>
      <c r="XAC236" s="40"/>
      <c r="XAD236" s="40"/>
      <c r="XAE236" s="40"/>
      <c r="XAF236" s="40"/>
      <c r="XAG236" s="40"/>
      <c r="XAH236" s="40"/>
      <c r="XAI236" s="40"/>
      <c r="XAJ236" s="40"/>
      <c r="XAK236" s="40"/>
      <c r="XAL236" s="40"/>
      <c r="XAM236" s="40"/>
      <c r="XAN236" s="40"/>
      <c r="XAO236" s="40"/>
      <c r="XAP236" s="40"/>
      <c r="XAQ236" s="40"/>
      <c r="XAR236" s="40"/>
      <c r="XAS236" s="40"/>
      <c r="XAT236" s="40"/>
      <c r="XAU236" s="40"/>
      <c r="XAV236" s="40"/>
      <c r="XAW236" s="40"/>
      <c r="XAX236" s="40"/>
      <c r="XAY236" s="40"/>
      <c r="XAZ236" s="40"/>
      <c r="XBA236" s="40"/>
      <c r="XBB236" s="40"/>
      <c r="XBC236" s="40"/>
      <c r="XBD236" s="40"/>
      <c r="XBE236" s="40"/>
      <c r="XBF236" s="40"/>
      <c r="XBG236" s="40"/>
      <c r="XBH236" s="40"/>
      <c r="XBI236" s="40"/>
      <c r="XBJ236" s="40"/>
      <c r="XBK236" s="40"/>
      <c r="XBL236" s="40"/>
      <c r="XBM236" s="40"/>
      <c r="XBN236" s="40"/>
      <c r="XBO236" s="40"/>
      <c r="XBP236" s="40"/>
      <c r="XBQ236" s="40"/>
      <c r="XBR236" s="40"/>
      <c r="XBS236" s="40"/>
      <c r="XBT236" s="40"/>
      <c r="XBU236" s="40"/>
      <c r="XBV236" s="40"/>
      <c r="XBW236" s="40"/>
      <c r="XBX236" s="40"/>
      <c r="XBY236" s="40"/>
      <c r="XBZ236" s="40"/>
      <c r="XCA236" s="40"/>
      <c r="XCB236" s="40"/>
      <c r="XCC236" s="40"/>
      <c r="XCD236" s="40"/>
      <c r="XCE236" s="40"/>
      <c r="XCF236" s="40"/>
      <c r="XCG236" s="40"/>
      <c r="XCH236" s="40"/>
      <c r="XCI236" s="40"/>
      <c r="XCJ236" s="40"/>
      <c r="XCK236" s="40"/>
      <c r="XCL236" s="40"/>
      <c r="XCM236" s="40"/>
      <c r="XCN236" s="40"/>
      <c r="XCO236" s="40"/>
      <c r="XCP236" s="40"/>
      <c r="XCQ236" s="40"/>
      <c r="XCR236" s="40"/>
      <c r="XCS236" s="40"/>
      <c r="XCT236" s="40"/>
      <c r="XCU236" s="40"/>
      <c r="XCV236" s="40"/>
      <c r="XCW236" s="40"/>
      <c r="XCX236" s="40"/>
      <c r="XCY236" s="40"/>
      <c r="XCZ236" s="40"/>
      <c r="XDA236" s="40"/>
      <c r="XDB236" s="40"/>
      <c r="XDC236" s="40"/>
      <c r="XDD236" s="40"/>
      <c r="XDE236" s="40"/>
      <c r="XDF236" s="40"/>
      <c r="XDG236" s="40"/>
      <c r="XDH236" s="40"/>
      <c r="XDI236" s="40"/>
      <c r="XDJ236" s="40"/>
      <c r="XDK236" s="40"/>
      <c r="XDL236" s="40"/>
      <c r="XDM236" s="40"/>
      <c r="XDN236" s="40"/>
      <c r="XDO236" s="40"/>
      <c r="XDP236" s="40"/>
      <c r="XDQ236" s="40"/>
      <c r="XDR236" s="40"/>
      <c r="XDS236" s="40"/>
      <c r="XDT236" s="40"/>
      <c r="XDU236" s="40"/>
      <c r="XDV236" s="40"/>
      <c r="XDW236" s="40"/>
      <c r="XDX236" s="40"/>
      <c r="XDY236" s="40"/>
      <c r="XDZ236" s="40"/>
      <c r="XEA236" s="40"/>
      <c r="XEB236" s="40"/>
      <c r="XEC236" s="40"/>
      <c r="XED236" s="40"/>
      <c r="XEE236" s="40"/>
      <c r="XEF236" s="40"/>
      <c r="XEG236" s="40"/>
      <c r="XEH236" s="40"/>
      <c r="XEI236" s="40"/>
      <c r="XEJ236" s="40"/>
      <c r="XEK236" s="40"/>
      <c r="XEL236" s="40"/>
      <c r="XEM236" s="40"/>
      <c r="XEN236" s="40"/>
      <c r="XEO236" s="40"/>
      <c r="XEP236" s="40"/>
      <c r="XEQ236" s="40"/>
      <c r="XER236" s="40"/>
      <c r="XES236" s="40"/>
      <c r="XET236" s="40"/>
      <c r="XEU236" s="40"/>
      <c r="XEV236" s="40"/>
      <c r="XEW236" s="40"/>
      <c r="XEX236" s="40"/>
      <c r="XEY236" s="40"/>
      <c r="XEZ236" s="40"/>
      <c r="XFA236" s="40"/>
      <c r="XFB236" s="40"/>
      <c r="XFC236" s="40"/>
    </row>
    <row r="237" s="1" customFormat="1" ht="14.25" spans="1:12">
      <c r="A237" s="22">
        <v>234</v>
      </c>
      <c r="B237" s="22" t="s">
        <v>1883</v>
      </c>
      <c r="C237" s="23">
        <v>8</v>
      </c>
      <c r="D237" s="23">
        <v>13</v>
      </c>
      <c r="E237" s="23">
        <v>1</v>
      </c>
      <c r="F237" s="22">
        <v>11</v>
      </c>
      <c r="G237" s="23">
        <v>1</v>
      </c>
      <c r="H237" s="27">
        <v>101</v>
      </c>
      <c r="I237" s="27">
        <v>56.5</v>
      </c>
      <c r="J237" s="23" t="s">
        <v>1888</v>
      </c>
      <c r="K237" s="30" t="s">
        <v>231</v>
      </c>
      <c r="L237" s="29"/>
    </row>
    <row r="238" s="1" customFormat="1" ht="14.25" spans="1:12">
      <c r="A238" s="22">
        <v>235</v>
      </c>
      <c r="B238" s="22" t="s">
        <v>1883</v>
      </c>
      <c r="C238" s="23">
        <v>8</v>
      </c>
      <c r="D238" s="23">
        <v>13</v>
      </c>
      <c r="E238" s="23">
        <v>1</v>
      </c>
      <c r="F238" s="22">
        <v>11</v>
      </c>
      <c r="G238" s="23">
        <v>1</v>
      </c>
      <c r="H238" s="27">
        <v>102</v>
      </c>
      <c r="I238" s="27">
        <v>58.31</v>
      </c>
      <c r="J238" s="23" t="s">
        <v>1888</v>
      </c>
      <c r="K238" s="30" t="s">
        <v>245</v>
      </c>
      <c r="L238" s="29"/>
    </row>
    <row r="239" s="1" customFormat="1" ht="14.25" spans="1:12">
      <c r="A239" s="22">
        <v>236</v>
      </c>
      <c r="B239" s="22" t="s">
        <v>1883</v>
      </c>
      <c r="C239" s="23">
        <v>8</v>
      </c>
      <c r="D239" s="23">
        <v>13</v>
      </c>
      <c r="E239" s="23">
        <v>1</v>
      </c>
      <c r="F239" s="22">
        <v>11</v>
      </c>
      <c r="G239" s="23">
        <v>1</v>
      </c>
      <c r="H239" s="27">
        <v>103</v>
      </c>
      <c r="I239" s="27">
        <v>55.91</v>
      </c>
      <c r="J239" s="23" t="s">
        <v>1888</v>
      </c>
      <c r="K239" s="30" t="s">
        <v>231</v>
      </c>
      <c r="L239" s="29"/>
    </row>
    <row r="240" s="1" customFormat="1" ht="14.25" spans="1:12">
      <c r="A240" s="22">
        <v>237</v>
      </c>
      <c r="B240" s="22" t="s">
        <v>1883</v>
      </c>
      <c r="C240" s="23">
        <v>8</v>
      </c>
      <c r="D240" s="23">
        <v>13</v>
      </c>
      <c r="E240" s="23">
        <v>1</v>
      </c>
      <c r="F240" s="22">
        <v>11</v>
      </c>
      <c r="G240" s="23">
        <v>2</v>
      </c>
      <c r="H240" s="27">
        <v>201</v>
      </c>
      <c r="I240" s="27">
        <v>56.65</v>
      </c>
      <c r="J240" s="23" t="s">
        <v>1888</v>
      </c>
      <c r="K240" s="30" t="s">
        <v>231</v>
      </c>
      <c r="L240" s="29"/>
    </row>
    <row r="241" s="1" customFormat="1" ht="14.25" spans="1:12">
      <c r="A241" s="22">
        <v>238</v>
      </c>
      <c r="B241" s="22" t="s">
        <v>1883</v>
      </c>
      <c r="C241" s="23">
        <v>8</v>
      </c>
      <c r="D241" s="23">
        <v>13</v>
      </c>
      <c r="E241" s="23">
        <v>1</v>
      </c>
      <c r="F241" s="22">
        <v>11</v>
      </c>
      <c r="G241" s="23">
        <v>2</v>
      </c>
      <c r="H241" s="27">
        <v>202</v>
      </c>
      <c r="I241" s="27">
        <v>58.31</v>
      </c>
      <c r="J241" s="23" t="s">
        <v>1888</v>
      </c>
      <c r="K241" s="30" t="s">
        <v>245</v>
      </c>
      <c r="L241" s="29"/>
    </row>
    <row r="242" s="1" customFormat="1" ht="14.25" spans="1:12">
      <c r="A242" s="22">
        <v>239</v>
      </c>
      <c r="B242" s="22" t="s">
        <v>1883</v>
      </c>
      <c r="C242" s="23">
        <v>8</v>
      </c>
      <c r="D242" s="23">
        <v>13</v>
      </c>
      <c r="E242" s="23">
        <v>1</v>
      </c>
      <c r="F242" s="22">
        <v>11</v>
      </c>
      <c r="G242" s="23">
        <v>2</v>
      </c>
      <c r="H242" s="27">
        <v>203</v>
      </c>
      <c r="I242" s="27">
        <v>55.91</v>
      </c>
      <c r="J242" s="23" t="s">
        <v>1888</v>
      </c>
      <c r="K242" s="30" t="s">
        <v>231</v>
      </c>
      <c r="L242" s="29"/>
    </row>
    <row r="243" s="1" customFormat="1" ht="14.25" spans="1:12">
      <c r="A243" s="22">
        <v>240</v>
      </c>
      <c r="B243" s="22" t="s">
        <v>1883</v>
      </c>
      <c r="C243" s="23">
        <v>8</v>
      </c>
      <c r="D243" s="23">
        <v>13</v>
      </c>
      <c r="E243" s="23">
        <v>1</v>
      </c>
      <c r="F243" s="22">
        <v>11</v>
      </c>
      <c r="G243" s="23">
        <v>2.5</v>
      </c>
      <c r="H243" s="27">
        <v>301</v>
      </c>
      <c r="I243" s="27">
        <v>56.65</v>
      </c>
      <c r="J243" s="23" t="s">
        <v>1888</v>
      </c>
      <c r="K243" s="30" t="s">
        <v>231</v>
      </c>
      <c r="L243" s="29"/>
    </row>
    <row r="244" s="1" customFormat="1" ht="14.25" spans="1:12">
      <c r="A244" s="22">
        <v>241</v>
      </c>
      <c r="B244" s="22" t="s">
        <v>1883</v>
      </c>
      <c r="C244" s="23">
        <v>8</v>
      </c>
      <c r="D244" s="23">
        <v>13</v>
      </c>
      <c r="E244" s="23">
        <v>1</v>
      </c>
      <c r="F244" s="22">
        <v>11</v>
      </c>
      <c r="G244" s="23">
        <v>2.8</v>
      </c>
      <c r="H244" s="27">
        <v>302</v>
      </c>
      <c r="I244" s="27">
        <v>58.31</v>
      </c>
      <c r="J244" s="23" t="s">
        <v>1888</v>
      </c>
      <c r="K244" s="30" t="s">
        <v>245</v>
      </c>
      <c r="L244" s="29"/>
    </row>
    <row r="245" s="1" customFormat="1" ht="14.25" spans="1:12">
      <c r="A245" s="22">
        <v>242</v>
      </c>
      <c r="B245" s="22" t="s">
        <v>1883</v>
      </c>
      <c r="C245" s="23">
        <v>8</v>
      </c>
      <c r="D245" s="23">
        <v>13</v>
      </c>
      <c r="E245" s="23">
        <v>1</v>
      </c>
      <c r="F245" s="22">
        <v>11</v>
      </c>
      <c r="G245" s="23">
        <v>3.1</v>
      </c>
      <c r="H245" s="27">
        <v>303</v>
      </c>
      <c r="I245" s="27">
        <v>55.91</v>
      </c>
      <c r="J245" s="23" t="s">
        <v>1888</v>
      </c>
      <c r="K245" s="30" t="s">
        <v>231</v>
      </c>
      <c r="L245" s="29"/>
    </row>
    <row r="246" s="1" customFormat="1" ht="14.25" spans="1:12">
      <c r="A246" s="22">
        <v>243</v>
      </c>
      <c r="B246" s="22" t="s">
        <v>1883</v>
      </c>
      <c r="C246" s="23">
        <v>8</v>
      </c>
      <c r="D246" s="23">
        <v>13</v>
      </c>
      <c r="E246" s="23">
        <v>1</v>
      </c>
      <c r="F246" s="22">
        <v>11</v>
      </c>
      <c r="G246" s="23">
        <v>3.7</v>
      </c>
      <c r="H246" s="27">
        <v>401</v>
      </c>
      <c r="I246" s="27">
        <v>56.65</v>
      </c>
      <c r="J246" s="23" t="s">
        <v>1888</v>
      </c>
      <c r="K246" s="30" t="s">
        <v>231</v>
      </c>
      <c r="L246" s="29"/>
    </row>
    <row r="247" s="1" customFormat="1" ht="14.25" spans="1:12">
      <c r="A247" s="22">
        <v>244</v>
      </c>
      <c r="B247" s="22" t="s">
        <v>1883</v>
      </c>
      <c r="C247" s="23">
        <v>8</v>
      </c>
      <c r="D247" s="23">
        <v>13</v>
      </c>
      <c r="E247" s="23">
        <v>1</v>
      </c>
      <c r="F247" s="22">
        <v>11</v>
      </c>
      <c r="G247" s="23">
        <v>4</v>
      </c>
      <c r="H247" s="27">
        <v>402</v>
      </c>
      <c r="I247" s="27">
        <v>58.31</v>
      </c>
      <c r="J247" s="23" t="s">
        <v>1888</v>
      </c>
      <c r="K247" s="30" t="s">
        <v>245</v>
      </c>
      <c r="L247" s="29"/>
    </row>
    <row r="248" s="1" customFormat="1" ht="14.25" spans="1:12">
      <c r="A248" s="22">
        <v>245</v>
      </c>
      <c r="B248" s="22" t="s">
        <v>1883</v>
      </c>
      <c r="C248" s="23">
        <v>8</v>
      </c>
      <c r="D248" s="23">
        <v>13</v>
      </c>
      <c r="E248" s="23">
        <v>1</v>
      </c>
      <c r="F248" s="22">
        <v>11</v>
      </c>
      <c r="G248" s="23">
        <v>4.3</v>
      </c>
      <c r="H248" s="27">
        <v>403</v>
      </c>
      <c r="I248" s="27">
        <v>55.91</v>
      </c>
      <c r="J248" s="23" t="s">
        <v>1888</v>
      </c>
      <c r="K248" s="30" t="s">
        <v>231</v>
      </c>
      <c r="L248" s="29"/>
    </row>
    <row r="249" s="1" customFormat="1" ht="14.25" spans="1:12">
      <c r="A249" s="22">
        <v>246</v>
      </c>
      <c r="B249" s="22" t="s">
        <v>1883</v>
      </c>
      <c r="C249" s="23">
        <v>8</v>
      </c>
      <c r="D249" s="23">
        <v>13</v>
      </c>
      <c r="E249" s="23">
        <v>1</v>
      </c>
      <c r="F249" s="22">
        <v>11</v>
      </c>
      <c r="G249" s="23">
        <v>4.6</v>
      </c>
      <c r="H249" s="27">
        <v>501</v>
      </c>
      <c r="I249" s="27">
        <v>56.65</v>
      </c>
      <c r="J249" s="23" t="s">
        <v>1888</v>
      </c>
      <c r="K249" s="30" t="s">
        <v>231</v>
      </c>
      <c r="L249" s="29"/>
    </row>
    <row r="250" s="1" customFormat="1" ht="14.25" spans="1:12">
      <c r="A250" s="22">
        <v>247</v>
      </c>
      <c r="B250" s="22" t="s">
        <v>1883</v>
      </c>
      <c r="C250" s="23">
        <v>8</v>
      </c>
      <c r="D250" s="23">
        <v>13</v>
      </c>
      <c r="E250" s="23">
        <v>1</v>
      </c>
      <c r="F250" s="22">
        <v>11</v>
      </c>
      <c r="G250" s="23">
        <v>4.9</v>
      </c>
      <c r="H250" s="27">
        <v>502</v>
      </c>
      <c r="I250" s="27">
        <v>58.31</v>
      </c>
      <c r="J250" s="23" t="s">
        <v>1888</v>
      </c>
      <c r="K250" s="30" t="s">
        <v>245</v>
      </c>
      <c r="L250" s="29"/>
    </row>
    <row r="251" s="1" customFormat="1" ht="14.25" spans="1:12">
      <c r="A251" s="22">
        <v>248</v>
      </c>
      <c r="B251" s="22" t="s">
        <v>1883</v>
      </c>
      <c r="C251" s="23">
        <v>8</v>
      </c>
      <c r="D251" s="23">
        <v>13</v>
      </c>
      <c r="E251" s="23">
        <v>1</v>
      </c>
      <c r="F251" s="22">
        <v>11</v>
      </c>
      <c r="G251" s="23">
        <v>5.2</v>
      </c>
      <c r="H251" s="27">
        <v>503</v>
      </c>
      <c r="I251" s="27">
        <v>55.91</v>
      </c>
      <c r="J251" s="23" t="s">
        <v>1888</v>
      </c>
      <c r="K251" s="30" t="s">
        <v>231</v>
      </c>
      <c r="L251" s="29"/>
    </row>
    <row r="252" s="1" customFormat="1" ht="14.25" spans="1:12">
      <c r="A252" s="22">
        <v>249</v>
      </c>
      <c r="B252" s="22" t="s">
        <v>1883</v>
      </c>
      <c r="C252" s="23">
        <v>8</v>
      </c>
      <c r="D252" s="23">
        <v>13</v>
      </c>
      <c r="E252" s="23">
        <v>1</v>
      </c>
      <c r="F252" s="22">
        <v>11</v>
      </c>
      <c r="G252" s="23">
        <v>5.5</v>
      </c>
      <c r="H252" s="27">
        <v>601</v>
      </c>
      <c r="I252" s="27">
        <v>56.65</v>
      </c>
      <c r="J252" s="23" t="s">
        <v>1888</v>
      </c>
      <c r="K252" s="30" t="s">
        <v>231</v>
      </c>
      <c r="L252" s="29"/>
    </row>
    <row r="253" s="1" customFormat="1" ht="14.25" spans="1:12">
      <c r="A253" s="22">
        <v>250</v>
      </c>
      <c r="B253" s="22" t="s">
        <v>1883</v>
      </c>
      <c r="C253" s="23">
        <v>8</v>
      </c>
      <c r="D253" s="23">
        <v>13</v>
      </c>
      <c r="E253" s="23">
        <v>1</v>
      </c>
      <c r="F253" s="22">
        <v>11</v>
      </c>
      <c r="G253" s="23">
        <v>5.8</v>
      </c>
      <c r="H253" s="27">
        <v>602</v>
      </c>
      <c r="I253" s="27">
        <v>58.31</v>
      </c>
      <c r="J253" s="23" t="s">
        <v>1888</v>
      </c>
      <c r="K253" s="30" t="s">
        <v>245</v>
      </c>
      <c r="L253" s="29"/>
    </row>
    <row r="254" s="1" customFormat="1" ht="14.25" spans="1:12">
      <c r="A254" s="22">
        <v>251</v>
      </c>
      <c r="B254" s="22" t="s">
        <v>1883</v>
      </c>
      <c r="C254" s="23">
        <v>8</v>
      </c>
      <c r="D254" s="23">
        <v>13</v>
      </c>
      <c r="E254" s="23">
        <v>1</v>
      </c>
      <c r="F254" s="22">
        <v>11</v>
      </c>
      <c r="G254" s="23">
        <v>6.1</v>
      </c>
      <c r="H254" s="27">
        <v>603</v>
      </c>
      <c r="I254" s="27">
        <v>55.91</v>
      </c>
      <c r="J254" s="23" t="s">
        <v>1888</v>
      </c>
      <c r="K254" s="30" t="s">
        <v>231</v>
      </c>
      <c r="L254" s="29"/>
    </row>
    <row r="255" s="1" customFormat="1" ht="14.25" spans="1:12">
      <c r="A255" s="22">
        <v>252</v>
      </c>
      <c r="B255" s="22" t="s">
        <v>1883</v>
      </c>
      <c r="C255" s="23">
        <v>8</v>
      </c>
      <c r="D255" s="23">
        <v>13</v>
      </c>
      <c r="E255" s="23">
        <v>1</v>
      </c>
      <c r="F255" s="22">
        <v>11</v>
      </c>
      <c r="G255" s="23">
        <v>6.7</v>
      </c>
      <c r="H255" s="27">
        <v>701</v>
      </c>
      <c r="I255" s="27">
        <v>56.65</v>
      </c>
      <c r="J255" s="23" t="s">
        <v>1888</v>
      </c>
      <c r="K255" s="30" t="s">
        <v>231</v>
      </c>
      <c r="L255" s="29"/>
    </row>
    <row r="256" s="1" customFormat="1" ht="14.25" spans="1:12">
      <c r="A256" s="22">
        <v>253</v>
      </c>
      <c r="B256" s="22" t="s">
        <v>1883</v>
      </c>
      <c r="C256" s="23">
        <v>8</v>
      </c>
      <c r="D256" s="23">
        <v>13</v>
      </c>
      <c r="E256" s="23">
        <v>1</v>
      </c>
      <c r="F256" s="22">
        <v>11</v>
      </c>
      <c r="G256" s="23">
        <v>7</v>
      </c>
      <c r="H256" s="27">
        <v>702</v>
      </c>
      <c r="I256" s="27">
        <v>58.31</v>
      </c>
      <c r="J256" s="23" t="s">
        <v>1888</v>
      </c>
      <c r="K256" s="30" t="s">
        <v>245</v>
      </c>
      <c r="L256" s="29"/>
    </row>
    <row r="257" s="1" customFormat="1" ht="14.25" spans="1:12">
      <c r="A257" s="22">
        <v>254</v>
      </c>
      <c r="B257" s="22" t="s">
        <v>1883</v>
      </c>
      <c r="C257" s="23">
        <v>8</v>
      </c>
      <c r="D257" s="23">
        <v>13</v>
      </c>
      <c r="E257" s="23">
        <v>1</v>
      </c>
      <c r="F257" s="22">
        <v>11</v>
      </c>
      <c r="G257" s="23">
        <v>7.3</v>
      </c>
      <c r="H257" s="27">
        <v>703</v>
      </c>
      <c r="I257" s="27">
        <v>55.91</v>
      </c>
      <c r="J257" s="23" t="s">
        <v>1888</v>
      </c>
      <c r="K257" s="30" t="s">
        <v>231</v>
      </c>
      <c r="L257" s="29"/>
    </row>
    <row r="258" s="1" customFormat="1" ht="14.25" spans="1:12">
      <c r="A258" s="22">
        <v>255</v>
      </c>
      <c r="B258" s="22" t="s">
        <v>1883</v>
      </c>
      <c r="C258" s="23">
        <v>8</v>
      </c>
      <c r="D258" s="23">
        <v>13</v>
      </c>
      <c r="E258" s="23">
        <v>1</v>
      </c>
      <c r="F258" s="22">
        <v>11</v>
      </c>
      <c r="G258" s="23">
        <v>7.6</v>
      </c>
      <c r="H258" s="27">
        <v>801</v>
      </c>
      <c r="I258" s="27">
        <v>56.65</v>
      </c>
      <c r="J258" s="23" t="s">
        <v>1888</v>
      </c>
      <c r="K258" s="30" t="s">
        <v>231</v>
      </c>
      <c r="L258" s="29"/>
    </row>
    <row r="259" s="1" customFormat="1" ht="14.25" spans="1:12">
      <c r="A259" s="22">
        <v>256</v>
      </c>
      <c r="B259" s="22" t="s">
        <v>1883</v>
      </c>
      <c r="C259" s="23">
        <v>8</v>
      </c>
      <c r="D259" s="23">
        <v>13</v>
      </c>
      <c r="E259" s="23">
        <v>1</v>
      </c>
      <c r="F259" s="22">
        <v>11</v>
      </c>
      <c r="G259" s="23">
        <v>7.9</v>
      </c>
      <c r="H259" s="27">
        <v>802</v>
      </c>
      <c r="I259" s="27">
        <v>58.31</v>
      </c>
      <c r="J259" s="23" t="s">
        <v>1888</v>
      </c>
      <c r="K259" s="30" t="s">
        <v>245</v>
      </c>
      <c r="L259" s="29"/>
    </row>
    <row r="260" s="1" customFormat="1" ht="14.25" spans="1:12">
      <c r="A260" s="22">
        <v>257</v>
      </c>
      <c r="B260" s="22" t="s">
        <v>1883</v>
      </c>
      <c r="C260" s="23">
        <v>8</v>
      </c>
      <c r="D260" s="23">
        <v>13</v>
      </c>
      <c r="E260" s="23">
        <v>1</v>
      </c>
      <c r="F260" s="22">
        <v>11</v>
      </c>
      <c r="G260" s="23">
        <v>8.2</v>
      </c>
      <c r="H260" s="27">
        <v>803</v>
      </c>
      <c r="I260" s="27">
        <v>55.91</v>
      </c>
      <c r="J260" s="23" t="s">
        <v>1888</v>
      </c>
      <c r="K260" s="30" t="s">
        <v>231</v>
      </c>
      <c r="L260" s="29"/>
    </row>
    <row r="261" s="1" customFormat="1" ht="14.25" spans="1:12">
      <c r="A261" s="22">
        <v>258</v>
      </c>
      <c r="B261" s="22" t="s">
        <v>1883</v>
      </c>
      <c r="C261" s="23">
        <v>8</v>
      </c>
      <c r="D261" s="23">
        <v>13</v>
      </c>
      <c r="E261" s="23">
        <v>1</v>
      </c>
      <c r="F261" s="22">
        <v>11</v>
      </c>
      <c r="G261" s="23">
        <v>8.5</v>
      </c>
      <c r="H261" s="27">
        <v>901</v>
      </c>
      <c r="I261" s="27">
        <v>56.65</v>
      </c>
      <c r="J261" s="23" t="s">
        <v>1888</v>
      </c>
      <c r="K261" s="30" t="s">
        <v>231</v>
      </c>
      <c r="L261" s="29"/>
    </row>
    <row r="262" s="1" customFormat="1" ht="14.25" spans="1:12">
      <c r="A262" s="22">
        <v>259</v>
      </c>
      <c r="B262" s="22" t="s">
        <v>1883</v>
      </c>
      <c r="C262" s="23">
        <v>8</v>
      </c>
      <c r="D262" s="23">
        <v>13</v>
      </c>
      <c r="E262" s="23">
        <v>1</v>
      </c>
      <c r="F262" s="22">
        <v>11</v>
      </c>
      <c r="G262" s="23">
        <v>8.8</v>
      </c>
      <c r="H262" s="27">
        <v>902</v>
      </c>
      <c r="I262" s="27">
        <v>58.31</v>
      </c>
      <c r="J262" s="23" t="s">
        <v>1888</v>
      </c>
      <c r="K262" s="30" t="s">
        <v>245</v>
      </c>
      <c r="L262" s="29"/>
    </row>
    <row r="263" s="1" customFormat="1" ht="14.25" spans="1:12">
      <c r="A263" s="22">
        <v>260</v>
      </c>
      <c r="B263" s="22" t="s">
        <v>1883</v>
      </c>
      <c r="C263" s="23">
        <v>8</v>
      </c>
      <c r="D263" s="23">
        <v>13</v>
      </c>
      <c r="E263" s="23">
        <v>1</v>
      </c>
      <c r="F263" s="22">
        <v>11</v>
      </c>
      <c r="G263" s="23">
        <v>9.1</v>
      </c>
      <c r="H263" s="27">
        <v>903</v>
      </c>
      <c r="I263" s="27">
        <v>55.91</v>
      </c>
      <c r="J263" s="23" t="s">
        <v>1888</v>
      </c>
      <c r="K263" s="30" t="s">
        <v>231</v>
      </c>
      <c r="L263" s="29"/>
    </row>
    <row r="264" s="1" customFormat="1" ht="14.25" spans="1:12">
      <c r="A264" s="22">
        <v>261</v>
      </c>
      <c r="B264" s="22" t="s">
        <v>1883</v>
      </c>
      <c r="C264" s="23">
        <v>8</v>
      </c>
      <c r="D264" s="23">
        <v>13</v>
      </c>
      <c r="E264" s="23">
        <v>1</v>
      </c>
      <c r="F264" s="22">
        <v>11</v>
      </c>
      <c r="G264" s="23">
        <v>9.7</v>
      </c>
      <c r="H264" s="27">
        <v>1001</v>
      </c>
      <c r="I264" s="27">
        <v>56.65</v>
      </c>
      <c r="J264" s="23" t="s">
        <v>1888</v>
      </c>
      <c r="K264" s="30" t="s">
        <v>231</v>
      </c>
      <c r="L264" s="29"/>
    </row>
    <row r="265" s="1" customFormat="1" ht="14.25" spans="1:12">
      <c r="A265" s="22">
        <v>262</v>
      </c>
      <c r="B265" s="22" t="s">
        <v>1883</v>
      </c>
      <c r="C265" s="23">
        <v>8</v>
      </c>
      <c r="D265" s="23">
        <v>13</v>
      </c>
      <c r="E265" s="23">
        <v>1</v>
      </c>
      <c r="F265" s="22">
        <v>11</v>
      </c>
      <c r="G265" s="23">
        <v>10</v>
      </c>
      <c r="H265" s="27">
        <v>1002</v>
      </c>
      <c r="I265" s="27">
        <v>58.31</v>
      </c>
      <c r="J265" s="23" t="s">
        <v>1888</v>
      </c>
      <c r="K265" s="30" t="s">
        <v>245</v>
      </c>
      <c r="L265" s="29"/>
    </row>
    <row r="266" s="1" customFormat="1" ht="14.25" spans="1:12">
      <c r="A266" s="22">
        <v>263</v>
      </c>
      <c r="B266" s="22" t="s">
        <v>1883</v>
      </c>
      <c r="C266" s="23">
        <v>8</v>
      </c>
      <c r="D266" s="23">
        <v>13</v>
      </c>
      <c r="E266" s="23">
        <v>1</v>
      </c>
      <c r="F266" s="22">
        <v>11</v>
      </c>
      <c r="G266" s="23">
        <v>10.3</v>
      </c>
      <c r="H266" s="27">
        <v>1003</v>
      </c>
      <c r="I266" s="27">
        <v>55.91</v>
      </c>
      <c r="J266" s="23" t="s">
        <v>1888</v>
      </c>
      <c r="K266" s="30" t="s">
        <v>231</v>
      </c>
      <c r="L266" s="29"/>
    </row>
    <row r="267" s="1" customFormat="1" ht="14.25" spans="1:12">
      <c r="A267" s="22">
        <v>264</v>
      </c>
      <c r="B267" s="22" t="s">
        <v>1883</v>
      </c>
      <c r="C267" s="23">
        <v>8</v>
      </c>
      <c r="D267" s="23">
        <v>13</v>
      </c>
      <c r="E267" s="23">
        <v>1</v>
      </c>
      <c r="F267" s="22">
        <v>11</v>
      </c>
      <c r="G267" s="23">
        <v>10.6</v>
      </c>
      <c r="H267" s="27">
        <v>1101</v>
      </c>
      <c r="I267" s="27">
        <v>56.65</v>
      </c>
      <c r="J267" s="23" t="s">
        <v>1888</v>
      </c>
      <c r="K267" s="30" t="s">
        <v>231</v>
      </c>
      <c r="L267" s="29"/>
    </row>
    <row r="268" s="1" customFormat="1" ht="14.25" spans="1:12">
      <c r="A268" s="22">
        <v>265</v>
      </c>
      <c r="B268" s="22" t="s">
        <v>1883</v>
      </c>
      <c r="C268" s="23">
        <v>8</v>
      </c>
      <c r="D268" s="23">
        <v>13</v>
      </c>
      <c r="E268" s="23">
        <v>1</v>
      </c>
      <c r="F268" s="22">
        <v>11</v>
      </c>
      <c r="G268" s="23">
        <v>10.9</v>
      </c>
      <c r="H268" s="27">
        <v>1102</v>
      </c>
      <c r="I268" s="27">
        <v>58.31</v>
      </c>
      <c r="J268" s="23" t="s">
        <v>1888</v>
      </c>
      <c r="K268" s="30" t="s">
        <v>245</v>
      </c>
      <c r="L268" s="29"/>
    </row>
    <row r="269" s="1" customFormat="1" ht="14.25" spans="1:12">
      <c r="A269" s="22">
        <v>266</v>
      </c>
      <c r="B269" s="22" t="s">
        <v>1883</v>
      </c>
      <c r="C269" s="23">
        <v>8</v>
      </c>
      <c r="D269" s="23">
        <v>13</v>
      </c>
      <c r="E269" s="23">
        <v>1</v>
      </c>
      <c r="F269" s="22">
        <v>11</v>
      </c>
      <c r="G269" s="23">
        <v>11.2</v>
      </c>
      <c r="H269" s="27">
        <v>1103</v>
      </c>
      <c r="I269" s="27">
        <v>55.91</v>
      </c>
      <c r="J269" s="23" t="s">
        <v>1888</v>
      </c>
      <c r="K269" s="28" t="s">
        <v>231</v>
      </c>
      <c r="L269" s="29"/>
    </row>
    <row r="270" s="1" customFormat="1" ht="14.25" spans="1:12">
      <c r="A270" s="22">
        <v>267</v>
      </c>
      <c r="B270" s="22" t="s">
        <v>1883</v>
      </c>
      <c r="C270" s="23">
        <v>8</v>
      </c>
      <c r="D270" s="23">
        <v>13</v>
      </c>
      <c r="E270" s="23">
        <v>2</v>
      </c>
      <c r="F270" s="22">
        <v>11</v>
      </c>
      <c r="G270" s="23">
        <v>1</v>
      </c>
      <c r="H270" s="27">
        <v>101</v>
      </c>
      <c r="I270" s="27">
        <v>55.91</v>
      </c>
      <c r="J270" s="23" t="s">
        <v>1888</v>
      </c>
      <c r="K270" s="30" t="s">
        <v>231</v>
      </c>
      <c r="L270" s="29"/>
    </row>
    <row r="271" s="1" customFormat="1" ht="14.25" spans="1:12">
      <c r="A271" s="22">
        <v>268</v>
      </c>
      <c r="B271" s="22" t="s">
        <v>1883</v>
      </c>
      <c r="C271" s="23">
        <v>8</v>
      </c>
      <c r="D271" s="23">
        <v>13</v>
      </c>
      <c r="E271" s="23">
        <v>2</v>
      </c>
      <c r="F271" s="22">
        <v>11</v>
      </c>
      <c r="G271" s="23">
        <v>1</v>
      </c>
      <c r="H271" s="27">
        <v>102</v>
      </c>
      <c r="I271" s="27">
        <v>58.31</v>
      </c>
      <c r="J271" s="23" t="s">
        <v>1888</v>
      </c>
      <c r="K271" s="30" t="s">
        <v>245</v>
      </c>
      <c r="L271" s="29"/>
    </row>
    <row r="272" s="1" customFormat="1" ht="14.25" spans="1:12">
      <c r="A272" s="22">
        <v>269</v>
      </c>
      <c r="B272" s="22" t="s">
        <v>1883</v>
      </c>
      <c r="C272" s="23">
        <v>8</v>
      </c>
      <c r="D272" s="23">
        <v>13</v>
      </c>
      <c r="E272" s="23">
        <v>2</v>
      </c>
      <c r="F272" s="22">
        <v>11</v>
      </c>
      <c r="G272" s="23">
        <v>1</v>
      </c>
      <c r="H272" s="27">
        <v>103</v>
      </c>
      <c r="I272" s="27">
        <v>56.35</v>
      </c>
      <c r="J272" s="23" t="s">
        <v>1888</v>
      </c>
      <c r="K272" s="30" t="s">
        <v>231</v>
      </c>
      <c r="L272" s="29"/>
    </row>
    <row r="273" s="1" customFormat="1" ht="14.25" spans="1:12">
      <c r="A273" s="22">
        <v>270</v>
      </c>
      <c r="B273" s="22" t="s">
        <v>1883</v>
      </c>
      <c r="C273" s="23">
        <v>8</v>
      </c>
      <c r="D273" s="23">
        <v>13</v>
      </c>
      <c r="E273" s="23">
        <v>2</v>
      </c>
      <c r="F273" s="22">
        <v>11</v>
      </c>
      <c r="G273" s="23">
        <v>2</v>
      </c>
      <c r="H273" s="27">
        <v>201</v>
      </c>
      <c r="I273" s="27">
        <v>55.91</v>
      </c>
      <c r="J273" s="23" t="s">
        <v>1888</v>
      </c>
      <c r="K273" s="30" t="s">
        <v>231</v>
      </c>
      <c r="L273" s="29"/>
    </row>
    <row r="274" s="1" customFormat="1" ht="14.25" spans="1:12">
      <c r="A274" s="22">
        <v>271</v>
      </c>
      <c r="B274" s="22" t="s">
        <v>1883</v>
      </c>
      <c r="C274" s="23">
        <v>8</v>
      </c>
      <c r="D274" s="23">
        <v>13</v>
      </c>
      <c r="E274" s="23">
        <v>2</v>
      </c>
      <c r="F274" s="22">
        <v>11</v>
      </c>
      <c r="G274" s="23">
        <v>2</v>
      </c>
      <c r="H274" s="27">
        <v>202</v>
      </c>
      <c r="I274" s="27">
        <v>58.31</v>
      </c>
      <c r="J274" s="23" t="s">
        <v>1888</v>
      </c>
      <c r="K274" s="30" t="s">
        <v>245</v>
      </c>
      <c r="L274" s="29"/>
    </row>
    <row r="275" s="1" customFormat="1" ht="14.25" spans="1:12">
      <c r="A275" s="22">
        <v>272</v>
      </c>
      <c r="B275" s="22" t="s">
        <v>1883</v>
      </c>
      <c r="C275" s="23">
        <v>8</v>
      </c>
      <c r="D275" s="23">
        <v>13</v>
      </c>
      <c r="E275" s="23">
        <v>2</v>
      </c>
      <c r="F275" s="22">
        <v>11</v>
      </c>
      <c r="G275" s="23">
        <v>2</v>
      </c>
      <c r="H275" s="27">
        <v>203</v>
      </c>
      <c r="I275" s="27">
        <v>56.65</v>
      </c>
      <c r="J275" s="23" t="s">
        <v>1888</v>
      </c>
      <c r="K275" s="30" t="s">
        <v>231</v>
      </c>
      <c r="L275" s="29"/>
    </row>
    <row r="276" s="1" customFormat="1" ht="14.25" spans="1:12">
      <c r="A276" s="22">
        <v>273</v>
      </c>
      <c r="B276" s="22" t="s">
        <v>1883</v>
      </c>
      <c r="C276" s="23">
        <v>8</v>
      </c>
      <c r="D276" s="23">
        <v>13</v>
      </c>
      <c r="E276" s="23">
        <v>2</v>
      </c>
      <c r="F276" s="22">
        <v>11</v>
      </c>
      <c r="G276" s="23">
        <v>2.5</v>
      </c>
      <c r="H276" s="27">
        <v>301</v>
      </c>
      <c r="I276" s="27">
        <v>55.91</v>
      </c>
      <c r="J276" s="23" t="s">
        <v>1888</v>
      </c>
      <c r="K276" s="30" t="s">
        <v>231</v>
      </c>
      <c r="L276" s="29"/>
    </row>
    <row r="277" s="1" customFormat="1" ht="14.25" spans="1:12">
      <c r="A277" s="22">
        <v>274</v>
      </c>
      <c r="B277" s="22" t="s">
        <v>1883</v>
      </c>
      <c r="C277" s="23">
        <v>8</v>
      </c>
      <c r="D277" s="23">
        <v>13</v>
      </c>
      <c r="E277" s="23">
        <v>2</v>
      </c>
      <c r="F277" s="22">
        <v>11</v>
      </c>
      <c r="G277" s="23">
        <v>2.8</v>
      </c>
      <c r="H277" s="27">
        <v>302</v>
      </c>
      <c r="I277" s="27">
        <v>58.31</v>
      </c>
      <c r="J277" s="23" t="s">
        <v>1888</v>
      </c>
      <c r="K277" s="30" t="s">
        <v>245</v>
      </c>
      <c r="L277" s="29"/>
    </row>
    <row r="278" s="1" customFormat="1" ht="14.25" spans="1:12">
      <c r="A278" s="22">
        <v>275</v>
      </c>
      <c r="B278" s="22" t="s">
        <v>1883</v>
      </c>
      <c r="C278" s="23">
        <v>8</v>
      </c>
      <c r="D278" s="23">
        <v>13</v>
      </c>
      <c r="E278" s="23">
        <v>2</v>
      </c>
      <c r="F278" s="22">
        <v>11</v>
      </c>
      <c r="G278" s="23">
        <v>3.1</v>
      </c>
      <c r="H278" s="27">
        <v>303</v>
      </c>
      <c r="I278" s="27">
        <v>56.65</v>
      </c>
      <c r="J278" s="23" t="s">
        <v>1888</v>
      </c>
      <c r="K278" s="30" t="s">
        <v>231</v>
      </c>
      <c r="L278" s="29"/>
    </row>
    <row r="279" s="1" customFormat="1" ht="14.25" spans="1:12">
      <c r="A279" s="22">
        <v>276</v>
      </c>
      <c r="B279" s="22" t="s">
        <v>1883</v>
      </c>
      <c r="C279" s="23">
        <v>8</v>
      </c>
      <c r="D279" s="23">
        <v>13</v>
      </c>
      <c r="E279" s="23">
        <v>2</v>
      </c>
      <c r="F279" s="22">
        <v>11</v>
      </c>
      <c r="G279" s="23">
        <v>3.7</v>
      </c>
      <c r="H279" s="27">
        <v>401</v>
      </c>
      <c r="I279" s="27">
        <v>55.91</v>
      </c>
      <c r="J279" s="23" t="s">
        <v>1888</v>
      </c>
      <c r="K279" s="30" t="s">
        <v>231</v>
      </c>
      <c r="L279" s="29"/>
    </row>
    <row r="280" s="1" customFormat="1" ht="14.25" spans="1:12">
      <c r="A280" s="22">
        <v>277</v>
      </c>
      <c r="B280" s="22" t="s">
        <v>1883</v>
      </c>
      <c r="C280" s="23">
        <v>8</v>
      </c>
      <c r="D280" s="23">
        <v>13</v>
      </c>
      <c r="E280" s="23">
        <v>2</v>
      </c>
      <c r="F280" s="22">
        <v>11</v>
      </c>
      <c r="G280" s="23">
        <v>4</v>
      </c>
      <c r="H280" s="27">
        <v>402</v>
      </c>
      <c r="I280" s="27">
        <v>58.31</v>
      </c>
      <c r="J280" s="23" t="s">
        <v>1888</v>
      </c>
      <c r="K280" s="30" t="s">
        <v>245</v>
      </c>
      <c r="L280" s="29"/>
    </row>
    <row r="281" s="1" customFormat="1" ht="14.25" spans="1:12">
      <c r="A281" s="22">
        <v>278</v>
      </c>
      <c r="B281" s="22" t="s">
        <v>1883</v>
      </c>
      <c r="C281" s="23">
        <v>8</v>
      </c>
      <c r="D281" s="23">
        <v>13</v>
      </c>
      <c r="E281" s="23">
        <v>2</v>
      </c>
      <c r="F281" s="22">
        <v>11</v>
      </c>
      <c r="G281" s="23">
        <v>4.3</v>
      </c>
      <c r="H281" s="27">
        <v>403</v>
      </c>
      <c r="I281" s="27">
        <v>56.65</v>
      </c>
      <c r="J281" s="23" t="s">
        <v>1888</v>
      </c>
      <c r="K281" s="30" t="s">
        <v>231</v>
      </c>
      <c r="L281" s="29"/>
    </row>
    <row r="282" s="1" customFormat="1" ht="14.25" spans="1:12">
      <c r="A282" s="22">
        <v>279</v>
      </c>
      <c r="B282" s="22" t="s">
        <v>1883</v>
      </c>
      <c r="C282" s="23">
        <v>8</v>
      </c>
      <c r="D282" s="23">
        <v>13</v>
      </c>
      <c r="E282" s="23">
        <v>2</v>
      </c>
      <c r="F282" s="22">
        <v>11</v>
      </c>
      <c r="G282" s="23">
        <v>4.6</v>
      </c>
      <c r="H282" s="27">
        <v>501</v>
      </c>
      <c r="I282" s="27">
        <v>55.91</v>
      </c>
      <c r="J282" s="23" t="s">
        <v>1888</v>
      </c>
      <c r="K282" s="30" t="s">
        <v>231</v>
      </c>
      <c r="L282" s="29"/>
    </row>
    <row r="283" s="1" customFormat="1" ht="14.25" spans="1:12">
      <c r="A283" s="22">
        <v>280</v>
      </c>
      <c r="B283" s="22" t="s">
        <v>1883</v>
      </c>
      <c r="C283" s="23">
        <v>8</v>
      </c>
      <c r="D283" s="23">
        <v>13</v>
      </c>
      <c r="E283" s="23">
        <v>2</v>
      </c>
      <c r="F283" s="22">
        <v>11</v>
      </c>
      <c r="G283" s="23">
        <v>4.9</v>
      </c>
      <c r="H283" s="27">
        <v>502</v>
      </c>
      <c r="I283" s="27">
        <v>58.31</v>
      </c>
      <c r="J283" s="23" t="s">
        <v>1888</v>
      </c>
      <c r="K283" s="30" t="s">
        <v>245</v>
      </c>
      <c r="L283" s="29"/>
    </row>
    <row r="284" s="1" customFormat="1" ht="14.25" spans="1:12">
      <c r="A284" s="22">
        <v>281</v>
      </c>
      <c r="B284" s="22" t="s">
        <v>1883</v>
      </c>
      <c r="C284" s="23">
        <v>8</v>
      </c>
      <c r="D284" s="23">
        <v>13</v>
      </c>
      <c r="E284" s="23">
        <v>2</v>
      </c>
      <c r="F284" s="22">
        <v>11</v>
      </c>
      <c r="G284" s="23">
        <v>5.2</v>
      </c>
      <c r="H284" s="27">
        <v>503</v>
      </c>
      <c r="I284" s="27">
        <v>56.65</v>
      </c>
      <c r="J284" s="23" t="s">
        <v>1888</v>
      </c>
      <c r="K284" s="30" t="s">
        <v>231</v>
      </c>
      <c r="L284" s="29"/>
    </row>
    <row r="285" s="1" customFormat="1" ht="14.25" spans="1:12">
      <c r="A285" s="22">
        <v>282</v>
      </c>
      <c r="B285" s="22" t="s">
        <v>1883</v>
      </c>
      <c r="C285" s="23">
        <v>8</v>
      </c>
      <c r="D285" s="23">
        <v>13</v>
      </c>
      <c r="E285" s="23">
        <v>2</v>
      </c>
      <c r="F285" s="22">
        <v>11</v>
      </c>
      <c r="G285" s="23">
        <v>5.5</v>
      </c>
      <c r="H285" s="27">
        <v>601</v>
      </c>
      <c r="I285" s="27">
        <v>55.91</v>
      </c>
      <c r="J285" s="23" t="s">
        <v>1888</v>
      </c>
      <c r="K285" s="30" t="s">
        <v>231</v>
      </c>
      <c r="L285" s="29"/>
    </row>
    <row r="286" s="1" customFormat="1" ht="14.25" spans="1:12">
      <c r="A286" s="22">
        <v>283</v>
      </c>
      <c r="B286" s="22" t="s">
        <v>1883</v>
      </c>
      <c r="C286" s="23">
        <v>8</v>
      </c>
      <c r="D286" s="23">
        <v>13</v>
      </c>
      <c r="E286" s="23">
        <v>2</v>
      </c>
      <c r="F286" s="22">
        <v>11</v>
      </c>
      <c r="G286" s="23">
        <v>5.8</v>
      </c>
      <c r="H286" s="27">
        <v>602</v>
      </c>
      <c r="I286" s="27">
        <v>58.31</v>
      </c>
      <c r="J286" s="23" t="s">
        <v>1888</v>
      </c>
      <c r="K286" s="30" t="s">
        <v>245</v>
      </c>
      <c r="L286" s="29"/>
    </row>
    <row r="287" s="1" customFormat="1" ht="14.25" spans="1:12">
      <c r="A287" s="22">
        <v>284</v>
      </c>
      <c r="B287" s="22" t="s">
        <v>1883</v>
      </c>
      <c r="C287" s="23">
        <v>8</v>
      </c>
      <c r="D287" s="23">
        <v>13</v>
      </c>
      <c r="E287" s="23">
        <v>2</v>
      </c>
      <c r="F287" s="22">
        <v>11</v>
      </c>
      <c r="G287" s="23">
        <v>6.1</v>
      </c>
      <c r="H287" s="27">
        <v>603</v>
      </c>
      <c r="I287" s="27">
        <v>56.65</v>
      </c>
      <c r="J287" s="23" t="s">
        <v>1888</v>
      </c>
      <c r="K287" s="30" t="s">
        <v>231</v>
      </c>
      <c r="L287" s="29"/>
    </row>
    <row r="288" s="1" customFormat="1" ht="14.25" spans="1:12">
      <c r="A288" s="22">
        <v>285</v>
      </c>
      <c r="B288" s="22" t="s">
        <v>1883</v>
      </c>
      <c r="C288" s="23">
        <v>8</v>
      </c>
      <c r="D288" s="23">
        <v>13</v>
      </c>
      <c r="E288" s="23">
        <v>2</v>
      </c>
      <c r="F288" s="22">
        <v>11</v>
      </c>
      <c r="G288" s="23">
        <v>6.7</v>
      </c>
      <c r="H288" s="27">
        <v>701</v>
      </c>
      <c r="I288" s="27">
        <v>55.91</v>
      </c>
      <c r="J288" s="23" t="s">
        <v>1888</v>
      </c>
      <c r="K288" s="30" t="s">
        <v>231</v>
      </c>
      <c r="L288" s="29"/>
    </row>
    <row r="289" s="1" customFormat="1" ht="14.25" spans="1:12">
      <c r="A289" s="22">
        <v>286</v>
      </c>
      <c r="B289" s="22" t="s">
        <v>1883</v>
      </c>
      <c r="C289" s="23">
        <v>8</v>
      </c>
      <c r="D289" s="23">
        <v>13</v>
      </c>
      <c r="E289" s="23">
        <v>2</v>
      </c>
      <c r="F289" s="22">
        <v>11</v>
      </c>
      <c r="G289" s="23">
        <v>7</v>
      </c>
      <c r="H289" s="27">
        <v>702</v>
      </c>
      <c r="I289" s="27">
        <v>58.31</v>
      </c>
      <c r="J289" s="23" t="s">
        <v>1888</v>
      </c>
      <c r="K289" s="30" t="s">
        <v>245</v>
      </c>
      <c r="L289" s="29"/>
    </row>
    <row r="290" s="1" customFormat="1" ht="14.25" spans="1:12">
      <c r="A290" s="22">
        <v>287</v>
      </c>
      <c r="B290" s="22" t="s">
        <v>1883</v>
      </c>
      <c r="C290" s="23">
        <v>8</v>
      </c>
      <c r="D290" s="23">
        <v>13</v>
      </c>
      <c r="E290" s="23">
        <v>2</v>
      </c>
      <c r="F290" s="22">
        <v>11</v>
      </c>
      <c r="G290" s="23">
        <v>7.3</v>
      </c>
      <c r="H290" s="27">
        <v>703</v>
      </c>
      <c r="I290" s="27">
        <v>56.65</v>
      </c>
      <c r="J290" s="23" t="s">
        <v>1888</v>
      </c>
      <c r="K290" s="30" t="s">
        <v>231</v>
      </c>
      <c r="L290" s="29"/>
    </row>
    <row r="291" s="1" customFormat="1" ht="14.25" spans="1:12">
      <c r="A291" s="22">
        <v>288</v>
      </c>
      <c r="B291" s="22" t="s">
        <v>1883</v>
      </c>
      <c r="C291" s="23">
        <v>8</v>
      </c>
      <c r="D291" s="23">
        <v>13</v>
      </c>
      <c r="E291" s="23">
        <v>2</v>
      </c>
      <c r="F291" s="22">
        <v>11</v>
      </c>
      <c r="G291" s="23">
        <v>7.6</v>
      </c>
      <c r="H291" s="27">
        <v>801</v>
      </c>
      <c r="I291" s="27">
        <v>55.91</v>
      </c>
      <c r="J291" s="23" t="s">
        <v>1888</v>
      </c>
      <c r="K291" s="30" t="s">
        <v>231</v>
      </c>
      <c r="L291" s="29"/>
    </row>
    <row r="292" s="1" customFormat="1" ht="14.25" spans="1:12">
      <c r="A292" s="22">
        <v>289</v>
      </c>
      <c r="B292" s="22" t="s">
        <v>1883</v>
      </c>
      <c r="C292" s="23">
        <v>8</v>
      </c>
      <c r="D292" s="23">
        <v>13</v>
      </c>
      <c r="E292" s="23">
        <v>2</v>
      </c>
      <c r="F292" s="22">
        <v>11</v>
      </c>
      <c r="G292" s="23">
        <v>7.9</v>
      </c>
      <c r="H292" s="27">
        <v>802</v>
      </c>
      <c r="I292" s="27">
        <v>58.31</v>
      </c>
      <c r="J292" s="23" t="s">
        <v>1888</v>
      </c>
      <c r="K292" s="30" t="s">
        <v>245</v>
      </c>
      <c r="L292" s="29"/>
    </row>
    <row r="293" s="1" customFormat="1" ht="14.25" spans="1:12">
      <c r="A293" s="22">
        <v>290</v>
      </c>
      <c r="B293" s="22" t="s">
        <v>1883</v>
      </c>
      <c r="C293" s="23">
        <v>8</v>
      </c>
      <c r="D293" s="23">
        <v>13</v>
      </c>
      <c r="E293" s="23">
        <v>2</v>
      </c>
      <c r="F293" s="22">
        <v>11</v>
      </c>
      <c r="G293" s="23">
        <v>8.2</v>
      </c>
      <c r="H293" s="27">
        <v>803</v>
      </c>
      <c r="I293" s="27">
        <v>56.65</v>
      </c>
      <c r="J293" s="23" t="s">
        <v>1888</v>
      </c>
      <c r="K293" s="30" t="s">
        <v>231</v>
      </c>
      <c r="L293" s="29"/>
    </row>
    <row r="294" s="1" customFormat="1" ht="14.25" spans="1:12">
      <c r="A294" s="22">
        <v>291</v>
      </c>
      <c r="B294" s="22" t="s">
        <v>1883</v>
      </c>
      <c r="C294" s="23">
        <v>8</v>
      </c>
      <c r="D294" s="23">
        <v>13</v>
      </c>
      <c r="E294" s="23">
        <v>2</v>
      </c>
      <c r="F294" s="22">
        <v>11</v>
      </c>
      <c r="G294" s="23">
        <v>8.5</v>
      </c>
      <c r="H294" s="27">
        <v>901</v>
      </c>
      <c r="I294" s="27">
        <v>55.91</v>
      </c>
      <c r="J294" s="23" t="s">
        <v>1888</v>
      </c>
      <c r="K294" s="30" t="s">
        <v>231</v>
      </c>
      <c r="L294" s="29"/>
    </row>
    <row r="295" s="1" customFormat="1" ht="14.25" spans="1:12">
      <c r="A295" s="22">
        <v>292</v>
      </c>
      <c r="B295" s="22" t="s">
        <v>1883</v>
      </c>
      <c r="C295" s="23">
        <v>8</v>
      </c>
      <c r="D295" s="23">
        <v>13</v>
      </c>
      <c r="E295" s="23">
        <v>2</v>
      </c>
      <c r="F295" s="22">
        <v>11</v>
      </c>
      <c r="G295" s="23">
        <v>8.8</v>
      </c>
      <c r="H295" s="27">
        <v>902</v>
      </c>
      <c r="I295" s="27">
        <v>58.31</v>
      </c>
      <c r="J295" s="23" t="s">
        <v>1888</v>
      </c>
      <c r="K295" s="30" t="s">
        <v>245</v>
      </c>
      <c r="L295" s="29"/>
    </row>
    <row r="296" s="1" customFormat="1" ht="14.25" spans="1:12">
      <c r="A296" s="22">
        <v>293</v>
      </c>
      <c r="B296" s="22" t="s">
        <v>1883</v>
      </c>
      <c r="C296" s="23">
        <v>8</v>
      </c>
      <c r="D296" s="23">
        <v>13</v>
      </c>
      <c r="E296" s="23">
        <v>2</v>
      </c>
      <c r="F296" s="22">
        <v>11</v>
      </c>
      <c r="G296" s="23">
        <v>9.1</v>
      </c>
      <c r="H296" s="27">
        <v>903</v>
      </c>
      <c r="I296" s="27">
        <v>56.65</v>
      </c>
      <c r="J296" s="23" t="s">
        <v>1888</v>
      </c>
      <c r="K296" s="30" t="s">
        <v>231</v>
      </c>
      <c r="L296" s="29"/>
    </row>
    <row r="297" s="1" customFormat="1" ht="14.25" spans="1:12">
      <c r="A297" s="22">
        <v>294</v>
      </c>
      <c r="B297" s="22" t="s">
        <v>1883</v>
      </c>
      <c r="C297" s="23">
        <v>8</v>
      </c>
      <c r="D297" s="23">
        <v>13</v>
      </c>
      <c r="E297" s="23">
        <v>2</v>
      </c>
      <c r="F297" s="22">
        <v>11</v>
      </c>
      <c r="G297" s="23">
        <v>9.7</v>
      </c>
      <c r="H297" s="27">
        <v>1001</v>
      </c>
      <c r="I297" s="27">
        <v>55.91</v>
      </c>
      <c r="J297" s="23" t="s">
        <v>1888</v>
      </c>
      <c r="K297" s="30" t="s">
        <v>231</v>
      </c>
      <c r="L297" s="29"/>
    </row>
    <row r="298" s="1" customFormat="1" ht="14.25" spans="1:12">
      <c r="A298" s="22">
        <v>295</v>
      </c>
      <c r="B298" s="22" t="s">
        <v>1883</v>
      </c>
      <c r="C298" s="23">
        <v>8</v>
      </c>
      <c r="D298" s="23">
        <v>13</v>
      </c>
      <c r="E298" s="23">
        <v>2</v>
      </c>
      <c r="F298" s="22">
        <v>11</v>
      </c>
      <c r="G298" s="23">
        <v>10</v>
      </c>
      <c r="H298" s="27">
        <v>1002</v>
      </c>
      <c r="I298" s="27">
        <v>58.31</v>
      </c>
      <c r="J298" s="23" t="s">
        <v>1888</v>
      </c>
      <c r="K298" s="30" t="s">
        <v>245</v>
      </c>
      <c r="L298" s="29"/>
    </row>
    <row r="299" s="1" customFormat="1" ht="14.25" spans="1:12">
      <c r="A299" s="22">
        <v>296</v>
      </c>
      <c r="B299" s="22" t="s">
        <v>1883</v>
      </c>
      <c r="C299" s="23">
        <v>8</v>
      </c>
      <c r="D299" s="23">
        <v>13</v>
      </c>
      <c r="E299" s="23">
        <v>2</v>
      </c>
      <c r="F299" s="22">
        <v>11</v>
      </c>
      <c r="G299" s="23">
        <v>10.3</v>
      </c>
      <c r="H299" s="27">
        <v>1003</v>
      </c>
      <c r="I299" s="27">
        <v>56.65</v>
      </c>
      <c r="J299" s="23" t="s">
        <v>1888</v>
      </c>
      <c r="K299" s="30" t="s">
        <v>231</v>
      </c>
      <c r="L299" s="29"/>
    </row>
    <row r="300" s="1" customFormat="1" ht="14.25" spans="1:12">
      <c r="A300" s="22">
        <v>297</v>
      </c>
      <c r="B300" s="22" t="s">
        <v>1883</v>
      </c>
      <c r="C300" s="23">
        <v>8</v>
      </c>
      <c r="D300" s="23">
        <v>13</v>
      </c>
      <c r="E300" s="23">
        <v>2</v>
      </c>
      <c r="F300" s="22">
        <v>11</v>
      </c>
      <c r="G300" s="23">
        <v>10.6</v>
      </c>
      <c r="H300" s="27">
        <v>1101</v>
      </c>
      <c r="I300" s="27">
        <v>55.91</v>
      </c>
      <c r="J300" s="23" t="s">
        <v>1888</v>
      </c>
      <c r="K300" s="30" t="s">
        <v>231</v>
      </c>
      <c r="L300" s="29"/>
    </row>
    <row r="301" s="1" customFormat="1" ht="14.25" spans="1:12">
      <c r="A301" s="22">
        <v>298</v>
      </c>
      <c r="B301" s="22" t="s">
        <v>1883</v>
      </c>
      <c r="C301" s="23">
        <v>8</v>
      </c>
      <c r="D301" s="23">
        <v>13</v>
      </c>
      <c r="E301" s="23">
        <v>2</v>
      </c>
      <c r="F301" s="22">
        <v>11</v>
      </c>
      <c r="G301" s="23">
        <v>10.9</v>
      </c>
      <c r="H301" s="27">
        <v>1102</v>
      </c>
      <c r="I301" s="27">
        <v>58.31</v>
      </c>
      <c r="J301" s="23" t="s">
        <v>1888</v>
      </c>
      <c r="K301" s="30" t="s">
        <v>245</v>
      </c>
      <c r="L301" s="29"/>
    </row>
    <row r="302" s="1" customFormat="1" ht="14.25" spans="1:12">
      <c r="A302" s="22">
        <v>299</v>
      </c>
      <c r="B302" s="22" t="s">
        <v>1883</v>
      </c>
      <c r="C302" s="23">
        <v>8</v>
      </c>
      <c r="D302" s="23">
        <v>13</v>
      </c>
      <c r="E302" s="23">
        <v>2</v>
      </c>
      <c r="F302" s="22">
        <v>11</v>
      </c>
      <c r="G302" s="23">
        <v>11.2</v>
      </c>
      <c r="H302" s="27">
        <v>1103</v>
      </c>
      <c r="I302" s="27">
        <v>56.65</v>
      </c>
      <c r="J302" s="23" t="s">
        <v>1888</v>
      </c>
      <c r="K302" s="28" t="s">
        <v>231</v>
      </c>
      <c r="L302" s="29"/>
    </row>
    <row r="303" s="17" customFormat="1" ht="14.25" spans="1:16383">
      <c r="A303" s="35"/>
      <c r="B303" s="35"/>
      <c r="C303" s="36"/>
      <c r="D303" s="36"/>
      <c r="E303" s="36"/>
      <c r="F303" s="35"/>
      <c r="G303" s="36"/>
      <c r="H303" s="37"/>
      <c r="I303" s="37">
        <f>SUM(I237:I302)</f>
        <v>3758.69</v>
      </c>
      <c r="J303" s="36"/>
      <c r="K303" s="38"/>
      <c r="L303" s="39"/>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40"/>
      <c r="HV303" s="40"/>
      <c r="HW303" s="40"/>
      <c r="HX303" s="40"/>
      <c r="HY303" s="40"/>
      <c r="HZ303" s="40"/>
      <c r="IA303" s="40"/>
      <c r="IB303" s="40"/>
      <c r="IC303" s="40"/>
      <c r="ID303" s="40"/>
      <c r="IE303" s="40"/>
      <c r="IF303" s="40"/>
      <c r="IG303" s="40"/>
      <c r="IH303" s="40"/>
      <c r="II303" s="40"/>
      <c r="IJ303" s="40"/>
      <c r="IK303" s="40"/>
      <c r="IL303" s="40"/>
      <c r="IM303" s="40"/>
      <c r="IN303" s="40"/>
      <c r="IO303" s="40"/>
      <c r="IP303" s="40"/>
      <c r="IQ303" s="40"/>
      <c r="IR303" s="40"/>
      <c r="IS303" s="40"/>
      <c r="IT303" s="40"/>
      <c r="IU303" s="40"/>
      <c r="IV303" s="40"/>
      <c r="IW303" s="40"/>
      <c r="IX303" s="40"/>
      <c r="IY303" s="40"/>
      <c r="IZ303" s="40"/>
      <c r="JA303" s="40"/>
      <c r="JB303" s="40"/>
      <c r="JC303" s="40"/>
      <c r="JD303" s="40"/>
      <c r="JE303" s="40"/>
      <c r="JF303" s="40"/>
      <c r="JG303" s="40"/>
      <c r="JH303" s="40"/>
      <c r="JI303" s="40"/>
      <c r="JJ303" s="40"/>
      <c r="JK303" s="40"/>
      <c r="JL303" s="40"/>
      <c r="JM303" s="40"/>
      <c r="JN303" s="40"/>
      <c r="JO303" s="40"/>
      <c r="JP303" s="40"/>
      <c r="JQ303" s="40"/>
      <c r="JR303" s="40"/>
      <c r="JS303" s="40"/>
      <c r="JT303" s="40"/>
      <c r="JU303" s="40"/>
      <c r="JV303" s="40"/>
      <c r="JW303" s="40"/>
      <c r="JX303" s="40"/>
      <c r="JY303" s="40"/>
      <c r="JZ303" s="40"/>
      <c r="KA303" s="40"/>
      <c r="KB303" s="40"/>
      <c r="KC303" s="40"/>
      <c r="KD303" s="40"/>
      <c r="KE303" s="40"/>
      <c r="KF303" s="40"/>
      <c r="KG303" s="40"/>
      <c r="KH303" s="40"/>
      <c r="KI303" s="40"/>
      <c r="KJ303" s="40"/>
      <c r="KK303" s="40"/>
      <c r="KL303" s="40"/>
      <c r="KM303" s="40"/>
      <c r="KN303" s="40"/>
      <c r="KO303" s="40"/>
      <c r="KP303" s="40"/>
      <c r="KQ303" s="40"/>
      <c r="KR303" s="40"/>
      <c r="KS303" s="40"/>
      <c r="KT303" s="40"/>
      <c r="KU303" s="40"/>
      <c r="KV303" s="40"/>
      <c r="KW303" s="40"/>
      <c r="KX303" s="40"/>
      <c r="KY303" s="40"/>
      <c r="KZ303" s="40"/>
      <c r="LA303" s="40"/>
      <c r="LB303" s="40"/>
      <c r="LC303" s="40"/>
      <c r="LD303" s="40"/>
      <c r="LE303" s="40"/>
      <c r="LF303" s="40"/>
      <c r="LG303" s="40"/>
      <c r="LH303" s="40"/>
      <c r="LI303" s="40"/>
      <c r="LJ303" s="40"/>
      <c r="LK303" s="40"/>
      <c r="LL303" s="40"/>
      <c r="LM303" s="40"/>
      <c r="LN303" s="40"/>
      <c r="LO303" s="40"/>
      <c r="LP303" s="40"/>
      <c r="LQ303" s="40"/>
      <c r="LR303" s="40"/>
      <c r="LS303" s="40"/>
      <c r="LT303" s="40"/>
      <c r="LU303" s="40"/>
      <c r="LV303" s="40"/>
      <c r="LW303" s="40"/>
      <c r="LX303" s="40"/>
      <c r="LY303" s="40"/>
      <c r="LZ303" s="40"/>
      <c r="MA303" s="40"/>
      <c r="MB303" s="40"/>
      <c r="MC303" s="40"/>
      <c r="MD303" s="40"/>
      <c r="ME303" s="40"/>
      <c r="MF303" s="40"/>
      <c r="MG303" s="40"/>
      <c r="MH303" s="40"/>
      <c r="MI303" s="40"/>
      <c r="MJ303" s="40"/>
      <c r="MK303" s="40"/>
      <c r="ML303" s="40"/>
      <c r="MM303" s="40"/>
      <c r="MN303" s="40"/>
      <c r="MO303" s="40"/>
      <c r="MP303" s="40"/>
      <c r="MQ303" s="40"/>
      <c r="MR303" s="40"/>
      <c r="MS303" s="40"/>
      <c r="MT303" s="40"/>
      <c r="MU303" s="40"/>
      <c r="MV303" s="40"/>
      <c r="MW303" s="40"/>
      <c r="MX303" s="40"/>
      <c r="MY303" s="40"/>
      <c r="MZ303" s="40"/>
      <c r="NA303" s="40"/>
      <c r="NB303" s="40"/>
      <c r="NC303" s="40"/>
      <c r="ND303" s="40"/>
      <c r="NE303" s="40"/>
      <c r="NF303" s="40"/>
      <c r="NG303" s="40"/>
      <c r="NH303" s="40"/>
      <c r="NI303" s="40"/>
      <c r="NJ303" s="40"/>
      <c r="NK303" s="40"/>
      <c r="NL303" s="40"/>
      <c r="NM303" s="40"/>
      <c r="NN303" s="40"/>
      <c r="NO303" s="40"/>
      <c r="NP303" s="40"/>
      <c r="NQ303" s="40"/>
      <c r="NR303" s="40"/>
      <c r="NS303" s="40"/>
      <c r="NT303" s="40"/>
      <c r="NU303" s="40"/>
      <c r="NV303" s="40"/>
      <c r="NW303" s="40"/>
      <c r="NX303" s="40"/>
      <c r="NY303" s="40"/>
      <c r="NZ303" s="40"/>
      <c r="OA303" s="40"/>
      <c r="OB303" s="40"/>
      <c r="OC303" s="40"/>
      <c r="OD303" s="40"/>
      <c r="OE303" s="40"/>
      <c r="OF303" s="40"/>
      <c r="OG303" s="40"/>
      <c r="OH303" s="40"/>
      <c r="OI303" s="40"/>
      <c r="OJ303" s="40"/>
      <c r="OK303" s="40"/>
      <c r="OL303" s="40"/>
      <c r="OM303" s="40"/>
      <c r="ON303" s="40"/>
      <c r="OO303" s="40"/>
      <c r="OP303" s="40"/>
      <c r="OQ303" s="40"/>
      <c r="OR303" s="40"/>
      <c r="OS303" s="40"/>
      <c r="OT303" s="40"/>
      <c r="OU303" s="40"/>
      <c r="OV303" s="40"/>
      <c r="OW303" s="40"/>
      <c r="OX303" s="40"/>
      <c r="OY303" s="40"/>
      <c r="OZ303" s="40"/>
      <c r="PA303" s="40"/>
      <c r="PB303" s="40"/>
      <c r="PC303" s="40"/>
      <c r="PD303" s="40"/>
      <c r="PE303" s="40"/>
      <c r="PF303" s="40"/>
      <c r="PG303" s="40"/>
      <c r="PH303" s="40"/>
      <c r="PI303" s="40"/>
      <c r="PJ303" s="40"/>
      <c r="PK303" s="40"/>
      <c r="PL303" s="40"/>
      <c r="PM303" s="40"/>
      <c r="PN303" s="40"/>
      <c r="PO303" s="40"/>
      <c r="PP303" s="40"/>
      <c r="PQ303" s="40"/>
      <c r="PR303" s="40"/>
      <c r="PS303" s="40"/>
      <c r="PT303" s="40"/>
      <c r="PU303" s="40"/>
      <c r="PV303" s="40"/>
      <c r="PW303" s="40"/>
      <c r="PX303" s="40"/>
      <c r="PY303" s="40"/>
      <c r="PZ303" s="40"/>
      <c r="QA303" s="40"/>
      <c r="QB303" s="40"/>
      <c r="QC303" s="40"/>
      <c r="QD303" s="40"/>
      <c r="QE303" s="40"/>
      <c r="QF303" s="40"/>
      <c r="QG303" s="40"/>
      <c r="QH303" s="40"/>
      <c r="QI303" s="40"/>
      <c r="QJ303" s="40"/>
      <c r="QK303" s="40"/>
      <c r="QL303" s="40"/>
      <c r="QM303" s="40"/>
      <c r="QN303" s="40"/>
      <c r="QO303" s="40"/>
      <c r="QP303" s="40"/>
      <c r="QQ303" s="40"/>
      <c r="QR303" s="40"/>
      <c r="QS303" s="40"/>
      <c r="QT303" s="40"/>
      <c r="QU303" s="40"/>
      <c r="QV303" s="40"/>
      <c r="QW303" s="40"/>
      <c r="QX303" s="40"/>
      <c r="QY303" s="40"/>
      <c r="QZ303" s="40"/>
      <c r="RA303" s="40"/>
      <c r="RB303" s="40"/>
      <c r="RC303" s="40"/>
      <c r="RD303" s="40"/>
      <c r="RE303" s="40"/>
      <c r="RF303" s="40"/>
      <c r="RG303" s="40"/>
      <c r="RH303" s="40"/>
      <c r="RI303" s="40"/>
      <c r="RJ303" s="40"/>
      <c r="RK303" s="40"/>
      <c r="RL303" s="40"/>
      <c r="RM303" s="40"/>
      <c r="RN303" s="40"/>
      <c r="RO303" s="40"/>
      <c r="RP303" s="40"/>
      <c r="RQ303" s="40"/>
      <c r="RR303" s="40"/>
      <c r="RS303" s="40"/>
      <c r="RT303" s="40"/>
      <c r="RU303" s="40"/>
      <c r="RV303" s="40"/>
      <c r="RW303" s="40"/>
      <c r="RX303" s="40"/>
      <c r="RY303" s="40"/>
      <c r="RZ303" s="40"/>
      <c r="SA303" s="40"/>
      <c r="SB303" s="40"/>
      <c r="SC303" s="40"/>
      <c r="SD303" s="40"/>
      <c r="SE303" s="40"/>
      <c r="SF303" s="40"/>
      <c r="SG303" s="40"/>
      <c r="SH303" s="40"/>
      <c r="SI303" s="40"/>
      <c r="SJ303" s="40"/>
      <c r="SK303" s="40"/>
      <c r="SL303" s="40"/>
      <c r="SM303" s="40"/>
      <c r="SN303" s="40"/>
      <c r="SO303" s="40"/>
      <c r="SP303" s="40"/>
      <c r="SQ303" s="40"/>
      <c r="SR303" s="40"/>
      <c r="SS303" s="40"/>
      <c r="ST303" s="40"/>
      <c r="SU303" s="40"/>
      <c r="SV303" s="40"/>
      <c r="SW303" s="40"/>
      <c r="SX303" s="40"/>
      <c r="SY303" s="40"/>
      <c r="SZ303" s="40"/>
      <c r="TA303" s="40"/>
      <c r="TB303" s="40"/>
      <c r="TC303" s="40"/>
      <c r="TD303" s="40"/>
      <c r="TE303" s="40"/>
      <c r="TF303" s="40"/>
      <c r="TG303" s="40"/>
      <c r="TH303" s="40"/>
      <c r="TI303" s="40"/>
      <c r="TJ303" s="40"/>
      <c r="TK303" s="40"/>
      <c r="TL303" s="40"/>
      <c r="TM303" s="40"/>
      <c r="TN303" s="40"/>
      <c r="TO303" s="40"/>
      <c r="TP303" s="40"/>
      <c r="TQ303" s="40"/>
      <c r="TR303" s="40"/>
      <c r="TS303" s="40"/>
      <c r="TT303" s="40"/>
      <c r="TU303" s="40"/>
      <c r="TV303" s="40"/>
      <c r="TW303" s="40"/>
      <c r="TX303" s="40"/>
      <c r="TY303" s="40"/>
      <c r="TZ303" s="40"/>
      <c r="UA303" s="40"/>
      <c r="UB303" s="40"/>
      <c r="UC303" s="40"/>
      <c r="UD303" s="40"/>
      <c r="UE303" s="40"/>
      <c r="UF303" s="40"/>
      <c r="UG303" s="40"/>
      <c r="UH303" s="40"/>
      <c r="UI303" s="40"/>
      <c r="UJ303" s="40"/>
      <c r="UK303" s="40"/>
      <c r="UL303" s="40"/>
      <c r="UM303" s="40"/>
      <c r="UN303" s="40"/>
      <c r="UO303" s="40"/>
      <c r="UP303" s="40"/>
      <c r="UQ303" s="40"/>
      <c r="UR303" s="40"/>
      <c r="US303" s="40"/>
      <c r="UT303" s="40"/>
      <c r="UU303" s="40"/>
      <c r="UV303" s="40"/>
      <c r="UW303" s="40"/>
      <c r="UX303" s="40"/>
      <c r="UY303" s="40"/>
      <c r="UZ303" s="40"/>
      <c r="VA303" s="40"/>
      <c r="VB303" s="40"/>
      <c r="VC303" s="40"/>
      <c r="VD303" s="40"/>
      <c r="VE303" s="40"/>
      <c r="VF303" s="40"/>
      <c r="VG303" s="40"/>
      <c r="VH303" s="40"/>
      <c r="VI303" s="40"/>
      <c r="VJ303" s="40"/>
      <c r="VK303" s="40"/>
      <c r="VL303" s="40"/>
      <c r="VM303" s="40"/>
      <c r="VN303" s="40"/>
      <c r="VO303" s="40"/>
      <c r="VP303" s="40"/>
      <c r="VQ303" s="40"/>
      <c r="VR303" s="40"/>
      <c r="VS303" s="40"/>
      <c r="VT303" s="40"/>
      <c r="VU303" s="40"/>
      <c r="VV303" s="40"/>
      <c r="VW303" s="40"/>
      <c r="VX303" s="40"/>
      <c r="VY303" s="40"/>
      <c r="VZ303" s="40"/>
      <c r="WA303" s="40"/>
      <c r="WB303" s="40"/>
      <c r="WC303" s="40"/>
      <c r="WD303" s="40"/>
      <c r="WE303" s="40"/>
      <c r="WF303" s="40"/>
      <c r="WG303" s="40"/>
      <c r="WH303" s="40"/>
      <c r="WI303" s="40"/>
      <c r="WJ303" s="40"/>
      <c r="WK303" s="40"/>
      <c r="WL303" s="40"/>
      <c r="WM303" s="40"/>
      <c r="WN303" s="40"/>
      <c r="WO303" s="40"/>
      <c r="WP303" s="40"/>
      <c r="WQ303" s="40"/>
      <c r="WR303" s="40"/>
      <c r="WS303" s="40"/>
      <c r="WT303" s="40"/>
      <c r="WU303" s="40"/>
      <c r="WV303" s="40"/>
      <c r="WW303" s="40"/>
      <c r="WX303" s="40"/>
      <c r="WY303" s="40"/>
      <c r="WZ303" s="40"/>
      <c r="XA303" s="40"/>
      <c r="XB303" s="40"/>
      <c r="XC303" s="40"/>
      <c r="XD303" s="40"/>
      <c r="XE303" s="40"/>
      <c r="XF303" s="40"/>
      <c r="XG303" s="40"/>
      <c r="XH303" s="40"/>
      <c r="XI303" s="40"/>
      <c r="XJ303" s="40"/>
      <c r="XK303" s="40"/>
      <c r="XL303" s="40"/>
      <c r="XM303" s="40"/>
      <c r="XN303" s="40"/>
      <c r="XO303" s="40"/>
      <c r="XP303" s="40"/>
      <c r="XQ303" s="40"/>
      <c r="XR303" s="40"/>
      <c r="XS303" s="40"/>
      <c r="XT303" s="40"/>
      <c r="XU303" s="40"/>
      <c r="XV303" s="40"/>
      <c r="XW303" s="40"/>
      <c r="XX303" s="40"/>
      <c r="XY303" s="40"/>
      <c r="XZ303" s="40"/>
      <c r="YA303" s="40"/>
      <c r="YB303" s="40"/>
      <c r="YC303" s="40"/>
      <c r="YD303" s="40"/>
      <c r="YE303" s="40"/>
      <c r="YF303" s="40"/>
      <c r="YG303" s="40"/>
      <c r="YH303" s="40"/>
      <c r="YI303" s="40"/>
      <c r="YJ303" s="40"/>
      <c r="YK303" s="40"/>
      <c r="YL303" s="40"/>
      <c r="YM303" s="40"/>
      <c r="YN303" s="40"/>
      <c r="YO303" s="40"/>
      <c r="YP303" s="40"/>
      <c r="YQ303" s="40"/>
      <c r="YR303" s="40"/>
      <c r="YS303" s="40"/>
      <c r="YT303" s="40"/>
      <c r="YU303" s="40"/>
      <c r="YV303" s="40"/>
      <c r="YW303" s="40"/>
      <c r="YX303" s="40"/>
      <c r="YY303" s="40"/>
      <c r="YZ303" s="40"/>
      <c r="ZA303" s="40"/>
      <c r="ZB303" s="40"/>
      <c r="ZC303" s="40"/>
      <c r="ZD303" s="40"/>
      <c r="ZE303" s="40"/>
      <c r="ZF303" s="40"/>
      <c r="ZG303" s="40"/>
      <c r="ZH303" s="40"/>
      <c r="ZI303" s="40"/>
      <c r="ZJ303" s="40"/>
      <c r="ZK303" s="40"/>
      <c r="ZL303" s="40"/>
      <c r="ZM303" s="40"/>
      <c r="ZN303" s="40"/>
      <c r="ZO303" s="40"/>
      <c r="ZP303" s="40"/>
      <c r="ZQ303" s="40"/>
      <c r="ZR303" s="40"/>
      <c r="ZS303" s="40"/>
      <c r="ZT303" s="40"/>
      <c r="ZU303" s="40"/>
      <c r="ZV303" s="40"/>
      <c r="ZW303" s="40"/>
      <c r="ZX303" s="40"/>
      <c r="ZY303" s="40"/>
      <c r="ZZ303" s="40"/>
      <c r="AAA303" s="40"/>
      <c r="AAB303" s="40"/>
      <c r="AAC303" s="40"/>
      <c r="AAD303" s="40"/>
      <c r="AAE303" s="40"/>
      <c r="AAF303" s="40"/>
      <c r="AAG303" s="40"/>
      <c r="AAH303" s="40"/>
      <c r="AAI303" s="40"/>
      <c r="AAJ303" s="40"/>
      <c r="AAK303" s="40"/>
      <c r="AAL303" s="40"/>
      <c r="AAM303" s="40"/>
      <c r="AAN303" s="40"/>
      <c r="AAO303" s="40"/>
      <c r="AAP303" s="40"/>
      <c r="AAQ303" s="40"/>
      <c r="AAR303" s="40"/>
      <c r="AAS303" s="40"/>
      <c r="AAT303" s="40"/>
      <c r="AAU303" s="40"/>
      <c r="AAV303" s="40"/>
      <c r="AAW303" s="40"/>
      <c r="AAX303" s="40"/>
      <c r="AAY303" s="40"/>
      <c r="AAZ303" s="40"/>
      <c r="ABA303" s="40"/>
      <c r="ABB303" s="40"/>
      <c r="ABC303" s="40"/>
      <c r="ABD303" s="40"/>
      <c r="ABE303" s="40"/>
      <c r="ABF303" s="40"/>
      <c r="ABG303" s="40"/>
      <c r="ABH303" s="40"/>
      <c r="ABI303" s="40"/>
      <c r="ABJ303" s="40"/>
      <c r="ABK303" s="40"/>
      <c r="ABL303" s="40"/>
      <c r="ABM303" s="40"/>
      <c r="ABN303" s="40"/>
      <c r="ABO303" s="40"/>
      <c r="ABP303" s="40"/>
      <c r="ABQ303" s="40"/>
      <c r="ABR303" s="40"/>
      <c r="ABS303" s="40"/>
      <c r="ABT303" s="40"/>
      <c r="ABU303" s="40"/>
      <c r="ABV303" s="40"/>
      <c r="ABW303" s="40"/>
      <c r="ABX303" s="40"/>
      <c r="ABY303" s="40"/>
      <c r="ABZ303" s="40"/>
      <c r="ACA303" s="40"/>
      <c r="ACB303" s="40"/>
      <c r="ACC303" s="40"/>
      <c r="ACD303" s="40"/>
      <c r="ACE303" s="40"/>
      <c r="ACF303" s="40"/>
      <c r="ACG303" s="40"/>
      <c r="ACH303" s="40"/>
      <c r="ACI303" s="40"/>
      <c r="ACJ303" s="40"/>
      <c r="ACK303" s="40"/>
      <c r="ACL303" s="40"/>
      <c r="ACM303" s="40"/>
      <c r="ACN303" s="40"/>
      <c r="ACO303" s="40"/>
      <c r="ACP303" s="40"/>
      <c r="ACQ303" s="40"/>
      <c r="ACR303" s="40"/>
      <c r="ACS303" s="40"/>
      <c r="ACT303" s="40"/>
      <c r="ACU303" s="40"/>
      <c r="ACV303" s="40"/>
      <c r="ACW303" s="40"/>
      <c r="ACX303" s="40"/>
      <c r="ACY303" s="40"/>
      <c r="ACZ303" s="40"/>
      <c r="ADA303" s="40"/>
      <c r="ADB303" s="40"/>
      <c r="ADC303" s="40"/>
      <c r="ADD303" s="40"/>
      <c r="ADE303" s="40"/>
      <c r="ADF303" s="40"/>
      <c r="ADG303" s="40"/>
      <c r="ADH303" s="40"/>
      <c r="ADI303" s="40"/>
      <c r="ADJ303" s="40"/>
      <c r="ADK303" s="40"/>
      <c r="ADL303" s="40"/>
      <c r="ADM303" s="40"/>
      <c r="ADN303" s="40"/>
      <c r="ADO303" s="40"/>
      <c r="ADP303" s="40"/>
      <c r="ADQ303" s="40"/>
      <c r="ADR303" s="40"/>
      <c r="ADS303" s="40"/>
      <c r="ADT303" s="40"/>
      <c r="ADU303" s="40"/>
      <c r="ADV303" s="40"/>
      <c r="ADW303" s="40"/>
      <c r="ADX303" s="40"/>
      <c r="ADY303" s="40"/>
      <c r="ADZ303" s="40"/>
      <c r="AEA303" s="40"/>
      <c r="AEB303" s="40"/>
      <c r="AEC303" s="40"/>
      <c r="AED303" s="40"/>
      <c r="AEE303" s="40"/>
      <c r="AEF303" s="40"/>
      <c r="AEG303" s="40"/>
      <c r="AEH303" s="40"/>
      <c r="AEI303" s="40"/>
      <c r="AEJ303" s="40"/>
      <c r="AEK303" s="40"/>
      <c r="AEL303" s="40"/>
      <c r="AEM303" s="40"/>
      <c r="AEN303" s="40"/>
      <c r="AEO303" s="40"/>
      <c r="AEP303" s="40"/>
      <c r="AEQ303" s="40"/>
      <c r="AER303" s="40"/>
      <c r="AES303" s="40"/>
      <c r="AET303" s="40"/>
      <c r="AEU303" s="40"/>
      <c r="AEV303" s="40"/>
      <c r="AEW303" s="40"/>
      <c r="AEX303" s="40"/>
      <c r="AEY303" s="40"/>
      <c r="AEZ303" s="40"/>
      <c r="AFA303" s="40"/>
      <c r="AFB303" s="40"/>
      <c r="AFC303" s="40"/>
      <c r="AFD303" s="40"/>
      <c r="AFE303" s="40"/>
      <c r="AFF303" s="40"/>
      <c r="AFG303" s="40"/>
      <c r="AFH303" s="40"/>
      <c r="AFI303" s="40"/>
      <c r="AFJ303" s="40"/>
      <c r="AFK303" s="40"/>
      <c r="AFL303" s="40"/>
      <c r="AFM303" s="40"/>
      <c r="AFN303" s="40"/>
      <c r="AFO303" s="40"/>
      <c r="AFP303" s="40"/>
      <c r="AFQ303" s="40"/>
      <c r="AFR303" s="40"/>
      <c r="AFS303" s="40"/>
      <c r="AFT303" s="40"/>
      <c r="AFU303" s="40"/>
      <c r="AFV303" s="40"/>
      <c r="AFW303" s="40"/>
      <c r="AFX303" s="40"/>
      <c r="AFY303" s="40"/>
      <c r="AFZ303" s="40"/>
      <c r="AGA303" s="40"/>
      <c r="AGB303" s="40"/>
      <c r="AGC303" s="40"/>
      <c r="AGD303" s="40"/>
      <c r="AGE303" s="40"/>
      <c r="AGF303" s="40"/>
      <c r="AGG303" s="40"/>
      <c r="AGH303" s="40"/>
      <c r="AGI303" s="40"/>
      <c r="AGJ303" s="40"/>
      <c r="AGK303" s="40"/>
      <c r="AGL303" s="40"/>
      <c r="AGM303" s="40"/>
      <c r="AGN303" s="40"/>
      <c r="AGO303" s="40"/>
      <c r="AGP303" s="40"/>
      <c r="AGQ303" s="40"/>
      <c r="AGR303" s="40"/>
      <c r="AGS303" s="40"/>
      <c r="AGT303" s="40"/>
      <c r="AGU303" s="40"/>
      <c r="AGV303" s="40"/>
      <c r="AGW303" s="40"/>
      <c r="AGX303" s="40"/>
      <c r="AGY303" s="40"/>
      <c r="AGZ303" s="40"/>
      <c r="AHA303" s="40"/>
      <c r="AHB303" s="40"/>
      <c r="AHC303" s="40"/>
      <c r="AHD303" s="40"/>
      <c r="AHE303" s="40"/>
      <c r="AHF303" s="40"/>
      <c r="AHG303" s="40"/>
      <c r="AHH303" s="40"/>
      <c r="AHI303" s="40"/>
      <c r="AHJ303" s="40"/>
      <c r="AHK303" s="40"/>
      <c r="AHL303" s="40"/>
      <c r="AHM303" s="40"/>
      <c r="AHN303" s="40"/>
      <c r="AHO303" s="40"/>
      <c r="AHP303" s="40"/>
      <c r="AHQ303" s="40"/>
      <c r="AHR303" s="40"/>
      <c r="AHS303" s="40"/>
      <c r="AHT303" s="40"/>
      <c r="AHU303" s="40"/>
      <c r="AHV303" s="40"/>
      <c r="AHW303" s="40"/>
      <c r="AHX303" s="40"/>
      <c r="AHY303" s="40"/>
      <c r="AHZ303" s="40"/>
      <c r="AIA303" s="40"/>
      <c r="AIB303" s="40"/>
      <c r="AIC303" s="40"/>
      <c r="AID303" s="40"/>
      <c r="AIE303" s="40"/>
      <c r="AIF303" s="40"/>
      <c r="AIG303" s="40"/>
      <c r="AIH303" s="40"/>
      <c r="AII303" s="40"/>
      <c r="AIJ303" s="40"/>
      <c r="AIK303" s="40"/>
      <c r="AIL303" s="40"/>
      <c r="AIM303" s="40"/>
      <c r="AIN303" s="40"/>
      <c r="AIO303" s="40"/>
      <c r="AIP303" s="40"/>
      <c r="AIQ303" s="40"/>
      <c r="AIR303" s="40"/>
      <c r="AIS303" s="40"/>
      <c r="AIT303" s="40"/>
      <c r="AIU303" s="40"/>
      <c r="AIV303" s="40"/>
      <c r="AIW303" s="40"/>
      <c r="AIX303" s="40"/>
      <c r="AIY303" s="40"/>
      <c r="AIZ303" s="40"/>
      <c r="AJA303" s="40"/>
      <c r="AJB303" s="40"/>
      <c r="AJC303" s="40"/>
      <c r="AJD303" s="40"/>
      <c r="AJE303" s="40"/>
      <c r="AJF303" s="40"/>
      <c r="AJG303" s="40"/>
      <c r="AJH303" s="40"/>
      <c r="AJI303" s="40"/>
      <c r="AJJ303" s="40"/>
      <c r="AJK303" s="40"/>
      <c r="AJL303" s="40"/>
      <c r="AJM303" s="40"/>
      <c r="AJN303" s="40"/>
      <c r="AJO303" s="40"/>
      <c r="AJP303" s="40"/>
      <c r="AJQ303" s="40"/>
      <c r="AJR303" s="40"/>
      <c r="AJS303" s="40"/>
      <c r="AJT303" s="40"/>
      <c r="AJU303" s="40"/>
      <c r="AJV303" s="40"/>
      <c r="AJW303" s="40"/>
      <c r="AJX303" s="40"/>
      <c r="AJY303" s="40"/>
      <c r="AJZ303" s="40"/>
      <c r="AKA303" s="40"/>
      <c r="AKB303" s="40"/>
      <c r="AKC303" s="40"/>
      <c r="AKD303" s="40"/>
      <c r="AKE303" s="40"/>
      <c r="AKF303" s="40"/>
      <c r="AKG303" s="40"/>
      <c r="AKH303" s="40"/>
      <c r="AKI303" s="40"/>
      <c r="AKJ303" s="40"/>
      <c r="AKK303" s="40"/>
      <c r="AKL303" s="40"/>
      <c r="AKM303" s="40"/>
      <c r="AKN303" s="40"/>
      <c r="AKO303" s="40"/>
      <c r="AKP303" s="40"/>
      <c r="AKQ303" s="40"/>
      <c r="AKR303" s="40"/>
      <c r="AKS303" s="40"/>
      <c r="AKT303" s="40"/>
      <c r="AKU303" s="40"/>
      <c r="AKV303" s="40"/>
      <c r="AKW303" s="40"/>
      <c r="AKX303" s="40"/>
      <c r="AKY303" s="40"/>
      <c r="AKZ303" s="40"/>
      <c r="ALA303" s="40"/>
      <c r="ALB303" s="40"/>
      <c r="ALC303" s="40"/>
      <c r="ALD303" s="40"/>
      <c r="ALE303" s="40"/>
      <c r="ALF303" s="40"/>
      <c r="ALG303" s="40"/>
      <c r="ALH303" s="40"/>
      <c r="ALI303" s="40"/>
      <c r="ALJ303" s="40"/>
      <c r="ALK303" s="40"/>
      <c r="ALL303" s="40"/>
      <c r="ALM303" s="40"/>
      <c r="ALN303" s="40"/>
      <c r="ALO303" s="40"/>
      <c r="ALP303" s="40"/>
      <c r="ALQ303" s="40"/>
      <c r="ALR303" s="40"/>
      <c r="ALS303" s="40"/>
      <c r="ALT303" s="40"/>
      <c r="ALU303" s="40"/>
      <c r="ALV303" s="40"/>
      <c r="ALW303" s="40"/>
      <c r="ALX303" s="40"/>
      <c r="ALY303" s="40"/>
      <c r="ALZ303" s="40"/>
      <c r="AMA303" s="40"/>
      <c r="AMB303" s="40"/>
      <c r="AMC303" s="40"/>
      <c r="AMD303" s="40"/>
      <c r="AME303" s="40"/>
      <c r="AMF303" s="40"/>
      <c r="AMG303" s="40"/>
      <c r="AMH303" s="40"/>
      <c r="AMI303" s="40"/>
      <c r="AMJ303" s="40"/>
      <c r="AMK303" s="40"/>
      <c r="AML303" s="40"/>
      <c r="AMM303" s="40"/>
      <c r="AMN303" s="40"/>
      <c r="AMO303" s="40"/>
      <c r="AMP303" s="40"/>
      <c r="AMQ303" s="40"/>
      <c r="AMR303" s="40"/>
      <c r="AMS303" s="40"/>
      <c r="AMT303" s="40"/>
      <c r="AMU303" s="40"/>
      <c r="AMV303" s="40"/>
      <c r="AMW303" s="40"/>
      <c r="AMX303" s="40"/>
      <c r="AMY303" s="40"/>
      <c r="AMZ303" s="40"/>
      <c r="ANA303" s="40"/>
      <c r="ANB303" s="40"/>
      <c r="ANC303" s="40"/>
      <c r="AND303" s="40"/>
      <c r="ANE303" s="40"/>
      <c r="ANF303" s="40"/>
      <c r="ANG303" s="40"/>
      <c r="ANH303" s="40"/>
      <c r="ANI303" s="40"/>
      <c r="ANJ303" s="40"/>
      <c r="ANK303" s="40"/>
      <c r="ANL303" s="40"/>
      <c r="ANM303" s="40"/>
      <c r="ANN303" s="40"/>
      <c r="ANO303" s="40"/>
      <c r="ANP303" s="40"/>
      <c r="ANQ303" s="40"/>
      <c r="ANR303" s="40"/>
      <c r="ANS303" s="40"/>
      <c r="ANT303" s="40"/>
      <c r="ANU303" s="40"/>
      <c r="ANV303" s="40"/>
      <c r="ANW303" s="40"/>
      <c r="ANX303" s="40"/>
      <c r="ANY303" s="40"/>
      <c r="ANZ303" s="40"/>
      <c r="AOA303" s="40"/>
      <c r="AOB303" s="40"/>
      <c r="AOC303" s="40"/>
      <c r="AOD303" s="40"/>
      <c r="AOE303" s="40"/>
      <c r="AOF303" s="40"/>
      <c r="AOG303" s="40"/>
      <c r="AOH303" s="40"/>
      <c r="AOI303" s="40"/>
      <c r="AOJ303" s="40"/>
      <c r="AOK303" s="40"/>
      <c r="AOL303" s="40"/>
      <c r="AOM303" s="40"/>
      <c r="AON303" s="40"/>
      <c r="AOO303" s="40"/>
      <c r="AOP303" s="40"/>
      <c r="AOQ303" s="40"/>
      <c r="AOR303" s="40"/>
      <c r="AOS303" s="40"/>
      <c r="AOT303" s="40"/>
      <c r="AOU303" s="40"/>
      <c r="AOV303" s="40"/>
      <c r="AOW303" s="40"/>
      <c r="AOX303" s="40"/>
      <c r="AOY303" s="40"/>
      <c r="AOZ303" s="40"/>
      <c r="APA303" s="40"/>
      <c r="APB303" s="40"/>
      <c r="APC303" s="40"/>
      <c r="APD303" s="40"/>
      <c r="APE303" s="40"/>
      <c r="APF303" s="40"/>
      <c r="APG303" s="40"/>
      <c r="APH303" s="40"/>
      <c r="API303" s="40"/>
      <c r="APJ303" s="40"/>
      <c r="APK303" s="40"/>
      <c r="APL303" s="40"/>
      <c r="APM303" s="40"/>
      <c r="APN303" s="40"/>
      <c r="APO303" s="40"/>
      <c r="APP303" s="40"/>
      <c r="APQ303" s="40"/>
      <c r="APR303" s="40"/>
      <c r="APS303" s="40"/>
      <c r="APT303" s="40"/>
      <c r="APU303" s="40"/>
      <c r="APV303" s="40"/>
      <c r="APW303" s="40"/>
      <c r="APX303" s="40"/>
      <c r="APY303" s="40"/>
      <c r="APZ303" s="40"/>
      <c r="AQA303" s="40"/>
      <c r="AQB303" s="40"/>
      <c r="AQC303" s="40"/>
      <c r="AQD303" s="40"/>
      <c r="AQE303" s="40"/>
      <c r="AQF303" s="40"/>
      <c r="AQG303" s="40"/>
      <c r="AQH303" s="40"/>
      <c r="AQI303" s="40"/>
      <c r="AQJ303" s="40"/>
      <c r="AQK303" s="40"/>
      <c r="AQL303" s="40"/>
      <c r="AQM303" s="40"/>
      <c r="AQN303" s="40"/>
      <c r="AQO303" s="40"/>
      <c r="AQP303" s="40"/>
      <c r="AQQ303" s="40"/>
      <c r="AQR303" s="40"/>
      <c r="AQS303" s="40"/>
      <c r="AQT303" s="40"/>
      <c r="AQU303" s="40"/>
      <c r="AQV303" s="40"/>
      <c r="AQW303" s="40"/>
      <c r="AQX303" s="40"/>
      <c r="AQY303" s="40"/>
      <c r="AQZ303" s="40"/>
      <c r="ARA303" s="40"/>
      <c r="ARB303" s="40"/>
      <c r="ARC303" s="40"/>
      <c r="ARD303" s="40"/>
      <c r="ARE303" s="40"/>
      <c r="ARF303" s="40"/>
      <c r="ARG303" s="40"/>
      <c r="ARH303" s="40"/>
      <c r="ARI303" s="40"/>
      <c r="ARJ303" s="40"/>
      <c r="ARK303" s="40"/>
      <c r="ARL303" s="40"/>
      <c r="ARM303" s="40"/>
      <c r="ARN303" s="40"/>
      <c r="ARO303" s="40"/>
      <c r="ARP303" s="40"/>
      <c r="ARQ303" s="40"/>
      <c r="ARR303" s="40"/>
      <c r="ARS303" s="40"/>
      <c r="ART303" s="40"/>
      <c r="ARU303" s="40"/>
      <c r="ARV303" s="40"/>
      <c r="ARW303" s="40"/>
      <c r="ARX303" s="40"/>
      <c r="ARY303" s="40"/>
      <c r="ARZ303" s="40"/>
      <c r="ASA303" s="40"/>
      <c r="ASB303" s="40"/>
      <c r="ASC303" s="40"/>
      <c r="ASD303" s="40"/>
      <c r="ASE303" s="40"/>
      <c r="ASF303" s="40"/>
      <c r="ASG303" s="40"/>
      <c r="ASH303" s="40"/>
      <c r="ASI303" s="40"/>
      <c r="ASJ303" s="40"/>
      <c r="ASK303" s="40"/>
      <c r="ASL303" s="40"/>
      <c r="ASM303" s="40"/>
      <c r="ASN303" s="40"/>
      <c r="ASO303" s="40"/>
      <c r="ASP303" s="40"/>
      <c r="ASQ303" s="40"/>
      <c r="ASR303" s="40"/>
      <c r="ASS303" s="40"/>
      <c r="AST303" s="40"/>
      <c r="ASU303" s="40"/>
      <c r="ASV303" s="40"/>
      <c r="ASW303" s="40"/>
      <c r="ASX303" s="40"/>
      <c r="ASY303" s="40"/>
      <c r="ASZ303" s="40"/>
      <c r="ATA303" s="40"/>
      <c r="ATB303" s="40"/>
      <c r="ATC303" s="40"/>
      <c r="ATD303" s="40"/>
      <c r="ATE303" s="40"/>
      <c r="ATF303" s="40"/>
      <c r="ATG303" s="40"/>
      <c r="ATH303" s="40"/>
      <c r="ATI303" s="40"/>
      <c r="ATJ303" s="40"/>
      <c r="ATK303" s="40"/>
      <c r="ATL303" s="40"/>
      <c r="ATM303" s="40"/>
      <c r="ATN303" s="40"/>
      <c r="ATO303" s="40"/>
      <c r="ATP303" s="40"/>
      <c r="ATQ303" s="40"/>
      <c r="ATR303" s="40"/>
      <c r="ATS303" s="40"/>
      <c r="ATT303" s="40"/>
      <c r="ATU303" s="40"/>
      <c r="ATV303" s="40"/>
      <c r="ATW303" s="40"/>
      <c r="ATX303" s="40"/>
      <c r="ATY303" s="40"/>
      <c r="ATZ303" s="40"/>
      <c r="AUA303" s="40"/>
      <c r="AUB303" s="40"/>
      <c r="AUC303" s="40"/>
      <c r="AUD303" s="40"/>
      <c r="AUE303" s="40"/>
      <c r="AUF303" s="40"/>
      <c r="AUG303" s="40"/>
      <c r="AUH303" s="40"/>
      <c r="AUI303" s="40"/>
      <c r="AUJ303" s="40"/>
      <c r="AUK303" s="40"/>
      <c r="AUL303" s="40"/>
      <c r="AUM303" s="40"/>
      <c r="AUN303" s="40"/>
      <c r="AUO303" s="40"/>
      <c r="AUP303" s="40"/>
      <c r="AUQ303" s="40"/>
      <c r="AUR303" s="40"/>
      <c r="AUS303" s="40"/>
      <c r="AUT303" s="40"/>
      <c r="AUU303" s="40"/>
      <c r="AUV303" s="40"/>
      <c r="AUW303" s="40"/>
      <c r="AUX303" s="40"/>
      <c r="AUY303" s="40"/>
      <c r="AUZ303" s="40"/>
      <c r="AVA303" s="40"/>
      <c r="AVB303" s="40"/>
      <c r="AVC303" s="40"/>
      <c r="AVD303" s="40"/>
      <c r="AVE303" s="40"/>
      <c r="AVF303" s="40"/>
      <c r="AVG303" s="40"/>
      <c r="AVH303" s="40"/>
      <c r="AVI303" s="40"/>
      <c r="AVJ303" s="40"/>
      <c r="AVK303" s="40"/>
      <c r="AVL303" s="40"/>
      <c r="AVM303" s="40"/>
      <c r="AVN303" s="40"/>
      <c r="AVO303" s="40"/>
      <c r="AVP303" s="40"/>
      <c r="AVQ303" s="40"/>
      <c r="AVR303" s="40"/>
      <c r="AVS303" s="40"/>
      <c r="AVT303" s="40"/>
      <c r="AVU303" s="40"/>
      <c r="AVV303" s="40"/>
      <c r="AVW303" s="40"/>
      <c r="AVX303" s="40"/>
      <c r="AVY303" s="40"/>
      <c r="AVZ303" s="40"/>
      <c r="AWA303" s="40"/>
      <c r="AWB303" s="40"/>
      <c r="AWC303" s="40"/>
      <c r="AWD303" s="40"/>
      <c r="AWE303" s="40"/>
      <c r="AWF303" s="40"/>
      <c r="AWG303" s="40"/>
      <c r="AWH303" s="40"/>
      <c r="AWI303" s="40"/>
      <c r="AWJ303" s="40"/>
      <c r="AWK303" s="40"/>
      <c r="AWL303" s="40"/>
      <c r="AWM303" s="40"/>
      <c r="AWN303" s="40"/>
      <c r="AWO303" s="40"/>
      <c r="AWP303" s="40"/>
      <c r="AWQ303" s="40"/>
      <c r="AWR303" s="40"/>
      <c r="AWS303" s="40"/>
      <c r="AWT303" s="40"/>
      <c r="AWU303" s="40"/>
      <c r="AWV303" s="40"/>
      <c r="AWW303" s="40"/>
      <c r="AWX303" s="40"/>
      <c r="AWY303" s="40"/>
      <c r="AWZ303" s="40"/>
      <c r="AXA303" s="40"/>
      <c r="AXB303" s="40"/>
      <c r="AXC303" s="40"/>
      <c r="AXD303" s="40"/>
      <c r="AXE303" s="40"/>
      <c r="AXF303" s="40"/>
      <c r="AXG303" s="40"/>
      <c r="AXH303" s="40"/>
      <c r="AXI303" s="40"/>
      <c r="AXJ303" s="40"/>
      <c r="AXK303" s="40"/>
      <c r="AXL303" s="40"/>
      <c r="AXM303" s="40"/>
      <c r="AXN303" s="40"/>
      <c r="AXO303" s="40"/>
      <c r="AXP303" s="40"/>
      <c r="AXQ303" s="40"/>
      <c r="AXR303" s="40"/>
      <c r="AXS303" s="40"/>
      <c r="AXT303" s="40"/>
      <c r="AXU303" s="40"/>
      <c r="AXV303" s="40"/>
      <c r="AXW303" s="40"/>
      <c r="AXX303" s="40"/>
      <c r="AXY303" s="40"/>
      <c r="AXZ303" s="40"/>
      <c r="AYA303" s="40"/>
      <c r="AYB303" s="40"/>
      <c r="AYC303" s="40"/>
      <c r="AYD303" s="40"/>
      <c r="AYE303" s="40"/>
      <c r="AYF303" s="40"/>
      <c r="AYG303" s="40"/>
      <c r="AYH303" s="40"/>
      <c r="AYI303" s="40"/>
      <c r="AYJ303" s="40"/>
      <c r="AYK303" s="40"/>
      <c r="AYL303" s="40"/>
      <c r="AYM303" s="40"/>
      <c r="AYN303" s="40"/>
      <c r="AYO303" s="40"/>
      <c r="AYP303" s="40"/>
      <c r="AYQ303" s="40"/>
      <c r="AYR303" s="40"/>
      <c r="AYS303" s="40"/>
      <c r="AYT303" s="40"/>
      <c r="AYU303" s="40"/>
      <c r="AYV303" s="40"/>
      <c r="AYW303" s="40"/>
      <c r="AYX303" s="40"/>
      <c r="AYY303" s="40"/>
      <c r="AYZ303" s="40"/>
      <c r="AZA303" s="40"/>
      <c r="AZB303" s="40"/>
      <c r="AZC303" s="40"/>
      <c r="AZD303" s="40"/>
      <c r="AZE303" s="40"/>
      <c r="AZF303" s="40"/>
      <c r="AZG303" s="40"/>
      <c r="AZH303" s="40"/>
      <c r="AZI303" s="40"/>
      <c r="AZJ303" s="40"/>
      <c r="AZK303" s="40"/>
      <c r="AZL303" s="40"/>
      <c r="AZM303" s="40"/>
      <c r="AZN303" s="40"/>
      <c r="AZO303" s="40"/>
      <c r="AZP303" s="40"/>
      <c r="AZQ303" s="40"/>
      <c r="AZR303" s="40"/>
      <c r="AZS303" s="40"/>
      <c r="AZT303" s="40"/>
      <c r="AZU303" s="40"/>
      <c r="AZV303" s="40"/>
      <c r="AZW303" s="40"/>
      <c r="AZX303" s="40"/>
      <c r="AZY303" s="40"/>
      <c r="AZZ303" s="40"/>
      <c r="BAA303" s="40"/>
      <c r="BAB303" s="40"/>
      <c r="BAC303" s="40"/>
      <c r="BAD303" s="40"/>
      <c r="BAE303" s="40"/>
      <c r="BAF303" s="40"/>
      <c r="BAG303" s="40"/>
      <c r="BAH303" s="40"/>
      <c r="BAI303" s="40"/>
      <c r="BAJ303" s="40"/>
      <c r="BAK303" s="40"/>
      <c r="BAL303" s="40"/>
      <c r="BAM303" s="40"/>
      <c r="BAN303" s="40"/>
      <c r="BAO303" s="40"/>
      <c r="BAP303" s="40"/>
      <c r="BAQ303" s="40"/>
      <c r="BAR303" s="40"/>
      <c r="BAS303" s="40"/>
      <c r="BAT303" s="40"/>
      <c r="BAU303" s="40"/>
      <c r="BAV303" s="40"/>
      <c r="BAW303" s="40"/>
      <c r="BAX303" s="40"/>
      <c r="BAY303" s="40"/>
      <c r="BAZ303" s="40"/>
      <c r="BBA303" s="40"/>
      <c r="BBB303" s="40"/>
      <c r="BBC303" s="40"/>
      <c r="BBD303" s="40"/>
      <c r="BBE303" s="40"/>
      <c r="BBF303" s="40"/>
      <c r="BBG303" s="40"/>
      <c r="BBH303" s="40"/>
      <c r="BBI303" s="40"/>
      <c r="BBJ303" s="40"/>
      <c r="BBK303" s="40"/>
      <c r="BBL303" s="40"/>
      <c r="BBM303" s="40"/>
      <c r="BBN303" s="40"/>
      <c r="BBO303" s="40"/>
      <c r="BBP303" s="40"/>
      <c r="BBQ303" s="40"/>
      <c r="BBR303" s="40"/>
      <c r="BBS303" s="40"/>
      <c r="BBT303" s="40"/>
      <c r="BBU303" s="40"/>
      <c r="BBV303" s="40"/>
      <c r="BBW303" s="40"/>
      <c r="BBX303" s="40"/>
      <c r="BBY303" s="40"/>
      <c r="BBZ303" s="40"/>
      <c r="BCA303" s="40"/>
      <c r="BCB303" s="40"/>
      <c r="BCC303" s="40"/>
      <c r="BCD303" s="40"/>
      <c r="BCE303" s="40"/>
      <c r="BCF303" s="40"/>
      <c r="BCG303" s="40"/>
      <c r="BCH303" s="40"/>
      <c r="BCI303" s="40"/>
      <c r="BCJ303" s="40"/>
      <c r="BCK303" s="40"/>
      <c r="BCL303" s="40"/>
      <c r="BCM303" s="40"/>
      <c r="BCN303" s="40"/>
      <c r="BCO303" s="40"/>
      <c r="BCP303" s="40"/>
      <c r="BCQ303" s="40"/>
      <c r="BCR303" s="40"/>
      <c r="BCS303" s="40"/>
      <c r="BCT303" s="40"/>
      <c r="BCU303" s="40"/>
      <c r="BCV303" s="40"/>
      <c r="BCW303" s="40"/>
      <c r="BCX303" s="40"/>
      <c r="BCY303" s="40"/>
      <c r="BCZ303" s="40"/>
      <c r="BDA303" s="40"/>
      <c r="BDB303" s="40"/>
      <c r="BDC303" s="40"/>
      <c r="BDD303" s="40"/>
      <c r="BDE303" s="40"/>
      <c r="BDF303" s="40"/>
      <c r="BDG303" s="40"/>
      <c r="BDH303" s="40"/>
      <c r="BDI303" s="40"/>
      <c r="BDJ303" s="40"/>
      <c r="BDK303" s="40"/>
      <c r="BDL303" s="40"/>
      <c r="BDM303" s="40"/>
      <c r="BDN303" s="40"/>
      <c r="BDO303" s="40"/>
      <c r="BDP303" s="40"/>
      <c r="BDQ303" s="40"/>
      <c r="BDR303" s="40"/>
      <c r="BDS303" s="40"/>
      <c r="BDT303" s="40"/>
      <c r="BDU303" s="40"/>
      <c r="BDV303" s="40"/>
      <c r="BDW303" s="40"/>
      <c r="BDX303" s="40"/>
      <c r="BDY303" s="40"/>
      <c r="BDZ303" s="40"/>
      <c r="BEA303" s="40"/>
      <c r="BEB303" s="40"/>
      <c r="BEC303" s="40"/>
      <c r="BED303" s="40"/>
      <c r="BEE303" s="40"/>
      <c r="BEF303" s="40"/>
      <c r="BEG303" s="40"/>
      <c r="BEH303" s="40"/>
      <c r="BEI303" s="40"/>
      <c r="BEJ303" s="40"/>
      <c r="BEK303" s="40"/>
      <c r="BEL303" s="40"/>
      <c r="BEM303" s="40"/>
      <c r="BEN303" s="40"/>
      <c r="BEO303" s="40"/>
      <c r="BEP303" s="40"/>
      <c r="BEQ303" s="40"/>
      <c r="BER303" s="40"/>
      <c r="BES303" s="40"/>
      <c r="BET303" s="40"/>
      <c r="BEU303" s="40"/>
      <c r="BEV303" s="40"/>
      <c r="BEW303" s="40"/>
      <c r="BEX303" s="40"/>
      <c r="BEY303" s="40"/>
      <c r="BEZ303" s="40"/>
      <c r="BFA303" s="40"/>
      <c r="BFB303" s="40"/>
      <c r="BFC303" s="40"/>
      <c r="BFD303" s="40"/>
      <c r="BFE303" s="40"/>
      <c r="BFF303" s="40"/>
      <c r="BFG303" s="40"/>
      <c r="BFH303" s="40"/>
      <c r="BFI303" s="40"/>
      <c r="BFJ303" s="40"/>
      <c r="BFK303" s="40"/>
      <c r="BFL303" s="40"/>
      <c r="BFM303" s="40"/>
      <c r="BFN303" s="40"/>
      <c r="BFO303" s="40"/>
      <c r="BFP303" s="40"/>
      <c r="BFQ303" s="40"/>
      <c r="BFR303" s="40"/>
      <c r="BFS303" s="40"/>
      <c r="BFT303" s="40"/>
      <c r="BFU303" s="40"/>
      <c r="BFV303" s="40"/>
      <c r="BFW303" s="40"/>
      <c r="BFX303" s="40"/>
      <c r="BFY303" s="40"/>
      <c r="BFZ303" s="40"/>
      <c r="BGA303" s="40"/>
      <c r="BGB303" s="40"/>
      <c r="BGC303" s="40"/>
      <c r="BGD303" s="40"/>
      <c r="BGE303" s="40"/>
      <c r="BGF303" s="40"/>
      <c r="BGG303" s="40"/>
      <c r="BGH303" s="40"/>
      <c r="BGI303" s="40"/>
      <c r="BGJ303" s="40"/>
      <c r="BGK303" s="40"/>
      <c r="BGL303" s="40"/>
      <c r="BGM303" s="40"/>
      <c r="BGN303" s="40"/>
      <c r="BGO303" s="40"/>
      <c r="BGP303" s="40"/>
      <c r="BGQ303" s="40"/>
      <c r="BGR303" s="40"/>
      <c r="BGS303" s="40"/>
      <c r="BGT303" s="40"/>
      <c r="BGU303" s="40"/>
      <c r="BGV303" s="40"/>
      <c r="BGW303" s="40"/>
      <c r="BGX303" s="40"/>
      <c r="BGY303" s="40"/>
      <c r="BGZ303" s="40"/>
      <c r="BHA303" s="40"/>
      <c r="BHB303" s="40"/>
      <c r="BHC303" s="40"/>
      <c r="BHD303" s="40"/>
      <c r="BHE303" s="40"/>
      <c r="BHF303" s="40"/>
      <c r="BHG303" s="40"/>
      <c r="BHH303" s="40"/>
      <c r="BHI303" s="40"/>
      <c r="BHJ303" s="40"/>
      <c r="BHK303" s="40"/>
      <c r="BHL303" s="40"/>
      <c r="BHM303" s="40"/>
      <c r="BHN303" s="40"/>
      <c r="BHO303" s="40"/>
      <c r="BHP303" s="40"/>
      <c r="BHQ303" s="40"/>
      <c r="BHR303" s="40"/>
      <c r="BHS303" s="40"/>
      <c r="BHT303" s="40"/>
      <c r="BHU303" s="40"/>
      <c r="BHV303" s="40"/>
      <c r="BHW303" s="40"/>
      <c r="BHX303" s="40"/>
      <c r="BHY303" s="40"/>
      <c r="BHZ303" s="40"/>
      <c r="BIA303" s="40"/>
      <c r="BIB303" s="40"/>
      <c r="BIC303" s="40"/>
      <c r="BID303" s="40"/>
      <c r="BIE303" s="40"/>
      <c r="BIF303" s="40"/>
      <c r="BIG303" s="40"/>
      <c r="BIH303" s="40"/>
      <c r="BII303" s="40"/>
      <c r="BIJ303" s="40"/>
      <c r="BIK303" s="40"/>
      <c r="BIL303" s="40"/>
      <c r="BIM303" s="40"/>
      <c r="BIN303" s="40"/>
      <c r="BIO303" s="40"/>
      <c r="BIP303" s="40"/>
      <c r="BIQ303" s="40"/>
      <c r="BIR303" s="40"/>
      <c r="BIS303" s="40"/>
      <c r="BIT303" s="40"/>
      <c r="BIU303" s="40"/>
      <c r="BIV303" s="40"/>
      <c r="BIW303" s="40"/>
      <c r="BIX303" s="40"/>
      <c r="BIY303" s="40"/>
      <c r="BIZ303" s="40"/>
      <c r="BJA303" s="40"/>
      <c r="BJB303" s="40"/>
      <c r="BJC303" s="40"/>
      <c r="BJD303" s="40"/>
      <c r="BJE303" s="40"/>
      <c r="BJF303" s="40"/>
      <c r="BJG303" s="40"/>
      <c r="BJH303" s="40"/>
      <c r="BJI303" s="40"/>
      <c r="BJJ303" s="40"/>
      <c r="BJK303" s="40"/>
      <c r="BJL303" s="40"/>
      <c r="BJM303" s="40"/>
      <c r="BJN303" s="40"/>
      <c r="BJO303" s="40"/>
      <c r="BJP303" s="40"/>
      <c r="BJQ303" s="40"/>
      <c r="BJR303" s="40"/>
      <c r="BJS303" s="40"/>
      <c r="BJT303" s="40"/>
      <c r="BJU303" s="40"/>
      <c r="BJV303" s="40"/>
      <c r="BJW303" s="40"/>
      <c r="BJX303" s="40"/>
      <c r="BJY303" s="40"/>
      <c r="BJZ303" s="40"/>
      <c r="BKA303" s="40"/>
      <c r="BKB303" s="40"/>
      <c r="BKC303" s="40"/>
      <c r="BKD303" s="40"/>
      <c r="BKE303" s="40"/>
      <c r="BKF303" s="40"/>
      <c r="BKG303" s="40"/>
      <c r="BKH303" s="40"/>
      <c r="BKI303" s="40"/>
      <c r="BKJ303" s="40"/>
      <c r="BKK303" s="40"/>
      <c r="BKL303" s="40"/>
      <c r="BKM303" s="40"/>
      <c r="BKN303" s="40"/>
      <c r="BKO303" s="40"/>
      <c r="BKP303" s="40"/>
      <c r="BKQ303" s="40"/>
      <c r="BKR303" s="40"/>
      <c r="BKS303" s="40"/>
      <c r="BKT303" s="40"/>
      <c r="BKU303" s="40"/>
      <c r="BKV303" s="40"/>
      <c r="BKW303" s="40"/>
      <c r="BKX303" s="40"/>
      <c r="BKY303" s="40"/>
      <c r="BKZ303" s="40"/>
      <c r="BLA303" s="40"/>
      <c r="BLB303" s="40"/>
      <c r="BLC303" s="40"/>
      <c r="BLD303" s="40"/>
      <c r="BLE303" s="40"/>
      <c r="BLF303" s="40"/>
      <c r="BLG303" s="40"/>
      <c r="BLH303" s="40"/>
      <c r="BLI303" s="40"/>
      <c r="BLJ303" s="40"/>
      <c r="BLK303" s="40"/>
      <c r="BLL303" s="40"/>
      <c r="BLM303" s="40"/>
      <c r="BLN303" s="40"/>
      <c r="BLO303" s="40"/>
      <c r="BLP303" s="40"/>
      <c r="BLQ303" s="40"/>
      <c r="BLR303" s="40"/>
      <c r="BLS303" s="40"/>
      <c r="BLT303" s="40"/>
      <c r="BLU303" s="40"/>
      <c r="BLV303" s="40"/>
      <c r="BLW303" s="40"/>
      <c r="BLX303" s="40"/>
      <c r="BLY303" s="40"/>
      <c r="BLZ303" s="40"/>
      <c r="BMA303" s="40"/>
      <c r="BMB303" s="40"/>
      <c r="BMC303" s="40"/>
      <c r="BMD303" s="40"/>
      <c r="BME303" s="40"/>
      <c r="BMF303" s="40"/>
      <c r="BMG303" s="40"/>
      <c r="BMH303" s="40"/>
      <c r="BMI303" s="40"/>
      <c r="BMJ303" s="40"/>
      <c r="BMK303" s="40"/>
      <c r="BML303" s="40"/>
      <c r="BMM303" s="40"/>
      <c r="BMN303" s="40"/>
      <c r="BMO303" s="40"/>
      <c r="BMP303" s="40"/>
      <c r="BMQ303" s="40"/>
      <c r="BMR303" s="40"/>
      <c r="BMS303" s="40"/>
      <c r="BMT303" s="40"/>
      <c r="BMU303" s="40"/>
      <c r="BMV303" s="40"/>
      <c r="BMW303" s="40"/>
      <c r="BMX303" s="40"/>
      <c r="BMY303" s="40"/>
      <c r="BMZ303" s="40"/>
      <c r="BNA303" s="40"/>
      <c r="BNB303" s="40"/>
      <c r="BNC303" s="40"/>
      <c r="BND303" s="40"/>
      <c r="BNE303" s="40"/>
      <c r="BNF303" s="40"/>
      <c r="BNG303" s="40"/>
      <c r="BNH303" s="40"/>
      <c r="BNI303" s="40"/>
      <c r="BNJ303" s="40"/>
      <c r="BNK303" s="40"/>
      <c r="BNL303" s="40"/>
      <c r="BNM303" s="40"/>
      <c r="BNN303" s="40"/>
      <c r="BNO303" s="40"/>
      <c r="BNP303" s="40"/>
      <c r="BNQ303" s="40"/>
      <c r="BNR303" s="40"/>
      <c r="BNS303" s="40"/>
      <c r="BNT303" s="40"/>
      <c r="BNU303" s="40"/>
      <c r="BNV303" s="40"/>
      <c r="BNW303" s="40"/>
      <c r="BNX303" s="40"/>
      <c r="BNY303" s="40"/>
      <c r="BNZ303" s="40"/>
      <c r="BOA303" s="40"/>
      <c r="BOB303" s="40"/>
      <c r="BOC303" s="40"/>
      <c r="BOD303" s="40"/>
      <c r="BOE303" s="40"/>
      <c r="BOF303" s="40"/>
      <c r="BOG303" s="40"/>
      <c r="BOH303" s="40"/>
      <c r="BOI303" s="40"/>
      <c r="BOJ303" s="40"/>
      <c r="BOK303" s="40"/>
      <c r="BOL303" s="40"/>
      <c r="BOM303" s="40"/>
      <c r="BON303" s="40"/>
      <c r="BOO303" s="40"/>
      <c r="BOP303" s="40"/>
      <c r="BOQ303" s="40"/>
      <c r="BOR303" s="40"/>
      <c r="BOS303" s="40"/>
      <c r="BOT303" s="40"/>
      <c r="BOU303" s="40"/>
      <c r="BOV303" s="40"/>
      <c r="BOW303" s="40"/>
      <c r="BOX303" s="40"/>
      <c r="BOY303" s="40"/>
      <c r="BOZ303" s="40"/>
      <c r="BPA303" s="40"/>
      <c r="BPB303" s="40"/>
      <c r="BPC303" s="40"/>
      <c r="BPD303" s="40"/>
      <c r="BPE303" s="40"/>
      <c r="BPF303" s="40"/>
      <c r="BPG303" s="40"/>
      <c r="BPH303" s="40"/>
      <c r="BPI303" s="40"/>
      <c r="BPJ303" s="40"/>
      <c r="BPK303" s="40"/>
      <c r="BPL303" s="40"/>
      <c r="BPM303" s="40"/>
      <c r="BPN303" s="40"/>
      <c r="BPO303" s="40"/>
      <c r="BPP303" s="40"/>
      <c r="BPQ303" s="40"/>
      <c r="BPR303" s="40"/>
      <c r="BPS303" s="40"/>
      <c r="BPT303" s="40"/>
      <c r="BPU303" s="40"/>
      <c r="BPV303" s="40"/>
      <c r="BPW303" s="40"/>
      <c r="BPX303" s="40"/>
      <c r="BPY303" s="40"/>
      <c r="BPZ303" s="40"/>
      <c r="BQA303" s="40"/>
      <c r="BQB303" s="40"/>
      <c r="BQC303" s="40"/>
      <c r="BQD303" s="40"/>
      <c r="BQE303" s="40"/>
      <c r="BQF303" s="40"/>
      <c r="BQG303" s="40"/>
      <c r="BQH303" s="40"/>
      <c r="BQI303" s="40"/>
      <c r="BQJ303" s="40"/>
      <c r="BQK303" s="40"/>
      <c r="BQL303" s="40"/>
      <c r="BQM303" s="40"/>
      <c r="BQN303" s="40"/>
      <c r="BQO303" s="40"/>
      <c r="BQP303" s="40"/>
      <c r="BQQ303" s="40"/>
      <c r="BQR303" s="40"/>
      <c r="BQS303" s="40"/>
      <c r="BQT303" s="40"/>
      <c r="BQU303" s="40"/>
      <c r="BQV303" s="40"/>
      <c r="BQW303" s="40"/>
      <c r="BQX303" s="40"/>
      <c r="BQY303" s="40"/>
      <c r="BQZ303" s="40"/>
      <c r="BRA303" s="40"/>
      <c r="BRB303" s="40"/>
      <c r="BRC303" s="40"/>
      <c r="BRD303" s="40"/>
      <c r="BRE303" s="40"/>
      <c r="BRF303" s="40"/>
      <c r="BRG303" s="40"/>
      <c r="BRH303" s="40"/>
      <c r="BRI303" s="40"/>
      <c r="BRJ303" s="40"/>
      <c r="BRK303" s="40"/>
      <c r="BRL303" s="40"/>
      <c r="BRM303" s="40"/>
      <c r="BRN303" s="40"/>
      <c r="BRO303" s="40"/>
      <c r="BRP303" s="40"/>
      <c r="BRQ303" s="40"/>
      <c r="BRR303" s="40"/>
      <c r="BRS303" s="40"/>
      <c r="BRT303" s="40"/>
      <c r="BRU303" s="40"/>
      <c r="BRV303" s="40"/>
      <c r="BRW303" s="40"/>
      <c r="BRX303" s="40"/>
      <c r="BRY303" s="40"/>
      <c r="BRZ303" s="40"/>
      <c r="BSA303" s="40"/>
      <c r="BSB303" s="40"/>
      <c r="BSC303" s="40"/>
      <c r="BSD303" s="40"/>
      <c r="BSE303" s="40"/>
      <c r="BSF303" s="40"/>
      <c r="BSG303" s="40"/>
      <c r="BSH303" s="40"/>
      <c r="BSI303" s="40"/>
      <c r="BSJ303" s="40"/>
      <c r="BSK303" s="40"/>
      <c r="BSL303" s="40"/>
      <c r="BSM303" s="40"/>
      <c r="BSN303" s="40"/>
      <c r="BSO303" s="40"/>
      <c r="BSP303" s="40"/>
      <c r="BSQ303" s="40"/>
      <c r="BSR303" s="40"/>
      <c r="BSS303" s="40"/>
      <c r="BST303" s="40"/>
      <c r="BSU303" s="40"/>
      <c r="BSV303" s="40"/>
      <c r="BSW303" s="40"/>
      <c r="BSX303" s="40"/>
      <c r="BSY303" s="40"/>
      <c r="BSZ303" s="40"/>
      <c r="BTA303" s="40"/>
      <c r="BTB303" s="40"/>
      <c r="BTC303" s="40"/>
      <c r="BTD303" s="40"/>
      <c r="BTE303" s="40"/>
      <c r="BTF303" s="40"/>
      <c r="BTG303" s="40"/>
      <c r="BTH303" s="40"/>
      <c r="BTI303" s="40"/>
      <c r="BTJ303" s="40"/>
      <c r="BTK303" s="40"/>
      <c r="BTL303" s="40"/>
      <c r="BTM303" s="40"/>
      <c r="BTN303" s="40"/>
      <c r="BTO303" s="40"/>
      <c r="BTP303" s="40"/>
      <c r="BTQ303" s="40"/>
      <c r="BTR303" s="40"/>
      <c r="BTS303" s="40"/>
      <c r="BTT303" s="40"/>
      <c r="BTU303" s="40"/>
      <c r="BTV303" s="40"/>
      <c r="BTW303" s="40"/>
      <c r="BTX303" s="40"/>
      <c r="BTY303" s="40"/>
      <c r="BTZ303" s="40"/>
      <c r="BUA303" s="40"/>
      <c r="BUB303" s="40"/>
      <c r="BUC303" s="40"/>
      <c r="BUD303" s="40"/>
      <c r="BUE303" s="40"/>
      <c r="BUF303" s="40"/>
      <c r="BUG303" s="40"/>
      <c r="BUH303" s="40"/>
      <c r="BUI303" s="40"/>
      <c r="BUJ303" s="40"/>
      <c r="BUK303" s="40"/>
      <c r="BUL303" s="40"/>
      <c r="BUM303" s="40"/>
      <c r="BUN303" s="40"/>
      <c r="BUO303" s="40"/>
      <c r="BUP303" s="40"/>
      <c r="BUQ303" s="40"/>
      <c r="BUR303" s="40"/>
      <c r="BUS303" s="40"/>
      <c r="BUT303" s="40"/>
      <c r="BUU303" s="40"/>
      <c r="BUV303" s="40"/>
      <c r="BUW303" s="40"/>
      <c r="BUX303" s="40"/>
      <c r="BUY303" s="40"/>
      <c r="BUZ303" s="40"/>
      <c r="BVA303" s="40"/>
      <c r="BVB303" s="40"/>
      <c r="BVC303" s="40"/>
      <c r="BVD303" s="40"/>
      <c r="BVE303" s="40"/>
      <c r="BVF303" s="40"/>
      <c r="BVG303" s="40"/>
      <c r="BVH303" s="40"/>
      <c r="BVI303" s="40"/>
      <c r="BVJ303" s="40"/>
      <c r="BVK303" s="40"/>
      <c r="BVL303" s="40"/>
      <c r="BVM303" s="40"/>
      <c r="BVN303" s="40"/>
      <c r="BVO303" s="40"/>
      <c r="BVP303" s="40"/>
      <c r="BVQ303" s="40"/>
      <c r="BVR303" s="40"/>
      <c r="BVS303" s="40"/>
      <c r="BVT303" s="40"/>
      <c r="BVU303" s="40"/>
      <c r="BVV303" s="40"/>
      <c r="BVW303" s="40"/>
      <c r="BVX303" s="40"/>
      <c r="BVY303" s="40"/>
      <c r="BVZ303" s="40"/>
      <c r="BWA303" s="40"/>
      <c r="BWB303" s="40"/>
      <c r="BWC303" s="40"/>
      <c r="BWD303" s="40"/>
      <c r="BWE303" s="40"/>
      <c r="BWF303" s="40"/>
      <c r="BWG303" s="40"/>
      <c r="BWH303" s="40"/>
      <c r="BWI303" s="40"/>
      <c r="BWJ303" s="40"/>
      <c r="BWK303" s="40"/>
      <c r="BWL303" s="40"/>
      <c r="BWM303" s="40"/>
      <c r="BWN303" s="40"/>
      <c r="BWO303" s="40"/>
      <c r="BWP303" s="40"/>
      <c r="BWQ303" s="40"/>
      <c r="BWR303" s="40"/>
      <c r="BWS303" s="40"/>
      <c r="BWT303" s="40"/>
      <c r="BWU303" s="40"/>
      <c r="BWV303" s="40"/>
      <c r="BWW303" s="40"/>
      <c r="BWX303" s="40"/>
      <c r="BWY303" s="40"/>
      <c r="BWZ303" s="40"/>
      <c r="BXA303" s="40"/>
      <c r="BXB303" s="40"/>
      <c r="BXC303" s="40"/>
      <c r="BXD303" s="40"/>
      <c r="BXE303" s="40"/>
      <c r="BXF303" s="40"/>
      <c r="BXG303" s="40"/>
      <c r="BXH303" s="40"/>
      <c r="BXI303" s="40"/>
      <c r="BXJ303" s="40"/>
      <c r="BXK303" s="40"/>
      <c r="BXL303" s="40"/>
      <c r="BXM303" s="40"/>
      <c r="BXN303" s="40"/>
      <c r="BXO303" s="40"/>
      <c r="BXP303" s="40"/>
      <c r="BXQ303" s="40"/>
      <c r="BXR303" s="40"/>
      <c r="BXS303" s="40"/>
      <c r="BXT303" s="40"/>
      <c r="BXU303" s="40"/>
      <c r="BXV303" s="40"/>
      <c r="BXW303" s="40"/>
      <c r="BXX303" s="40"/>
      <c r="BXY303" s="40"/>
      <c r="BXZ303" s="40"/>
      <c r="BYA303" s="40"/>
      <c r="BYB303" s="40"/>
      <c r="BYC303" s="40"/>
      <c r="BYD303" s="40"/>
      <c r="BYE303" s="40"/>
      <c r="BYF303" s="40"/>
      <c r="BYG303" s="40"/>
      <c r="BYH303" s="40"/>
      <c r="BYI303" s="40"/>
      <c r="BYJ303" s="40"/>
      <c r="BYK303" s="40"/>
      <c r="BYL303" s="40"/>
      <c r="BYM303" s="40"/>
      <c r="BYN303" s="40"/>
      <c r="BYO303" s="40"/>
      <c r="BYP303" s="40"/>
      <c r="BYQ303" s="40"/>
      <c r="BYR303" s="40"/>
      <c r="BYS303" s="40"/>
      <c r="BYT303" s="40"/>
      <c r="BYU303" s="40"/>
      <c r="BYV303" s="40"/>
      <c r="BYW303" s="40"/>
      <c r="BYX303" s="40"/>
      <c r="BYY303" s="40"/>
      <c r="BYZ303" s="40"/>
      <c r="BZA303" s="40"/>
      <c r="BZB303" s="40"/>
      <c r="BZC303" s="40"/>
      <c r="BZD303" s="40"/>
      <c r="BZE303" s="40"/>
      <c r="BZF303" s="40"/>
      <c r="BZG303" s="40"/>
      <c r="BZH303" s="40"/>
      <c r="BZI303" s="40"/>
      <c r="BZJ303" s="40"/>
      <c r="BZK303" s="40"/>
      <c r="BZL303" s="40"/>
      <c r="BZM303" s="40"/>
      <c r="BZN303" s="40"/>
      <c r="BZO303" s="40"/>
      <c r="BZP303" s="40"/>
      <c r="BZQ303" s="40"/>
      <c r="BZR303" s="40"/>
      <c r="BZS303" s="40"/>
      <c r="BZT303" s="40"/>
      <c r="BZU303" s="40"/>
      <c r="BZV303" s="40"/>
      <c r="BZW303" s="40"/>
      <c r="BZX303" s="40"/>
      <c r="BZY303" s="40"/>
      <c r="BZZ303" s="40"/>
      <c r="CAA303" s="40"/>
      <c r="CAB303" s="40"/>
      <c r="CAC303" s="40"/>
      <c r="CAD303" s="40"/>
      <c r="CAE303" s="40"/>
      <c r="CAF303" s="40"/>
      <c r="CAG303" s="40"/>
      <c r="CAH303" s="40"/>
      <c r="CAI303" s="40"/>
      <c r="CAJ303" s="40"/>
      <c r="CAK303" s="40"/>
      <c r="CAL303" s="40"/>
      <c r="CAM303" s="40"/>
      <c r="CAN303" s="40"/>
      <c r="CAO303" s="40"/>
      <c r="CAP303" s="40"/>
      <c r="CAQ303" s="40"/>
      <c r="CAR303" s="40"/>
      <c r="CAS303" s="40"/>
      <c r="CAT303" s="40"/>
      <c r="CAU303" s="40"/>
      <c r="CAV303" s="40"/>
      <c r="CAW303" s="40"/>
      <c r="CAX303" s="40"/>
      <c r="CAY303" s="40"/>
      <c r="CAZ303" s="40"/>
      <c r="CBA303" s="40"/>
      <c r="CBB303" s="40"/>
      <c r="CBC303" s="40"/>
      <c r="CBD303" s="40"/>
      <c r="CBE303" s="40"/>
      <c r="CBF303" s="40"/>
      <c r="CBG303" s="40"/>
      <c r="CBH303" s="40"/>
      <c r="CBI303" s="40"/>
      <c r="CBJ303" s="40"/>
      <c r="CBK303" s="40"/>
      <c r="CBL303" s="40"/>
      <c r="CBM303" s="40"/>
      <c r="CBN303" s="40"/>
      <c r="CBO303" s="40"/>
      <c r="CBP303" s="40"/>
      <c r="CBQ303" s="40"/>
      <c r="CBR303" s="40"/>
      <c r="CBS303" s="40"/>
      <c r="CBT303" s="40"/>
      <c r="CBU303" s="40"/>
      <c r="CBV303" s="40"/>
      <c r="CBW303" s="40"/>
      <c r="CBX303" s="40"/>
      <c r="CBY303" s="40"/>
      <c r="CBZ303" s="40"/>
      <c r="CCA303" s="40"/>
      <c r="CCB303" s="40"/>
      <c r="CCC303" s="40"/>
      <c r="CCD303" s="40"/>
      <c r="CCE303" s="40"/>
      <c r="CCF303" s="40"/>
      <c r="CCG303" s="40"/>
      <c r="CCH303" s="40"/>
      <c r="CCI303" s="40"/>
      <c r="CCJ303" s="40"/>
      <c r="CCK303" s="40"/>
      <c r="CCL303" s="40"/>
      <c r="CCM303" s="40"/>
      <c r="CCN303" s="40"/>
      <c r="CCO303" s="40"/>
      <c r="CCP303" s="40"/>
      <c r="CCQ303" s="40"/>
      <c r="CCR303" s="40"/>
      <c r="CCS303" s="40"/>
      <c r="CCT303" s="40"/>
      <c r="CCU303" s="40"/>
      <c r="CCV303" s="40"/>
      <c r="CCW303" s="40"/>
      <c r="CCX303" s="40"/>
      <c r="CCY303" s="40"/>
      <c r="CCZ303" s="40"/>
      <c r="CDA303" s="40"/>
      <c r="CDB303" s="40"/>
      <c r="CDC303" s="40"/>
      <c r="CDD303" s="40"/>
      <c r="CDE303" s="40"/>
      <c r="CDF303" s="40"/>
      <c r="CDG303" s="40"/>
      <c r="CDH303" s="40"/>
      <c r="CDI303" s="40"/>
      <c r="CDJ303" s="40"/>
      <c r="CDK303" s="40"/>
      <c r="CDL303" s="40"/>
      <c r="CDM303" s="40"/>
      <c r="CDN303" s="40"/>
      <c r="CDO303" s="40"/>
      <c r="CDP303" s="40"/>
      <c r="CDQ303" s="40"/>
      <c r="CDR303" s="40"/>
      <c r="CDS303" s="40"/>
      <c r="CDT303" s="40"/>
      <c r="CDU303" s="40"/>
      <c r="CDV303" s="40"/>
      <c r="CDW303" s="40"/>
      <c r="CDX303" s="40"/>
      <c r="CDY303" s="40"/>
      <c r="CDZ303" s="40"/>
      <c r="CEA303" s="40"/>
      <c r="CEB303" s="40"/>
      <c r="CEC303" s="40"/>
      <c r="CED303" s="40"/>
      <c r="CEE303" s="40"/>
      <c r="CEF303" s="40"/>
      <c r="CEG303" s="40"/>
      <c r="CEH303" s="40"/>
      <c r="CEI303" s="40"/>
      <c r="CEJ303" s="40"/>
      <c r="CEK303" s="40"/>
      <c r="CEL303" s="40"/>
      <c r="CEM303" s="40"/>
      <c r="CEN303" s="40"/>
      <c r="CEO303" s="40"/>
      <c r="CEP303" s="40"/>
      <c r="CEQ303" s="40"/>
      <c r="CER303" s="40"/>
      <c r="CES303" s="40"/>
      <c r="CET303" s="40"/>
      <c r="CEU303" s="40"/>
      <c r="CEV303" s="40"/>
      <c r="CEW303" s="40"/>
      <c r="CEX303" s="40"/>
      <c r="CEY303" s="40"/>
      <c r="CEZ303" s="40"/>
      <c r="CFA303" s="40"/>
      <c r="CFB303" s="40"/>
      <c r="CFC303" s="40"/>
      <c r="CFD303" s="40"/>
      <c r="CFE303" s="40"/>
      <c r="CFF303" s="40"/>
      <c r="CFG303" s="40"/>
      <c r="CFH303" s="40"/>
      <c r="CFI303" s="40"/>
      <c r="CFJ303" s="40"/>
      <c r="CFK303" s="40"/>
      <c r="CFL303" s="40"/>
      <c r="CFM303" s="40"/>
      <c r="CFN303" s="40"/>
      <c r="CFO303" s="40"/>
      <c r="CFP303" s="40"/>
      <c r="CFQ303" s="40"/>
      <c r="CFR303" s="40"/>
      <c r="CFS303" s="40"/>
      <c r="CFT303" s="40"/>
      <c r="CFU303" s="40"/>
      <c r="CFV303" s="40"/>
      <c r="CFW303" s="40"/>
      <c r="CFX303" s="40"/>
      <c r="CFY303" s="40"/>
      <c r="CFZ303" s="40"/>
      <c r="CGA303" s="40"/>
      <c r="CGB303" s="40"/>
      <c r="CGC303" s="40"/>
      <c r="CGD303" s="40"/>
      <c r="CGE303" s="40"/>
      <c r="CGF303" s="40"/>
      <c r="CGG303" s="40"/>
      <c r="CGH303" s="40"/>
      <c r="CGI303" s="40"/>
      <c r="CGJ303" s="40"/>
      <c r="CGK303" s="40"/>
      <c r="CGL303" s="40"/>
      <c r="CGM303" s="40"/>
      <c r="CGN303" s="40"/>
      <c r="CGO303" s="40"/>
      <c r="CGP303" s="40"/>
      <c r="CGQ303" s="40"/>
      <c r="CGR303" s="40"/>
      <c r="CGS303" s="40"/>
      <c r="CGT303" s="40"/>
      <c r="CGU303" s="40"/>
      <c r="CGV303" s="40"/>
      <c r="CGW303" s="40"/>
      <c r="CGX303" s="40"/>
      <c r="CGY303" s="40"/>
      <c r="CGZ303" s="40"/>
      <c r="CHA303" s="40"/>
      <c r="CHB303" s="40"/>
      <c r="CHC303" s="40"/>
      <c r="CHD303" s="40"/>
      <c r="CHE303" s="40"/>
      <c r="CHF303" s="40"/>
      <c r="CHG303" s="40"/>
      <c r="CHH303" s="40"/>
      <c r="CHI303" s="40"/>
      <c r="CHJ303" s="40"/>
      <c r="CHK303" s="40"/>
      <c r="CHL303" s="40"/>
      <c r="CHM303" s="40"/>
      <c r="CHN303" s="40"/>
      <c r="CHO303" s="40"/>
      <c r="CHP303" s="40"/>
      <c r="CHQ303" s="40"/>
      <c r="CHR303" s="40"/>
      <c r="CHS303" s="40"/>
      <c r="CHT303" s="40"/>
      <c r="CHU303" s="40"/>
      <c r="CHV303" s="40"/>
      <c r="CHW303" s="40"/>
      <c r="CHX303" s="40"/>
      <c r="CHY303" s="40"/>
      <c r="CHZ303" s="40"/>
      <c r="CIA303" s="40"/>
      <c r="CIB303" s="40"/>
      <c r="CIC303" s="40"/>
      <c r="CID303" s="40"/>
      <c r="CIE303" s="40"/>
      <c r="CIF303" s="40"/>
      <c r="CIG303" s="40"/>
      <c r="CIH303" s="40"/>
      <c r="CII303" s="40"/>
      <c r="CIJ303" s="40"/>
      <c r="CIK303" s="40"/>
      <c r="CIL303" s="40"/>
      <c r="CIM303" s="40"/>
      <c r="CIN303" s="40"/>
      <c r="CIO303" s="40"/>
      <c r="CIP303" s="40"/>
      <c r="CIQ303" s="40"/>
      <c r="CIR303" s="40"/>
      <c r="CIS303" s="40"/>
      <c r="CIT303" s="40"/>
      <c r="CIU303" s="40"/>
      <c r="CIV303" s="40"/>
      <c r="CIW303" s="40"/>
      <c r="CIX303" s="40"/>
      <c r="CIY303" s="40"/>
      <c r="CIZ303" s="40"/>
      <c r="CJA303" s="40"/>
      <c r="CJB303" s="40"/>
      <c r="CJC303" s="40"/>
      <c r="CJD303" s="40"/>
      <c r="CJE303" s="40"/>
      <c r="CJF303" s="40"/>
      <c r="CJG303" s="40"/>
      <c r="CJH303" s="40"/>
      <c r="CJI303" s="40"/>
      <c r="CJJ303" s="40"/>
      <c r="CJK303" s="40"/>
      <c r="CJL303" s="40"/>
      <c r="CJM303" s="40"/>
      <c r="CJN303" s="40"/>
      <c r="CJO303" s="40"/>
      <c r="CJP303" s="40"/>
      <c r="CJQ303" s="40"/>
      <c r="CJR303" s="40"/>
      <c r="CJS303" s="40"/>
      <c r="CJT303" s="40"/>
      <c r="CJU303" s="40"/>
      <c r="CJV303" s="40"/>
      <c r="CJW303" s="40"/>
      <c r="CJX303" s="40"/>
      <c r="CJY303" s="40"/>
      <c r="CJZ303" s="40"/>
      <c r="CKA303" s="40"/>
      <c r="CKB303" s="40"/>
      <c r="CKC303" s="40"/>
      <c r="CKD303" s="40"/>
      <c r="CKE303" s="40"/>
      <c r="CKF303" s="40"/>
      <c r="CKG303" s="40"/>
      <c r="CKH303" s="40"/>
      <c r="CKI303" s="40"/>
      <c r="CKJ303" s="40"/>
      <c r="CKK303" s="40"/>
      <c r="CKL303" s="40"/>
      <c r="CKM303" s="40"/>
      <c r="CKN303" s="40"/>
      <c r="CKO303" s="40"/>
      <c r="CKP303" s="40"/>
      <c r="CKQ303" s="40"/>
      <c r="CKR303" s="40"/>
      <c r="CKS303" s="40"/>
      <c r="CKT303" s="40"/>
      <c r="CKU303" s="40"/>
      <c r="CKV303" s="40"/>
      <c r="CKW303" s="40"/>
      <c r="CKX303" s="40"/>
      <c r="CKY303" s="40"/>
      <c r="CKZ303" s="40"/>
      <c r="CLA303" s="40"/>
      <c r="CLB303" s="40"/>
      <c r="CLC303" s="40"/>
      <c r="CLD303" s="40"/>
      <c r="CLE303" s="40"/>
      <c r="CLF303" s="40"/>
      <c r="CLG303" s="40"/>
      <c r="CLH303" s="40"/>
      <c r="CLI303" s="40"/>
      <c r="CLJ303" s="40"/>
      <c r="CLK303" s="40"/>
      <c r="CLL303" s="40"/>
      <c r="CLM303" s="40"/>
      <c r="CLN303" s="40"/>
      <c r="CLO303" s="40"/>
      <c r="CLP303" s="40"/>
      <c r="CLQ303" s="40"/>
      <c r="CLR303" s="40"/>
      <c r="CLS303" s="40"/>
      <c r="CLT303" s="40"/>
      <c r="CLU303" s="40"/>
      <c r="CLV303" s="40"/>
      <c r="CLW303" s="40"/>
      <c r="CLX303" s="40"/>
      <c r="CLY303" s="40"/>
      <c r="CLZ303" s="40"/>
      <c r="CMA303" s="40"/>
      <c r="CMB303" s="40"/>
      <c r="CMC303" s="40"/>
      <c r="CMD303" s="40"/>
      <c r="CME303" s="40"/>
      <c r="CMF303" s="40"/>
      <c r="CMG303" s="40"/>
      <c r="CMH303" s="40"/>
      <c r="CMI303" s="40"/>
      <c r="CMJ303" s="40"/>
      <c r="CMK303" s="40"/>
      <c r="CML303" s="40"/>
      <c r="CMM303" s="40"/>
      <c r="CMN303" s="40"/>
      <c r="CMO303" s="40"/>
      <c r="CMP303" s="40"/>
      <c r="CMQ303" s="40"/>
      <c r="CMR303" s="40"/>
      <c r="CMS303" s="40"/>
      <c r="CMT303" s="40"/>
      <c r="CMU303" s="40"/>
      <c r="CMV303" s="40"/>
      <c r="CMW303" s="40"/>
      <c r="CMX303" s="40"/>
      <c r="CMY303" s="40"/>
      <c r="CMZ303" s="40"/>
      <c r="CNA303" s="40"/>
      <c r="CNB303" s="40"/>
      <c r="CNC303" s="40"/>
      <c r="CND303" s="40"/>
      <c r="CNE303" s="40"/>
      <c r="CNF303" s="40"/>
      <c r="CNG303" s="40"/>
      <c r="CNH303" s="40"/>
      <c r="CNI303" s="40"/>
      <c r="CNJ303" s="40"/>
      <c r="CNK303" s="40"/>
      <c r="CNL303" s="40"/>
      <c r="CNM303" s="40"/>
      <c r="CNN303" s="40"/>
      <c r="CNO303" s="40"/>
      <c r="CNP303" s="40"/>
      <c r="CNQ303" s="40"/>
      <c r="CNR303" s="40"/>
      <c r="CNS303" s="40"/>
      <c r="CNT303" s="40"/>
      <c r="CNU303" s="40"/>
      <c r="CNV303" s="40"/>
      <c r="CNW303" s="40"/>
      <c r="CNX303" s="40"/>
      <c r="CNY303" s="40"/>
      <c r="CNZ303" s="40"/>
      <c r="COA303" s="40"/>
      <c r="COB303" s="40"/>
      <c r="COC303" s="40"/>
      <c r="COD303" s="40"/>
      <c r="COE303" s="40"/>
      <c r="COF303" s="40"/>
      <c r="COG303" s="40"/>
      <c r="COH303" s="40"/>
      <c r="COI303" s="40"/>
      <c r="COJ303" s="40"/>
      <c r="COK303" s="40"/>
      <c r="COL303" s="40"/>
      <c r="COM303" s="40"/>
      <c r="CON303" s="40"/>
      <c r="COO303" s="40"/>
      <c r="COP303" s="40"/>
      <c r="COQ303" s="40"/>
      <c r="COR303" s="40"/>
      <c r="COS303" s="40"/>
      <c r="COT303" s="40"/>
      <c r="COU303" s="40"/>
      <c r="COV303" s="40"/>
      <c r="COW303" s="40"/>
      <c r="COX303" s="40"/>
      <c r="COY303" s="40"/>
      <c r="COZ303" s="40"/>
      <c r="CPA303" s="40"/>
      <c r="CPB303" s="40"/>
      <c r="CPC303" s="40"/>
      <c r="CPD303" s="40"/>
      <c r="CPE303" s="40"/>
      <c r="CPF303" s="40"/>
      <c r="CPG303" s="40"/>
      <c r="CPH303" s="40"/>
      <c r="CPI303" s="40"/>
      <c r="CPJ303" s="40"/>
      <c r="CPK303" s="40"/>
      <c r="CPL303" s="40"/>
      <c r="CPM303" s="40"/>
      <c r="CPN303" s="40"/>
      <c r="CPO303" s="40"/>
      <c r="CPP303" s="40"/>
      <c r="CPQ303" s="40"/>
      <c r="CPR303" s="40"/>
      <c r="CPS303" s="40"/>
      <c r="CPT303" s="40"/>
      <c r="CPU303" s="40"/>
      <c r="CPV303" s="40"/>
      <c r="CPW303" s="40"/>
      <c r="CPX303" s="40"/>
      <c r="CPY303" s="40"/>
      <c r="CPZ303" s="40"/>
      <c r="CQA303" s="40"/>
      <c r="CQB303" s="40"/>
      <c r="CQC303" s="40"/>
      <c r="CQD303" s="40"/>
      <c r="CQE303" s="40"/>
      <c r="CQF303" s="40"/>
      <c r="CQG303" s="40"/>
      <c r="CQH303" s="40"/>
      <c r="CQI303" s="40"/>
      <c r="CQJ303" s="40"/>
      <c r="CQK303" s="40"/>
      <c r="CQL303" s="40"/>
      <c r="CQM303" s="40"/>
      <c r="CQN303" s="40"/>
      <c r="CQO303" s="40"/>
      <c r="CQP303" s="40"/>
      <c r="CQQ303" s="40"/>
      <c r="CQR303" s="40"/>
      <c r="CQS303" s="40"/>
      <c r="CQT303" s="40"/>
      <c r="CQU303" s="40"/>
      <c r="CQV303" s="40"/>
      <c r="CQW303" s="40"/>
      <c r="CQX303" s="40"/>
      <c r="CQY303" s="40"/>
      <c r="CQZ303" s="40"/>
      <c r="CRA303" s="40"/>
      <c r="CRB303" s="40"/>
      <c r="CRC303" s="40"/>
      <c r="CRD303" s="40"/>
      <c r="CRE303" s="40"/>
      <c r="CRF303" s="40"/>
      <c r="CRG303" s="40"/>
      <c r="CRH303" s="40"/>
      <c r="CRI303" s="40"/>
      <c r="CRJ303" s="40"/>
      <c r="CRK303" s="40"/>
      <c r="CRL303" s="40"/>
      <c r="CRM303" s="40"/>
      <c r="CRN303" s="40"/>
      <c r="CRO303" s="40"/>
      <c r="CRP303" s="40"/>
      <c r="CRQ303" s="40"/>
      <c r="CRR303" s="40"/>
      <c r="CRS303" s="40"/>
      <c r="CRT303" s="40"/>
      <c r="CRU303" s="40"/>
      <c r="CRV303" s="40"/>
      <c r="CRW303" s="40"/>
      <c r="CRX303" s="40"/>
      <c r="CRY303" s="40"/>
      <c r="CRZ303" s="40"/>
      <c r="CSA303" s="40"/>
      <c r="CSB303" s="40"/>
      <c r="CSC303" s="40"/>
      <c r="CSD303" s="40"/>
      <c r="CSE303" s="40"/>
      <c r="CSF303" s="40"/>
      <c r="CSG303" s="40"/>
      <c r="CSH303" s="40"/>
      <c r="CSI303" s="40"/>
      <c r="CSJ303" s="40"/>
      <c r="CSK303" s="40"/>
      <c r="CSL303" s="40"/>
      <c r="CSM303" s="40"/>
      <c r="CSN303" s="40"/>
      <c r="CSO303" s="40"/>
      <c r="CSP303" s="40"/>
      <c r="CSQ303" s="40"/>
      <c r="CSR303" s="40"/>
      <c r="CSS303" s="40"/>
      <c r="CST303" s="40"/>
      <c r="CSU303" s="40"/>
      <c r="CSV303" s="40"/>
      <c r="CSW303" s="40"/>
      <c r="CSX303" s="40"/>
      <c r="CSY303" s="40"/>
      <c r="CSZ303" s="40"/>
      <c r="CTA303" s="40"/>
      <c r="CTB303" s="40"/>
      <c r="CTC303" s="40"/>
      <c r="CTD303" s="40"/>
      <c r="CTE303" s="40"/>
      <c r="CTF303" s="40"/>
      <c r="CTG303" s="40"/>
      <c r="CTH303" s="40"/>
      <c r="CTI303" s="40"/>
      <c r="CTJ303" s="40"/>
      <c r="CTK303" s="40"/>
      <c r="CTL303" s="40"/>
      <c r="CTM303" s="40"/>
      <c r="CTN303" s="40"/>
      <c r="CTO303" s="40"/>
      <c r="CTP303" s="40"/>
      <c r="CTQ303" s="40"/>
      <c r="CTR303" s="40"/>
      <c r="CTS303" s="40"/>
      <c r="CTT303" s="40"/>
      <c r="CTU303" s="40"/>
      <c r="CTV303" s="40"/>
      <c r="CTW303" s="40"/>
      <c r="CTX303" s="40"/>
      <c r="CTY303" s="40"/>
      <c r="CTZ303" s="40"/>
      <c r="CUA303" s="40"/>
      <c r="CUB303" s="40"/>
      <c r="CUC303" s="40"/>
      <c r="CUD303" s="40"/>
      <c r="CUE303" s="40"/>
      <c r="CUF303" s="40"/>
      <c r="CUG303" s="40"/>
      <c r="CUH303" s="40"/>
      <c r="CUI303" s="40"/>
      <c r="CUJ303" s="40"/>
      <c r="CUK303" s="40"/>
      <c r="CUL303" s="40"/>
      <c r="CUM303" s="40"/>
      <c r="CUN303" s="40"/>
      <c r="CUO303" s="40"/>
      <c r="CUP303" s="40"/>
      <c r="CUQ303" s="40"/>
      <c r="CUR303" s="40"/>
      <c r="CUS303" s="40"/>
      <c r="CUT303" s="40"/>
      <c r="CUU303" s="40"/>
      <c r="CUV303" s="40"/>
      <c r="CUW303" s="40"/>
      <c r="CUX303" s="40"/>
      <c r="CUY303" s="40"/>
      <c r="CUZ303" s="40"/>
      <c r="CVA303" s="40"/>
      <c r="CVB303" s="40"/>
      <c r="CVC303" s="40"/>
      <c r="CVD303" s="40"/>
      <c r="CVE303" s="40"/>
      <c r="CVF303" s="40"/>
      <c r="CVG303" s="40"/>
      <c r="CVH303" s="40"/>
      <c r="CVI303" s="40"/>
      <c r="CVJ303" s="40"/>
      <c r="CVK303" s="40"/>
      <c r="CVL303" s="40"/>
      <c r="CVM303" s="40"/>
      <c r="CVN303" s="40"/>
      <c r="CVO303" s="40"/>
      <c r="CVP303" s="40"/>
      <c r="CVQ303" s="40"/>
      <c r="CVR303" s="40"/>
      <c r="CVS303" s="40"/>
      <c r="CVT303" s="40"/>
      <c r="CVU303" s="40"/>
      <c r="CVV303" s="40"/>
      <c r="CVW303" s="40"/>
      <c r="CVX303" s="40"/>
      <c r="CVY303" s="40"/>
      <c r="CVZ303" s="40"/>
      <c r="CWA303" s="40"/>
      <c r="CWB303" s="40"/>
      <c r="CWC303" s="40"/>
      <c r="CWD303" s="40"/>
      <c r="CWE303" s="40"/>
      <c r="CWF303" s="40"/>
      <c r="CWG303" s="40"/>
      <c r="CWH303" s="40"/>
      <c r="CWI303" s="40"/>
      <c r="CWJ303" s="40"/>
      <c r="CWK303" s="40"/>
      <c r="CWL303" s="40"/>
      <c r="CWM303" s="40"/>
      <c r="CWN303" s="40"/>
      <c r="CWO303" s="40"/>
      <c r="CWP303" s="40"/>
      <c r="CWQ303" s="40"/>
      <c r="CWR303" s="40"/>
      <c r="CWS303" s="40"/>
      <c r="CWT303" s="40"/>
      <c r="CWU303" s="40"/>
      <c r="CWV303" s="40"/>
      <c r="CWW303" s="40"/>
      <c r="CWX303" s="40"/>
      <c r="CWY303" s="40"/>
      <c r="CWZ303" s="40"/>
      <c r="CXA303" s="40"/>
      <c r="CXB303" s="40"/>
      <c r="CXC303" s="40"/>
      <c r="CXD303" s="40"/>
      <c r="CXE303" s="40"/>
      <c r="CXF303" s="40"/>
      <c r="CXG303" s="40"/>
      <c r="CXH303" s="40"/>
      <c r="CXI303" s="40"/>
      <c r="CXJ303" s="40"/>
      <c r="CXK303" s="40"/>
      <c r="CXL303" s="40"/>
      <c r="CXM303" s="40"/>
      <c r="CXN303" s="40"/>
      <c r="CXO303" s="40"/>
      <c r="CXP303" s="40"/>
      <c r="CXQ303" s="40"/>
      <c r="CXR303" s="40"/>
      <c r="CXS303" s="40"/>
      <c r="CXT303" s="40"/>
      <c r="CXU303" s="40"/>
      <c r="CXV303" s="40"/>
      <c r="CXW303" s="40"/>
      <c r="CXX303" s="40"/>
      <c r="CXY303" s="40"/>
      <c r="CXZ303" s="40"/>
      <c r="CYA303" s="40"/>
      <c r="CYB303" s="40"/>
      <c r="CYC303" s="40"/>
      <c r="CYD303" s="40"/>
      <c r="CYE303" s="40"/>
      <c r="CYF303" s="40"/>
      <c r="CYG303" s="40"/>
      <c r="CYH303" s="40"/>
      <c r="CYI303" s="40"/>
      <c r="CYJ303" s="40"/>
      <c r="CYK303" s="40"/>
      <c r="CYL303" s="40"/>
      <c r="CYM303" s="40"/>
      <c r="CYN303" s="40"/>
      <c r="CYO303" s="40"/>
      <c r="CYP303" s="40"/>
      <c r="CYQ303" s="40"/>
      <c r="CYR303" s="40"/>
      <c r="CYS303" s="40"/>
      <c r="CYT303" s="40"/>
      <c r="CYU303" s="40"/>
      <c r="CYV303" s="40"/>
      <c r="CYW303" s="40"/>
      <c r="CYX303" s="40"/>
      <c r="CYY303" s="40"/>
      <c r="CYZ303" s="40"/>
      <c r="CZA303" s="40"/>
      <c r="CZB303" s="40"/>
      <c r="CZC303" s="40"/>
      <c r="CZD303" s="40"/>
      <c r="CZE303" s="40"/>
      <c r="CZF303" s="40"/>
      <c r="CZG303" s="40"/>
      <c r="CZH303" s="40"/>
      <c r="CZI303" s="40"/>
      <c r="CZJ303" s="40"/>
      <c r="CZK303" s="40"/>
      <c r="CZL303" s="40"/>
      <c r="CZM303" s="40"/>
      <c r="CZN303" s="40"/>
      <c r="CZO303" s="40"/>
      <c r="CZP303" s="40"/>
      <c r="CZQ303" s="40"/>
      <c r="CZR303" s="40"/>
      <c r="CZS303" s="40"/>
      <c r="CZT303" s="40"/>
      <c r="CZU303" s="40"/>
      <c r="CZV303" s="40"/>
      <c r="CZW303" s="40"/>
      <c r="CZX303" s="40"/>
      <c r="CZY303" s="40"/>
      <c r="CZZ303" s="40"/>
      <c r="DAA303" s="40"/>
      <c r="DAB303" s="40"/>
      <c r="DAC303" s="40"/>
      <c r="DAD303" s="40"/>
      <c r="DAE303" s="40"/>
      <c r="DAF303" s="40"/>
      <c r="DAG303" s="40"/>
      <c r="DAH303" s="40"/>
      <c r="DAI303" s="40"/>
      <c r="DAJ303" s="40"/>
      <c r="DAK303" s="40"/>
      <c r="DAL303" s="40"/>
      <c r="DAM303" s="40"/>
      <c r="DAN303" s="40"/>
      <c r="DAO303" s="40"/>
      <c r="DAP303" s="40"/>
      <c r="DAQ303" s="40"/>
      <c r="DAR303" s="40"/>
      <c r="DAS303" s="40"/>
      <c r="DAT303" s="40"/>
      <c r="DAU303" s="40"/>
      <c r="DAV303" s="40"/>
      <c r="DAW303" s="40"/>
      <c r="DAX303" s="40"/>
      <c r="DAY303" s="40"/>
      <c r="DAZ303" s="40"/>
      <c r="DBA303" s="40"/>
      <c r="DBB303" s="40"/>
      <c r="DBC303" s="40"/>
      <c r="DBD303" s="40"/>
      <c r="DBE303" s="40"/>
      <c r="DBF303" s="40"/>
      <c r="DBG303" s="40"/>
      <c r="DBH303" s="40"/>
      <c r="DBI303" s="40"/>
      <c r="DBJ303" s="40"/>
      <c r="DBK303" s="40"/>
      <c r="DBL303" s="40"/>
      <c r="DBM303" s="40"/>
      <c r="DBN303" s="40"/>
      <c r="DBO303" s="40"/>
      <c r="DBP303" s="40"/>
      <c r="DBQ303" s="40"/>
      <c r="DBR303" s="40"/>
      <c r="DBS303" s="40"/>
      <c r="DBT303" s="40"/>
      <c r="DBU303" s="40"/>
      <c r="DBV303" s="40"/>
      <c r="DBW303" s="40"/>
      <c r="DBX303" s="40"/>
      <c r="DBY303" s="40"/>
      <c r="DBZ303" s="40"/>
      <c r="DCA303" s="40"/>
      <c r="DCB303" s="40"/>
      <c r="DCC303" s="40"/>
      <c r="DCD303" s="40"/>
      <c r="DCE303" s="40"/>
      <c r="DCF303" s="40"/>
      <c r="DCG303" s="40"/>
      <c r="DCH303" s="40"/>
      <c r="DCI303" s="40"/>
      <c r="DCJ303" s="40"/>
      <c r="DCK303" s="40"/>
      <c r="DCL303" s="40"/>
      <c r="DCM303" s="40"/>
      <c r="DCN303" s="40"/>
      <c r="DCO303" s="40"/>
      <c r="DCP303" s="40"/>
      <c r="DCQ303" s="40"/>
      <c r="DCR303" s="40"/>
      <c r="DCS303" s="40"/>
      <c r="DCT303" s="40"/>
      <c r="DCU303" s="40"/>
      <c r="DCV303" s="40"/>
      <c r="DCW303" s="40"/>
      <c r="DCX303" s="40"/>
      <c r="DCY303" s="40"/>
      <c r="DCZ303" s="40"/>
      <c r="DDA303" s="40"/>
      <c r="DDB303" s="40"/>
      <c r="DDC303" s="40"/>
      <c r="DDD303" s="40"/>
      <c r="DDE303" s="40"/>
      <c r="DDF303" s="40"/>
      <c r="DDG303" s="40"/>
      <c r="DDH303" s="40"/>
      <c r="DDI303" s="40"/>
      <c r="DDJ303" s="40"/>
      <c r="DDK303" s="40"/>
      <c r="DDL303" s="40"/>
      <c r="DDM303" s="40"/>
      <c r="DDN303" s="40"/>
      <c r="DDO303" s="40"/>
      <c r="DDP303" s="40"/>
      <c r="DDQ303" s="40"/>
      <c r="DDR303" s="40"/>
      <c r="DDS303" s="40"/>
      <c r="DDT303" s="40"/>
      <c r="DDU303" s="40"/>
      <c r="DDV303" s="40"/>
      <c r="DDW303" s="40"/>
      <c r="DDX303" s="40"/>
      <c r="DDY303" s="40"/>
      <c r="DDZ303" s="40"/>
      <c r="DEA303" s="40"/>
      <c r="DEB303" s="40"/>
      <c r="DEC303" s="40"/>
      <c r="DED303" s="40"/>
      <c r="DEE303" s="40"/>
      <c r="DEF303" s="40"/>
      <c r="DEG303" s="40"/>
      <c r="DEH303" s="40"/>
      <c r="DEI303" s="40"/>
      <c r="DEJ303" s="40"/>
      <c r="DEK303" s="40"/>
      <c r="DEL303" s="40"/>
      <c r="DEM303" s="40"/>
      <c r="DEN303" s="40"/>
      <c r="DEO303" s="40"/>
      <c r="DEP303" s="40"/>
      <c r="DEQ303" s="40"/>
      <c r="DER303" s="40"/>
      <c r="DES303" s="40"/>
      <c r="DET303" s="40"/>
      <c r="DEU303" s="40"/>
      <c r="DEV303" s="40"/>
      <c r="DEW303" s="40"/>
      <c r="DEX303" s="40"/>
      <c r="DEY303" s="40"/>
      <c r="DEZ303" s="40"/>
      <c r="DFA303" s="40"/>
      <c r="DFB303" s="40"/>
      <c r="DFC303" s="40"/>
      <c r="DFD303" s="40"/>
      <c r="DFE303" s="40"/>
      <c r="DFF303" s="40"/>
      <c r="DFG303" s="40"/>
      <c r="DFH303" s="40"/>
      <c r="DFI303" s="40"/>
      <c r="DFJ303" s="40"/>
      <c r="DFK303" s="40"/>
      <c r="DFL303" s="40"/>
      <c r="DFM303" s="40"/>
      <c r="DFN303" s="40"/>
      <c r="DFO303" s="40"/>
      <c r="DFP303" s="40"/>
      <c r="DFQ303" s="40"/>
      <c r="DFR303" s="40"/>
      <c r="DFS303" s="40"/>
      <c r="DFT303" s="40"/>
      <c r="DFU303" s="40"/>
      <c r="DFV303" s="40"/>
      <c r="DFW303" s="40"/>
      <c r="DFX303" s="40"/>
      <c r="DFY303" s="40"/>
      <c r="DFZ303" s="40"/>
      <c r="DGA303" s="40"/>
      <c r="DGB303" s="40"/>
      <c r="DGC303" s="40"/>
      <c r="DGD303" s="40"/>
      <c r="DGE303" s="40"/>
      <c r="DGF303" s="40"/>
      <c r="DGG303" s="40"/>
      <c r="DGH303" s="40"/>
      <c r="DGI303" s="40"/>
      <c r="DGJ303" s="40"/>
      <c r="DGK303" s="40"/>
      <c r="DGL303" s="40"/>
      <c r="DGM303" s="40"/>
      <c r="DGN303" s="40"/>
      <c r="DGO303" s="40"/>
      <c r="DGP303" s="40"/>
      <c r="DGQ303" s="40"/>
      <c r="DGR303" s="40"/>
      <c r="DGS303" s="40"/>
      <c r="DGT303" s="40"/>
      <c r="DGU303" s="40"/>
      <c r="DGV303" s="40"/>
      <c r="DGW303" s="40"/>
      <c r="DGX303" s="40"/>
      <c r="DGY303" s="40"/>
      <c r="DGZ303" s="40"/>
      <c r="DHA303" s="40"/>
      <c r="DHB303" s="40"/>
      <c r="DHC303" s="40"/>
      <c r="DHD303" s="40"/>
      <c r="DHE303" s="40"/>
      <c r="DHF303" s="40"/>
      <c r="DHG303" s="40"/>
      <c r="DHH303" s="40"/>
      <c r="DHI303" s="40"/>
      <c r="DHJ303" s="40"/>
      <c r="DHK303" s="40"/>
      <c r="DHL303" s="40"/>
      <c r="DHM303" s="40"/>
      <c r="DHN303" s="40"/>
      <c r="DHO303" s="40"/>
      <c r="DHP303" s="40"/>
      <c r="DHQ303" s="40"/>
      <c r="DHR303" s="40"/>
      <c r="DHS303" s="40"/>
      <c r="DHT303" s="40"/>
      <c r="DHU303" s="40"/>
      <c r="DHV303" s="40"/>
      <c r="DHW303" s="40"/>
      <c r="DHX303" s="40"/>
      <c r="DHY303" s="40"/>
      <c r="DHZ303" s="40"/>
      <c r="DIA303" s="40"/>
      <c r="DIB303" s="40"/>
      <c r="DIC303" s="40"/>
      <c r="DID303" s="40"/>
      <c r="DIE303" s="40"/>
      <c r="DIF303" s="40"/>
      <c r="DIG303" s="40"/>
      <c r="DIH303" s="40"/>
      <c r="DII303" s="40"/>
      <c r="DIJ303" s="40"/>
      <c r="DIK303" s="40"/>
      <c r="DIL303" s="40"/>
      <c r="DIM303" s="40"/>
      <c r="DIN303" s="40"/>
      <c r="DIO303" s="40"/>
      <c r="DIP303" s="40"/>
      <c r="DIQ303" s="40"/>
      <c r="DIR303" s="40"/>
      <c r="DIS303" s="40"/>
      <c r="DIT303" s="40"/>
      <c r="DIU303" s="40"/>
      <c r="DIV303" s="40"/>
      <c r="DIW303" s="40"/>
      <c r="DIX303" s="40"/>
      <c r="DIY303" s="40"/>
      <c r="DIZ303" s="40"/>
      <c r="DJA303" s="40"/>
      <c r="DJB303" s="40"/>
      <c r="DJC303" s="40"/>
      <c r="DJD303" s="40"/>
      <c r="DJE303" s="40"/>
      <c r="DJF303" s="40"/>
      <c r="DJG303" s="40"/>
      <c r="DJH303" s="40"/>
      <c r="DJI303" s="40"/>
      <c r="DJJ303" s="40"/>
      <c r="DJK303" s="40"/>
      <c r="DJL303" s="40"/>
      <c r="DJM303" s="40"/>
      <c r="DJN303" s="40"/>
      <c r="DJO303" s="40"/>
      <c r="DJP303" s="40"/>
      <c r="DJQ303" s="40"/>
      <c r="DJR303" s="40"/>
      <c r="DJS303" s="40"/>
      <c r="DJT303" s="40"/>
      <c r="DJU303" s="40"/>
      <c r="DJV303" s="40"/>
      <c r="DJW303" s="40"/>
      <c r="DJX303" s="40"/>
      <c r="DJY303" s="40"/>
      <c r="DJZ303" s="40"/>
      <c r="DKA303" s="40"/>
      <c r="DKB303" s="40"/>
      <c r="DKC303" s="40"/>
      <c r="DKD303" s="40"/>
      <c r="DKE303" s="40"/>
      <c r="DKF303" s="40"/>
      <c r="DKG303" s="40"/>
      <c r="DKH303" s="40"/>
      <c r="DKI303" s="40"/>
      <c r="DKJ303" s="40"/>
      <c r="DKK303" s="40"/>
      <c r="DKL303" s="40"/>
      <c r="DKM303" s="40"/>
      <c r="DKN303" s="40"/>
      <c r="DKO303" s="40"/>
      <c r="DKP303" s="40"/>
      <c r="DKQ303" s="40"/>
      <c r="DKR303" s="40"/>
      <c r="DKS303" s="40"/>
      <c r="DKT303" s="40"/>
      <c r="DKU303" s="40"/>
      <c r="DKV303" s="40"/>
      <c r="DKW303" s="40"/>
      <c r="DKX303" s="40"/>
      <c r="DKY303" s="40"/>
      <c r="DKZ303" s="40"/>
      <c r="DLA303" s="40"/>
      <c r="DLB303" s="40"/>
      <c r="DLC303" s="40"/>
      <c r="DLD303" s="40"/>
      <c r="DLE303" s="40"/>
      <c r="DLF303" s="40"/>
      <c r="DLG303" s="40"/>
      <c r="DLH303" s="40"/>
      <c r="DLI303" s="40"/>
      <c r="DLJ303" s="40"/>
      <c r="DLK303" s="40"/>
      <c r="DLL303" s="40"/>
      <c r="DLM303" s="40"/>
      <c r="DLN303" s="40"/>
      <c r="DLO303" s="40"/>
      <c r="DLP303" s="40"/>
      <c r="DLQ303" s="40"/>
      <c r="DLR303" s="40"/>
      <c r="DLS303" s="40"/>
      <c r="DLT303" s="40"/>
      <c r="DLU303" s="40"/>
      <c r="DLV303" s="40"/>
      <c r="DLW303" s="40"/>
      <c r="DLX303" s="40"/>
      <c r="DLY303" s="40"/>
      <c r="DLZ303" s="40"/>
      <c r="DMA303" s="40"/>
      <c r="DMB303" s="40"/>
      <c r="DMC303" s="40"/>
      <c r="DMD303" s="40"/>
      <c r="DME303" s="40"/>
      <c r="DMF303" s="40"/>
      <c r="DMG303" s="40"/>
      <c r="DMH303" s="40"/>
      <c r="DMI303" s="40"/>
      <c r="DMJ303" s="40"/>
      <c r="DMK303" s="40"/>
      <c r="DML303" s="40"/>
      <c r="DMM303" s="40"/>
      <c r="DMN303" s="40"/>
      <c r="DMO303" s="40"/>
      <c r="DMP303" s="40"/>
      <c r="DMQ303" s="40"/>
      <c r="DMR303" s="40"/>
      <c r="DMS303" s="40"/>
      <c r="DMT303" s="40"/>
      <c r="DMU303" s="40"/>
      <c r="DMV303" s="40"/>
      <c r="DMW303" s="40"/>
      <c r="DMX303" s="40"/>
      <c r="DMY303" s="40"/>
      <c r="DMZ303" s="40"/>
      <c r="DNA303" s="40"/>
      <c r="DNB303" s="40"/>
      <c r="DNC303" s="40"/>
      <c r="DND303" s="40"/>
      <c r="DNE303" s="40"/>
      <c r="DNF303" s="40"/>
      <c r="DNG303" s="40"/>
      <c r="DNH303" s="40"/>
      <c r="DNI303" s="40"/>
      <c r="DNJ303" s="40"/>
      <c r="DNK303" s="40"/>
      <c r="DNL303" s="40"/>
      <c r="DNM303" s="40"/>
      <c r="DNN303" s="40"/>
      <c r="DNO303" s="40"/>
      <c r="DNP303" s="40"/>
      <c r="DNQ303" s="40"/>
      <c r="DNR303" s="40"/>
      <c r="DNS303" s="40"/>
      <c r="DNT303" s="40"/>
      <c r="DNU303" s="40"/>
      <c r="DNV303" s="40"/>
      <c r="DNW303" s="40"/>
      <c r="DNX303" s="40"/>
      <c r="DNY303" s="40"/>
      <c r="DNZ303" s="40"/>
      <c r="DOA303" s="40"/>
      <c r="DOB303" s="40"/>
      <c r="DOC303" s="40"/>
      <c r="DOD303" s="40"/>
      <c r="DOE303" s="40"/>
      <c r="DOF303" s="40"/>
      <c r="DOG303" s="40"/>
      <c r="DOH303" s="40"/>
      <c r="DOI303" s="40"/>
      <c r="DOJ303" s="40"/>
      <c r="DOK303" s="40"/>
      <c r="DOL303" s="40"/>
      <c r="DOM303" s="40"/>
      <c r="DON303" s="40"/>
      <c r="DOO303" s="40"/>
      <c r="DOP303" s="40"/>
      <c r="DOQ303" s="40"/>
      <c r="DOR303" s="40"/>
      <c r="DOS303" s="40"/>
      <c r="DOT303" s="40"/>
      <c r="DOU303" s="40"/>
      <c r="DOV303" s="40"/>
      <c r="DOW303" s="40"/>
      <c r="DOX303" s="40"/>
      <c r="DOY303" s="40"/>
      <c r="DOZ303" s="40"/>
      <c r="DPA303" s="40"/>
      <c r="DPB303" s="40"/>
      <c r="DPC303" s="40"/>
      <c r="DPD303" s="40"/>
      <c r="DPE303" s="40"/>
      <c r="DPF303" s="40"/>
      <c r="DPG303" s="40"/>
      <c r="DPH303" s="40"/>
      <c r="DPI303" s="40"/>
      <c r="DPJ303" s="40"/>
      <c r="DPK303" s="40"/>
      <c r="DPL303" s="40"/>
      <c r="DPM303" s="40"/>
      <c r="DPN303" s="40"/>
      <c r="DPO303" s="40"/>
      <c r="DPP303" s="40"/>
      <c r="DPQ303" s="40"/>
      <c r="DPR303" s="40"/>
      <c r="DPS303" s="40"/>
      <c r="DPT303" s="40"/>
      <c r="DPU303" s="40"/>
      <c r="DPV303" s="40"/>
      <c r="DPW303" s="40"/>
      <c r="DPX303" s="40"/>
      <c r="DPY303" s="40"/>
      <c r="DPZ303" s="40"/>
      <c r="DQA303" s="40"/>
      <c r="DQB303" s="40"/>
      <c r="DQC303" s="40"/>
      <c r="DQD303" s="40"/>
      <c r="DQE303" s="40"/>
      <c r="DQF303" s="40"/>
      <c r="DQG303" s="40"/>
      <c r="DQH303" s="40"/>
      <c r="DQI303" s="40"/>
      <c r="DQJ303" s="40"/>
      <c r="DQK303" s="40"/>
      <c r="DQL303" s="40"/>
      <c r="DQM303" s="40"/>
      <c r="DQN303" s="40"/>
      <c r="DQO303" s="40"/>
      <c r="DQP303" s="40"/>
      <c r="DQQ303" s="40"/>
      <c r="DQR303" s="40"/>
      <c r="DQS303" s="40"/>
      <c r="DQT303" s="40"/>
      <c r="DQU303" s="40"/>
      <c r="DQV303" s="40"/>
      <c r="DQW303" s="40"/>
      <c r="DQX303" s="40"/>
      <c r="DQY303" s="40"/>
      <c r="DQZ303" s="40"/>
      <c r="DRA303" s="40"/>
      <c r="DRB303" s="40"/>
      <c r="DRC303" s="40"/>
      <c r="DRD303" s="40"/>
      <c r="DRE303" s="40"/>
      <c r="DRF303" s="40"/>
      <c r="DRG303" s="40"/>
      <c r="DRH303" s="40"/>
      <c r="DRI303" s="40"/>
      <c r="DRJ303" s="40"/>
      <c r="DRK303" s="40"/>
      <c r="DRL303" s="40"/>
      <c r="DRM303" s="40"/>
      <c r="DRN303" s="40"/>
      <c r="DRO303" s="40"/>
      <c r="DRP303" s="40"/>
      <c r="DRQ303" s="40"/>
      <c r="DRR303" s="40"/>
      <c r="DRS303" s="40"/>
      <c r="DRT303" s="40"/>
      <c r="DRU303" s="40"/>
      <c r="DRV303" s="40"/>
      <c r="DRW303" s="40"/>
      <c r="DRX303" s="40"/>
      <c r="DRY303" s="40"/>
      <c r="DRZ303" s="40"/>
      <c r="DSA303" s="40"/>
      <c r="DSB303" s="40"/>
      <c r="DSC303" s="40"/>
      <c r="DSD303" s="40"/>
      <c r="DSE303" s="40"/>
      <c r="DSF303" s="40"/>
      <c r="DSG303" s="40"/>
      <c r="DSH303" s="40"/>
      <c r="DSI303" s="40"/>
      <c r="DSJ303" s="40"/>
      <c r="DSK303" s="40"/>
      <c r="DSL303" s="40"/>
      <c r="DSM303" s="40"/>
      <c r="DSN303" s="40"/>
      <c r="DSO303" s="40"/>
      <c r="DSP303" s="40"/>
      <c r="DSQ303" s="40"/>
      <c r="DSR303" s="40"/>
      <c r="DSS303" s="40"/>
      <c r="DST303" s="40"/>
      <c r="DSU303" s="40"/>
      <c r="DSV303" s="40"/>
      <c r="DSW303" s="40"/>
      <c r="DSX303" s="40"/>
      <c r="DSY303" s="40"/>
      <c r="DSZ303" s="40"/>
      <c r="DTA303" s="40"/>
      <c r="DTB303" s="40"/>
      <c r="DTC303" s="40"/>
      <c r="DTD303" s="40"/>
      <c r="DTE303" s="40"/>
      <c r="DTF303" s="40"/>
      <c r="DTG303" s="40"/>
      <c r="DTH303" s="40"/>
      <c r="DTI303" s="40"/>
      <c r="DTJ303" s="40"/>
      <c r="DTK303" s="40"/>
      <c r="DTL303" s="40"/>
      <c r="DTM303" s="40"/>
      <c r="DTN303" s="40"/>
      <c r="DTO303" s="40"/>
      <c r="DTP303" s="40"/>
      <c r="DTQ303" s="40"/>
      <c r="DTR303" s="40"/>
      <c r="DTS303" s="40"/>
      <c r="DTT303" s="40"/>
      <c r="DTU303" s="40"/>
      <c r="DTV303" s="40"/>
      <c r="DTW303" s="40"/>
      <c r="DTX303" s="40"/>
      <c r="DTY303" s="40"/>
      <c r="DTZ303" s="40"/>
      <c r="DUA303" s="40"/>
      <c r="DUB303" s="40"/>
      <c r="DUC303" s="40"/>
      <c r="DUD303" s="40"/>
      <c r="DUE303" s="40"/>
      <c r="DUF303" s="40"/>
      <c r="DUG303" s="40"/>
      <c r="DUH303" s="40"/>
      <c r="DUI303" s="40"/>
      <c r="DUJ303" s="40"/>
      <c r="DUK303" s="40"/>
      <c r="DUL303" s="40"/>
      <c r="DUM303" s="40"/>
      <c r="DUN303" s="40"/>
      <c r="DUO303" s="40"/>
      <c r="DUP303" s="40"/>
      <c r="DUQ303" s="40"/>
      <c r="DUR303" s="40"/>
      <c r="DUS303" s="40"/>
      <c r="DUT303" s="40"/>
      <c r="DUU303" s="40"/>
      <c r="DUV303" s="40"/>
      <c r="DUW303" s="40"/>
      <c r="DUX303" s="40"/>
      <c r="DUY303" s="40"/>
      <c r="DUZ303" s="40"/>
      <c r="DVA303" s="40"/>
      <c r="DVB303" s="40"/>
      <c r="DVC303" s="40"/>
      <c r="DVD303" s="40"/>
      <c r="DVE303" s="40"/>
      <c r="DVF303" s="40"/>
      <c r="DVG303" s="40"/>
      <c r="DVH303" s="40"/>
      <c r="DVI303" s="40"/>
      <c r="DVJ303" s="40"/>
      <c r="DVK303" s="40"/>
      <c r="DVL303" s="40"/>
      <c r="DVM303" s="40"/>
      <c r="DVN303" s="40"/>
      <c r="DVO303" s="40"/>
      <c r="DVP303" s="40"/>
      <c r="DVQ303" s="40"/>
      <c r="DVR303" s="40"/>
      <c r="DVS303" s="40"/>
      <c r="DVT303" s="40"/>
      <c r="DVU303" s="40"/>
      <c r="DVV303" s="40"/>
      <c r="DVW303" s="40"/>
      <c r="DVX303" s="40"/>
      <c r="DVY303" s="40"/>
      <c r="DVZ303" s="40"/>
      <c r="DWA303" s="40"/>
      <c r="DWB303" s="40"/>
      <c r="DWC303" s="40"/>
      <c r="DWD303" s="40"/>
      <c r="DWE303" s="40"/>
      <c r="DWF303" s="40"/>
      <c r="DWG303" s="40"/>
      <c r="DWH303" s="40"/>
      <c r="DWI303" s="40"/>
      <c r="DWJ303" s="40"/>
      <c r="DWK303" s="40"/>
      <c r="DWL303" s="40"/>
      <c r="DWM303" s="40"/>
      <c r="DWN303" s="40"/>
      <c r="DWO303" s="40"/>
      <c r="DWP303" s="40"/>
      <c r="DWQ303" s="40"/>
      <c r="DWR303" s="40"/>
      <c r="DWS303" s="40"/>
      <c r="DWT303" s="40"/>
      <c r="DWU303" s="40"/>
      <c r="DWV303" s="40"/>
      <c r="DWW303" s="40"/>
      <c r="DWX303" s="40"/>
      <c r="DWY303" s="40"/>
      <c r="DWZ303" s="40"/>
      <c r="DXA303" s="40"/>
      <c r="DXB303" s="40"/>
      <c r="DXC303" s="40"/>
      <c r="DXD303" s="40"/>
      <c r="DXE303" s="40"/>
      <c r="DXF303" s="40"/>
      <c r="DXG303" s="40"/>
      <c r="DXH303" s="40"/>
      <c r="DXI303" s="40"/>
      <c r="DXJ303" s="40"/>
      <c r="DXK303" s="40"/>
      <c r="DXL303" s="40"/>
      <c r="DXM303" s="40"/>
      <c r="DXN303" s="40"/>
      <c r="DXO303" s="40"/>
      <c r="DXP303" s="40"/>
      <c r="DXQ303" s="40"/>
      <c r="DXR303" s="40"/>
      <c r="DXS303" s="40"/>
      <c r="DXT303" s="40"/>
      <c r="DXU303" s="40"/>
      <c r="DXV303" s="40"/>
      <c r="DXW303" s="40"/>
      <c r="DXX303" s="40"/>
      <c r="DXY303" s="40"/>
      <c r="DXZ303" s="40"/>
      <c r="DYA303" s="40"/>
      <c r="DYB303" s="40"/>
      <c r="DYC303" s="40"/>
      <c r="DYD303" s="40"/>
      <c r="DYE303" s="40"/>
      <c r="DYF303" s="40"/>
      <c r="DYG303" s="40"/>
      <c r="DYH303" s="40"/>
      <c r="DYI303" s="40"/>
      <c r="DYJ303" s="40"/>
      <c r="DYK303" s="40"/>
      <c r="DYL303" s="40"/>
      <c r="DYM303" s="40"/>
      <c r="DYN303" s="40"/>
      <c r="DYO303" s="40"/>
      <c r="DYP303" s="40"/>
      <c r="DYQ303" s="40"/>
      <c r="DYR303" s="40"/>
      <c r="DYS303" s="40"/>
      <c r="DYT303" s="40"/>
      <c r="DYU303" s="40"/>
      <c r="DYV303" s="40"/>
      <c r="DYW303" s="40"/>
      <c r="DYX303" s="40"/>
      <c r="DYY303" s="40"/>
      <c r="DYZ303" s="40"/>
      <c r="DZA303" s="40"/>
      <c r="DZB303" s="40"/>
      <c r="DZC303" s="40"/>
      <c r="DZD303" s="40"/>
      <c r="DZE303" s="40"/>
      <c r="DZF303" s="40"/>
      <c r="DZG303" s="40"/>
      <c r="DZH303" s="40"/>
      <c r="DZI303" s="40"/>
      <c r="DZJ303" s="40"/>
      <c r="DZK303" s="40"/>
      <c r="DZL303" s="40"/>
      <c r="DZM303" s="40"/>
      <c r="DZN303" s="40"/>
      <c r="DZO303" s="40"/>
      <c r="DZP303" s="40"/>
      <c r="DZQ303" s="40"/>
      <c r="DZR303" s="40"/>
      <c r="DZS303" s="40"/>
      <c r="DZT303" s="40"/>
      <c r="DZU303" s="40"/>
      <c r="DZV303" s="40"/>
      <c r="DZW303" s="40"/>
      <c r="DZX303" s="40"/>
      <c r="DZY303" s="40"/>
      <c r="DZZ303" s="40"/>
      <c r="EAA303" s="40"/>
      <c r="EAB303" s="40"/>
      <c r="EAC303" s="40"/>
      <c r="EAD303" s="40"/>
      <c r="EAE303" s="40"/>
      <c r="EAF303" s="40"/>
      <c r="EAG303" s="40"/>
      <c r="EAH303" s="40"/>
      <c r="EAI303" s="40"/>
      <c r="EAJ303" s="40"/>
      <c r="EAK303" s="40"/>
      <c r="EAL303" s="40"/>
      <c r="EAM303" s="40"/>
      <c r="EAN303" s="40"/>
      <c r="EAO303" s="40"/>
      <c r="EAP303" s="40"/>
      <c r="EAQ303" s="40"/>
      <c r="EAR303" s="40"/>
      <c r="EAS303" s="40"/>
      <c r="EAT303" s="40"/>
      <c r="EAU303" s="40"/>
      <c r="EAV303" s="40"/>
      <c r="EAW303" s="40"/>
      <c r="EAX303" s="40"/>
      <c r="EAY303" s="40"/>
      <c r="EAZ303" s="40"/>
      <c r="EBA303" s="40"/>
      <c r="EBB303" s="40"/>
      <c r="EBC303" s="40"/>
      <c r="EBD303" s="40"/>
      <c r="EBE303" s="40"/>
      <c r="EBF303" s="40"/>
      <c r="EBG303" s="40"/>
      <c r="EBH303" s="40"/>
      <c r="EBI303" s="40"/>
      <c r="EBJ303" s="40"/>
      <c r="EBK303" s="40"/>
      <c r="EBL303" s="40"/>
      <c r="EBM303" s="40"/>
      <c r="EBN303" s="40"/>
      <c r="EBO303" s="40"/>
      <c r="EBP303" s="40"/>
      <c r="EBQ303" s="40"/>
      <c r="EBR303" s="40"/>
      <c r="EBS303" s="40"/>
      <c r="EBT303" s="40"/>
      <c r="EBU303" s="40"/>
      <c r="EBV303" s="40"/>
      <c r="EBW303" s="40"/>
      <c r="EBX303" s="40"/>
      <c r="EBY303" s="40"/>
      <c r="EBZ303" s="40"/>
      <c r="ECA303" s="40"/>
      <c r="ECB303" s="40"/>
      <c r="ECC303" s="40"/>
      <c r="ECD303" s="40"/>
      <c r="ECE303" s="40"/>
      <c r="ECF303" s="40"/>
      <c r="ECG303" s="40"/>
      <c r="ECH303" s="40"/>
      <c r="ECI303" s="40"/>
      <c r="ECJ303" s="40"/>
      <c r="ECK303" s="40"/>
      <c r="ECL303" s="40"/>
      <c r="ECM303" s="40"/>
      <c r="ECN303" s="40"/>
      <c r="ECO303" s="40"/>
      <c r="ECP303" s="40"/>
      <c r="ECQ303" s="40"/>
      <c r="ECR303" s="40"/>
      <c r="ECS303" s="40"/>
      <c r="ECT303" s="40"/>
      <c r="ECU303" s="40"/>
      <c r="ECV303" s="40"/>
      <c r="ECW303" s="40"/>
      <c r="ECX303" s="40"/>
      <c r="ECY303" s="40"/>
      <c r="ECZ303" s="40"/>
      <c r="EDA303" s="40"/>
      <c r="EDB303" s="40"/>
      <c r="EDC303" s="40"/>
      <c r="EDD303" s="40"/>
      <c r="EDE303" s="40"/>
      <c r="EDF303" s="40"/>
      <c r="EDG303" s="40"/>
      <c r="EDH303" s="40"/>
      <c r="EDI303" s="40"/>
      <c r="EDJ303" s="40"/>
      <c r="EDK303" s="40"/>
      <c r="EDL303" s="40"/>
      <c r="EDM303" s="40"/>
      <c r="EDN303" s="40"/>
      <c r="EDO303" s="40"/>
      <c r="EDP303" s="40"/>
      <c r="EDQ303" s="40"/>
      <c r="EDR303" s="40"/>
      <c r="EDS303" s="40"/>
      <c r="EDT303" s="40"/>
      <c r="EDU303" s="40"/>
      <c r="EDV303" s="40"/>
      <c r="EDW303" s="40"/>
      <c r="EDX303" s="40"/>
      <c r="EDY303" s="40"/>
      <c r="EDZ303" s="40"/>
      <c r="EEA303" s="40"/>
      <c r="EEB303" s="40"/>
      <c r="EEC303" s="40"/>
      <c r="EED303" s="40"/>
      <c r="EEE303" s="40"/>
      <c r="EEF303" s="40"/>
      <c r="EEG303" s="40"/>
      <c r="EEH303" s="40"/>
      <c r="EEI303" s="40"/>
      <c r="EEJ303" s="40"/>
      <c r="EEK303" s="40"/>
      <c r="EEL303" s="40"/>
      <c r="EEM303" s="40"/>
      <c r="EEN303" s="40"/>
      <c r="EEO303" s="40"/>
      <c r="EEP303" s="40"/>
      <c r="EEQ303" s="40"/>
      <c r="EER303" s="40"/>
      <c r="EES303" s="40"/>
      <c r="EET303" s="40"/>
      <c r="EEU303" s="40"/>
      <c r="EEV303" s="40"/>
      <c r="EEW303" s="40"/>
      <c r="EEX303" s="40"/>
      <c r="EEY303" s="40"/>
      <c r="EEZ303" s="40"/>
      <c r="EFA303" s="40"/>
      <c r="EFB303" s="40"/>
      <c r="EFC303" s="40"/>
      <c r="EFD303" s="40"/>
      <c r="EFE303" s="40"/>
      <c r="EFF303" s="40"/>
      <c r="EFG303" s="40"/>
      <c r="EFH303" s="40"/>
      <c r="EFI303" s="40"/>
      <c r="EFJ303" s="40"/>
      <c r="EFK303" s="40"/>
      <c r="EFL303" s="40"/>
      <c r="EFM303" s="40"/>
      <c r="EFN303" s="40"/>
      <c r="EFO303" s="40"/>
      <c r="EFP303" s="40"/>
      <c r="EFQ303" s="40"/>
      <c r="EFR303" s="40"/>
      <c r="EFS303" s="40"/>
      <c r="EFT303" s="40"/>
      <c r="EFU303" s="40"/>
      <c r="EFV303" s="40"/>
      <c r="EFW303" s="40"/>
      <c r="EFX303" s="40"/>
      <c r="EFY303" s="40"/>
      <c r="EFZ303" s="40"/>
      <c r="EGA303" s="40"/>
      <c r="EGB303" s="40"/>
      <c r="EGC303" s="40"/>
      <c r="EGD303" s="40"/>
      <c r="EGE303" s="40"/>
      <c r="EGF303" s="40"/>
      <c r="EGG303" s="40"/>
      <c r="EGH303" s="40"/>
      <c r="EGI303" s="40"/>
      <c r="EGJ303" s="40"/>
      <c r="EGK303" s="40"/>
      <c r="EGL303" s="40"/>
      <c r="EGM303" s="40"/>
      <c r="EGN303" s="40"/>
      <c r="EGO303" s="40"/>
      <c r="EGP303" s="40"/>
      <c r="EGQ303" s="40"/>
      <c r="EGR303" s="40"/>
      <c r="EGS303" s="40"/>
      <c r="EGT303" s="40"/>
      <c r="EGU303" s="40"/>
      <c r="EGV303" s="40"/>
      <c r="EGW303" s="40"/>
      <c r="EGX303" s="40"/>
      <c r="EGY303" s="40"/>
      <c r="EGZ303" s="40"/>
      <c r="EHA303" s="40"/>
      <c r="EHB303" s="40"/>
      <c r="EHC303" s="40"/>
      <c r="EHD303" s="40"/>
      <c r="EHE303" s="40"/>
      <c r="EHF303" s="40"/>
      <c r="EHG303" s="40"/>
      <c r="EHH303" s="40"/>
      <c r="EHI303" s="40"/>
      <c r="EHJ303" s="40"/>
      <c r="EHK303" s="40"/>
      <c r="EHL303" s="40"/>
      <c r="EHM303" s="40"/>
      <c r="EHN303" s="40"/>
      <c r="EHO303" s="40"/>
      <c r="EHP303" s="40"/>
      <c r="EHQ303" s="40"/>
      <c r="EHR303" s="40"/>
      <c r="EHS303" s="40"/>
      <c r="EHT303" s="40"/>
      <c r="EHU303" s="40"/>
      <c r="EHV303" s="40"/>
      <c r="EHW303" s="40"/>
      <c r="EHX303" s="40"/>
      <c r="EHY303" s="40"/>
      <c r="EHZ303" s="40"/>
      <c r="EIA303" s="40"/>
      <c r="EIB303" s="40"/>
      <c r="EIC303" s="40"/>
      <c r="EID303" s="40"/>
      <c r="EIE303" s="40"/>
      <c r="EIF303" s="40"/>
      <c r="EIG303" s="40"/>
      <c r="EIH303" s="40"/>
      <c r="EII303" s="40"/>
      <c r="EIJ303" s="40"/>
      <c r="EIK303" s="40"/>
      <c r="EIL303" s="40"/>
      <c r="EIM303" s="40"/>
      <c r="EIN303" s="40"/>
      <c r="EIO303" s="40"/>
      <c r="EIP303" s="40"/>
      <c r="EIQ303" s="40"/>
      <c r="EIR303" s="40"/>
      <c r="EIS303" s="40"/>
      <c r="EIT303" s="40"/>
      <c r="EIU303" s="40"/>
      <c r="EIV303" s="40"/>
      <c r="EIW303" s="40"/>
      <c r="EIX303" s="40"/>
      <c r="EIY303" s="40"/>
      <c r="EIZ303" s="40"/>
      <c r="EJA303" s="40"/>
      <c r="EJB303" s="40"/>
      <c r="EJC303" s="40"/>
      <c r="EJD303" s="40"/>
      <c r="EJE303" s="40"/>
      <c r="EJF303" s="40"/>
      <c r="EJG303" s="40"/>
      <c r="EJH303" s="40"/>
      <c r="EJI303" s="40"/>
      <c r="EJJ303" s="40"/>
      <c r="EJK303" s="40"/>
      <c r="EJL303" s="40"/>
      <c r="EJM303" s="40"/>
      <c r="EJN303" s="40"/>
      <c r="EJO303" s="40"/>
      <c r="EJP303" s="40"/>
      <c r="EJQ303" s="40"/>
      <c r="EJR303" s="40"/>
      <c r="EJS303" s="40"/>
      <c r="EJT303" s="40"/>
      <c r="EJU303" s="40"/>
      <c r="EJV303" s="40"/>
      <c r="EJW303" s="40"/>
      <c r="EJX303" s="40"/>
      <c r="EJY303" s="40"/>
      <c r="EJZ303" s="40"/>
      <c r="EKA303" s="40"/>
      <c r="EKB303" s="40"/>
      <c r="EKC303" s="40"/>
      <c r="EKD303" s="40"/>
      <c r="EKE303" s="40"/>
      <c r="EKF303" s="40"/>
      <c r="EKG303" s="40"/>
      <c r="EKH303" s="40"/>
      <c r="EKI303" s="40"/>
      <c r="EKJ303" s="40"/>
      <c r="EKK303" s="40"/>
      <c r="EKL303" s="40"/>
      <c r="EKM303" s="40"/>
      <c r="EKN303" s="40"/>
      <c r="EKO303" s="40"/>
      <c r="EKP303" s="40"/>
      <c r="EKQ303" s="40"/>
      <c r="EKR303" s="40"/>
      <c r="EKS303" s="40"/>
      <c r="EKT303" s="40"/>
      <c r="EKU303" s="40"/>
      <c r="EKV303" s="40"/>
      <c r="EKW303" s="40"/>
      <c r="EKX303" s="40"/>
      <c r="EKY303" s="40"/>
      <c r="EKZ303" s="40"/>
      <c r="ELA303" s="40"/>
      <c r="ELB303" s="40"/>
      <c r="ELC303" s="40"/>
      <c r="ELD303" s="40"/>
      <c r="ELE303" s="40"/>
      <c r="ELF303" s="40"/>
      <c r="ELG303" s="40"/>
      <c r="ELH303" s="40"/>
      <c r="ELI303" s="40"/>
      <c r="ELJ303" s="40"/>
      <c r="ELK303" s="40"/>
      <c r="ELL303" s="40"/>
      <c r="ELM303" s="40"/>
      <c r="ELN303" s="40"/>
      <c r="ELO303" s="40"/>
      <c r="ELP303" s="40"/>
      <c r="ELQ303" s="40"/>
      <c r="ELR303" s="40"/>
      <c r="ELS303" s="40"/>
      <c r="ELT303" s="40"/>
      <c r="ELU303" s="40"/>
      <c r="ELV303" s="40"/>
      <c r="ELW303" s="40"/>
      <c r="ELX303" s="40"/>
      <c r="ELY303" s="40"/>
      <c r="ELZ303" s="40"/>
      <c r="EMA303" s="40"/>
      <c r="EMB303" s="40"/>
      <c r="EMC303" s="40"/>
      <c r="EMD303" s="40"/>
      <c r="EME303" s="40"/>
      <c r="EMF303" s="40"/>
      <c r="EMG303" s="40"/>
      <c r="EMH303" s="40"/>
      <c r="EMI303" s="40"/>
      <c r="EMJ303" s="40"/>
      <c r="EMK303" s="40"/>
      <c r="EML303" s="40"/>
      <c r="EMM303" s="40"/>
      <c r="EMN303" s="40"/>
      <c r="EMO303" s="40"/>
      <c r="EMP303" s="40"/>
      <c r="EMQ303" s="40"/>
      <c r="EMR303" s="40"/>
      <c r="EMS303" s="40"/>
      <c r="EMT303" s="40"/>
      <c r="EMU303" s="40"/>
      <c r="EMV303" s="40"/>
      <c r="EMW303" s="40"/>
      <c r="EMX303" s="40"/>
      <c r="EMY303" s="40"/>
      <c r="EMZ303" s="40"/>
      <c r="ENA303" s="40"/>
      <c r="ENB303" s="40"/>
      <c r="ENC303" s="40"/>
      <c r="END303" s="40"/>
      <c r="ENE303" s="40"/>
      <c r="ENF303" s="40"/>
      <c r="ENG303" s="40"/>
      <c r="ENH303" s="40"/>
      <c r="ENI303" s="40"/>
      <c r="ENJ303" s="40"/>
      <c r="ENK303" s="40"/>
      <c r="ENL303" s="40"/>
      <c r="ENM303" s="40"/>
      <c r="ENN303" s="40"/>
      <c r="ENO303" s="40"/>
      <c r="ENP303" s="40"/>
      <c r="ENQ303" s="40"/>
      <c r="ENR303" s="40"/>
      <c r="ENS303" s="40"/>
      <c r="ENT303" s="40"/>
      <c r="ENU303" s="40"/>
      <c r="ENV303" s="40"/>
      <c r="ENW303" s="40"/>
      <c r="ENX303" s="40"/>
      <c r="ENY303" s="40"/>
      <c r="ENZ303" s="40"/>
      <c r="EOA303" s="40"/>
      <c r="EOB303" s="40"/>
      <c r="EOC303" s="40"/>
      <c r="EOD303" s="40"/>
      <c r="EOE303" s="40"/>
      <c r="EOF303" s="40"/>
      <c r="EOG303" s="40"/>
      <c r="EOH303" s="40"/>
      <c r="EOI303" s="40"/>
      <c r="EOJ303" s="40"/>
      <c r="EOK303" s="40"/>
      <c r="EOL303" s="40"/>
      <c r="EOM303" s="40"/>
      <c r="EON303" s="40"/>
      <c r="EOO303" s="40"/>
      <c r="EOP303" s="40"/>
      <c r="EOQ303" s="40"/>
      <c r="EOR303" s="40"/>
      <c r="EOS303" s="40"/>
      <c r="EOT303" s="40"/>
      <c r="EOU303" s="40"/>
      <c r="EOV303" s="40"/>
      <c r="EOW303" s="40"/>
      <c r="EOX303" s="40"/>
      <c r="EOY303" s="40"/>
      <c r="EOZ303" s="40"/>
      <c r="EPA303" s="40"/>
      <c r="EPB303" s="40"/>
      <c r="EPC303" s="40"/>
      <c r="EPD303" s="40"/>
      <c r="EPE303" s="40"/>
      <c r="EPF303" s="40"/>
      <c r="EPG303" s="40"/>
      <c r="EPH303" s="40"/>
      <c r="EPI303" s="40"/>
      <c r="EPJ303" s="40"/>
      <c r="EPK303" s="40"/>
      <c r="EPL303" s="40"/>
      <c r="EPM303" s="40"/>
      <c r="EPN303" s="40"/>
      <c r="EPO303" s="40"/>
      <c r="EPP303" s="40"/>
      <c r="EPQ303" s="40"/>
      <c r="EPR303" s="40"/>
      <c r="EPS303" s="40"/>
      <c r="EPT303" s="40"/>
      <c r="EPU303" s="40"/>
      <c r="EPV303" s="40"/>
      <c r="EPW303" s="40"/>
      <c r="EPX303" s="40"/>
      <c r="EPY303" s="40"/>
      <c r="EPZ303" s="40"/>
      <c r="EQA303" s="40"/>
      <c r="EQB303" s="40"/>
      <c r="EQC303" s="40"/>
      <c r="EQD303" s="40"/>
      <c r="EQE303" s="40"/>
      <c r="EQF303" s="40"/>
      <c r="EQG303" s="40"/>
      <c r="EQH303" s="40"/>
      <c r="EQI303" s="40"/>
      <c r="EQJ303" s="40"/>
      <c r="EQK303" s="40"/>
      <c r="EQL303" s="40"/>
      <c r="EQM303" s="40"/>
      <c r="EQN303" s="40"/>
      <c r="EQO303" s="40"/>
      <c r="EQP303" s="40"/>
      <c r="EQQ303" s="40"/>
      <c r="EQR303" s="40"/>
      <c r="EQS303" s="40"/>
      <c r="EQT303" s="40"/>
      <c r="EQU303" s="40"/>
      <c r="EQV303" s="40"/>
      <c r="EQW303" s="40"/>
      <c r="EQX303" s="40"/>
      <c r="EQY303" s="40"/>
      <c r="EQZ303" s="40"/>
      <c r="ERA303" s="40"/>
      <c r="ERB303" s="40"/>
      <c r="ERC303" s="40"/>
      <c r="ERD303" s="40"/>
      <c r="ERE303" s="40"/>
      <c r="ERF303" s="40"/>
      <c r="ERG303" s="40"/>
      <c r="ERH303" s="40"/>
      <c r="ERI303" s="40"/>
      <c r="ERJ303" s="40"/>
      <c r="ERK303" s="40"/>
      <c r="ERL303" s="40"/>
      <c r="ERM303" s="40"/>
      <c r="ERN303" s="40"/>
      <c r="ERO303" s="40"/>
      <c r="ERP303" s="40"/>
      <c r="ERQ303" s="40"/>
      <c r="ERR303" s="40"/>
      <c r="ERS303" s="40"/>
      <c r="ERT303" s="40"/>
      <c r="ERU303" s="40"/>
      <c r="ERV303" s="40"/>
      <c r="ERW303" s="40"/>
      <c r="ERX303" s="40"/>
      <c r="ERY303" s="40"/>
      <c r="ERZ303" s="40"/>
      <c r="ESA303" s="40"/>
      <c r="ESB303" s="40"/>
      <c r="ESC303" s="40"/>
      <c r="ESD303" s="40"/>
      <c r="ESE303" s="40"/>
      <c r="ESF303" s="40"/>
      <c r="ESG303" s="40"/>
      <c r="ESH303" s="40"/>
      <c r="ESI303" s="40"/>
      <c r="ESJ303" s="40"/>
      <c r="ESK303" s="40"/>
      <c r="ESL303" s="40"/>
      <c r="ESM303" s="40"/>
      <c r="ESN303" s="40"/>
      <c r="ESO303" s="40"/>
      <c r="ESP303" s="40"/>
      <c r="ESQ303" s="40"/>
      <c r="ESR303" s="40"/>
      <c r="ESS303" s="40"/>
      <c r="EST303" s="40"/>
      <c r="ESU303" s="40"/>
      <c r="ESV303" s="40"/>
      <c r="ESW303" s="40"/>
      <c r="ESX303" s="40"/>
      <c r="ESY303" s="40"/>
      <c r="ESZ303" s="40"/>
      <c r="ETA303" s="40"/>
      <c r="ETB303" s="40"/>
      <c r="ETC303" s="40"/>
      <c r="ETD303" s="40"/>
      <c r="ETE303" s="40"/>
      <c r="ETF303" s="40"/>
      <c r="ETG303" s="40"/>
      <c r="ETH303" s="40"/>
      <c r="ETI303" s="40"/>
      <c r="ETJ303" s="40"/>
      <c r="ETK303" s="40"/>
      <c r="ETL303" s="40"/>
      <c r="ETM303" s="40"/>
      <c r="ETN303" s="40"/>
      <c r="ETO303" s="40"/>
      <c r="ETP303" s="40"/>
      <c r="ETQ303" s="40"/>
      <c r="ETR303" s="40"/>
      <c r="ETS303" s="40"/>
      <c r="ETT303" s="40"/>
      <c r="ETU303" s="40"/>
      <c r="ETV303" s="40"/>
      <c r="ETW303" s="40"/>
      <c r="ETX303" s="40"/>
      <c r="ETY303" s="40"/>
      <c r="ETZ303" s="40"/>
      <c r="EUA303" s="40"/>
      <c r="EUB303" s="40"/>
      <c r="EUC303" s="40"/>
      <c r="EUD303" s="40"/>
      <c r="EUE303" s="40"/>
      <c r="EUF303" s="40"/>
      <c r="EUG303" s="40"/>
      <c r="EUH303" s="40"/>
      <c r="EUI303" s="40"/>
      <c r="EUJ303" s="40"/>
      <c r="EUK303" s="40"/>
      <c r="EUL303" s="40"/>
      <c r="EUM303" s="40"/>
      <c r="EUN303" s="40"/>
      <c r="EUO303" s="40"/>
      <c r="EUP303" s="40"/>
      <c r="EUQ303" s="40"/>
      <c r="EUR303" s="40"/>
      <c r="EUS303" s="40"/>
      <c r="EUT303" s="40"/>
      <c r="EUU303" s="40"/>
      <c r="EUV303" s="40"/>
      <c r="EUW303" s="40"/>
      <c r="EUX303" s="40"/>
      <c r="EUY303" s="40"/>
      <c r="EUZ303" s="40"/>
      <c r="EVA303" s="40"/>
      <c r="EVB303" s="40"/>
      <c r="EVC303" s="40"/>
      <c r="EVD303" s="40"/>
      <c r="EVE303" s="40"/>
      <c r="EVF303" s="40"/>
      <c r="EVG303" s="40"/>
      <c r="EVH303" s="40"/>
      <c r="EVI303" s="40"/>
      <c r="EVJ303" s="40"/>
      <c r="EVK303" s="40"/>
      <c r="EVL303" s="40"/>
      <c r="EVM303" s="40"/>
      <c r="EVN303" s="40"/>
      <c r="EVO303" s="40"/>
      <c r="EVP303" s="40"/>
      <c r="EVQ303" s="40"/>
      <c r="EVR303" s="40"/>
      <c r="EVS303" s="40"/>
      <c r="EVT303" s="40"/>
      <c r="EVU303" s="40"/>
      <c r="EVV303" s="40"/>
      <c r="EVW303" s="40"/>
      <c r="EVX303" s="40"/>
      <c r="EVY303" s="40"/>
      <c r="EVZ303" s="40"/>
      <c r="EWA303" s="40"/>
      <c r="EWB303" s="40"/>
      <c r="EWC303" s="40"/>
      <c r="EWD303" s="40"/>
      <c r="EWE303" s="40"/>
      <c r="EWF303" s="40"/>
      <c r="EWG303" s="40"/>
      <c r="EWH303" s="40"/>
      <c r="EWI303" s="40"/>
      <c r="EWJ303" s="40"/>
      <c r="EWK303" s="40"/>
      <c r="EWL303" s="40"/>
      <c r="EWM303" s="40"/>
      <c r="EWN303" s="40"/>
      <c r="EWO303" s="40"/>
      <c r="EWP303" s="40"/>
      <c r="EWQ303" s="40"/>
      <c r="EWR303" s="40"/>
      <c r="EWS303" s="40"/>
      <c r="EWT303" s="40"/>
      <c r="EWU303" s="40"/>
      <c r="EWV303" s="40"/>
      <c r="EWW303" s="40"/>
      <c r="EWX303" s="40"/>
      <c r="EWY303" s="40"/>
      <c r="EWZ303" s="40"/>
      <c r="EXA303" s="40"/>
      <c r="EXB303" s="40"/>
      <c r="EXC303" s="40"/>
      <c r="EXD303" s="40"/>
      <c r="EXE303" s="40"/>
      <c r="EXF303" s="40"/>
      <c r="EXG303" s="40"/>
      <c r="EXH303" s="40"/>
      <c r="EXI303" s="40"/>
      <c r="EXJ303" s="40"/>
      <c r="EXK303" s="40"/>
      <c r="EXL303" s="40"/>
      <c r="EXM303" s="40"/>
      <c r="EXN303" s="40"/>
      <c r="EXO303" s="40"/>
      <c r="EXP303" s="40"/>
      <c r="EXQ303" s="40"/>
      <c r="EXR303" s="40"/>
      <c r="EXS303" s="40"/>
      <c r="EXT303" s="40"/>
      <c r="EXU303" s="40"/>
      <c r="EXV303" s="40"/>
      <c r="EXW303" s="40"/>
      <c r="EXX303" s="40"/>
      <c r="EXY303" s="40"/>
      <c r="EXZ303" s="40"/>
      <c r="EYA303" s="40"/>
      <c r="EYB303" s="40"/>
      <c r="EYC303" s="40"/>
      <c r="EYD303" s="40"/>
      <c r="EYE303" s="40"/>
      <c r="EYF303" s="40"/>
      <c r="EYG303" s="40"/>
      <c r="EYH303" s="40"/>
      <c r="EYI303" s="40"/>
      <c r="EYJ303" s="40"/>
      <c r="EYK303" s="40"/>
      <c r="EYL303" s="40"/>
      <c r="EYM303" s="40"/>
      <c r="EYN303" s="40"/>
      <c r="EYO303" s="40"/>
      <c r="EYP303" s="40"/>
      <c r="EYQ303" s="40"/>
      <c r="EYR303" s="40"/>
      <c r="EYS303" s="40"/>
      <c r="EYT303" s="40"/>
      <c r="EYU303" s="40"/>
      <c r="EYV303" s="40"/>
      <c r="EYW303" s="40"/>
      <c r="EYX303" s="40"/>
      <c r="EYY303" s="40"/>
      <c r="EYZ303" s="40"/>
      <c r="EZA303" s="40"/>
      <c r="EZB303" s="40"/>
      <c r="EZC303" s="40"/>
      <c r="EZD303" s="40"/>
      <c r="EZE303" s="40"/>
      <c r="EZF303" s="40"/>
      <c r="EZG303" s="40"/>
      <c r="EZH303" s="40"/>
      <c r="EZI303" s="40"/>
      <c r="EZJ303" s="40"/>
      <c r="EZK303" s="40"/>
      <c r="EZL303" s="40"/>
      <c r="EZM303" s="40"/>
      <c r="EZN303" s="40"/>
      <c r="EZO303" s="40"/>
      <c r="EZP303" s="40"/>
      <c r="EZQ303" s="40"/>
      <c r="EZR303" s="40"/>
      <c r="EZS303" s="40"/>
      <c r="EZT303" s="40"/>
      <c r="EZU303" s="40"/>
      <c r="EZV303" s="40"/>
      <c r="EZW303" s="40"/>
      <c r="EZX303" s="40"/>
      <c r="EZY303" s="40"/>
      <c r="EZZ303" s="40"/>
      <c r="FAA303" s="40"/>
      <c r="FAB303" s="40"/>
      <c r="FAC303" s="40"/>
      <c r="FAD303" s="40"/>
      <c r="FAE303" s="40"/>
      <c r="FAF303" s="40"/>
      <c r="FAG303" s="40"/>
      <c r="FAH303" s="40"/>
      <c r="FAI303" s="40"/>
      <c r="FAJ303" s="40"/>
      <c r="FAK303" s="40"/>
      <c r="FAL303" s="40"/>
      <c r="FAM303" s="40"/>
      <c r="FAN303" s="40"/>
      <c r="FAO303" s="40"/>
      <c r="FAP303" s="40"/>
      <c r="FAQ303" s="40"/>
      <c r="FAR303" s="40"/>
      <c r="FAS303" s="40"/>
      <c r="FAT303" s="40"/>
      <c r="FAU303" s="40"/>
      <c r="FAV303" s="40"/>
      <c r="FAW303" s="40"/>
      <c r="FAX303" s="40"/>
      <c r="FAY303" s="40"/>
      <c r="FAZ303" s="40"/>
      <c r="FBA303" s="40"/>
      <c r="FBB303" s="40"/>
      <c r="FBC303" s="40"/>
      <c r="FBD303" s="40"/>
      <c r="FBE303" s="40"/>
      <c r="FBF303" s="40"/>
      <c r="FBG303" s="40"/>
      <c r="FBH303" s="40"/>
      <c r="FBI303" s="40"/>
      <c r="FBJ303" s="40"/>
      <c r="FBK303" s="40"/>
      <c r="FBL303" s="40"/>
      <c r="FBM303" s="40"/>
      <c r="FBN303" s="40"/>
      <c r="FBO303" s="40"/>
      <c r="FBP303" s="40"/>
      <c r="FBQ303" s="40"/>
      <c r="FBR303" s="40"/>
      <c r="FBS303" s="40"/>
      <c r="FBT303" s="40"/>
      <c r="FBU303" s="40"/>
      <c r="FBV303" s="40"/>
      <c r="FBW303" s="40"/>
      <c r="FBX303" s="40"/>
      <c r="FBY303" s="40"/>
      <c r="FBZ303" s="40"/>
      <c r="FCA303" s="40"/>
      <c r="FCB303" s="40"/>
      <c r="FCC303" s="40"/>
      <c r="FCD303" s="40"/>
      <c r="FCE303" s="40"/>
      <c r="FCF303" s="40"/>
      <c r="FCG303" s="40"/>
      <c r="FCH303" s="40"/>
      <c r="FCI303" s="40"/>
      <c r="FCJ303" s="40"/>
      <c r="FCK303" s="40"/>
      <c r="FCL303" s="40"/>
      <c r="FCM303" s="40"/>
      <c r="FCN303" s="40"/>
      <c r="FCO303" s="40"/>
      <c r="FCP303" s="40"/>
      <c r="FCQ303" s="40"/>
      <c r="FCR303" s="40"/>
      <c r="FCS303" s="40"/>
      <c r="FCT303" s="40"/>
      <c r="FCU303" s="40"/>
      <c r="FCV303" s="40"/>
      <c r="FCW303" s="40"/>
      <c r="FCX303" s="40"/>
      <c r="FCY303" s="40"/>
      <c r="FCZ303" s="40"/>
      <c r="FDA303" s="40"/>
      <c r="FDB303" s="40"/>
      <c r="FDC303" s="40"/>
      <c r="FDD303" s="40"/>
      <c r="FDE303" s="40"/>
      <c r="FDF303" s="40"/>
      <c r="FDG303" s="40"/>
      <c r="FDH303" s="40"/>
      <c r="FDI303" s="40"/>
      <c r="FDJ303" s="40"/>
      <c r="FDK303" s="40"/>
      <c r="FDL303" s="40"/>
      <c r="FDM303" s="40"/>
      <c r="FDN303" s="40"/>
      <c r="FDO303" s="40"/>
      <c r="FDP303" s="40"/>
      <c r="FDQ303" s="40"/>
      <c r="FDR303" s="40"/>
      <c r="FDS303" s="40"/>
      <c r="FDT303" s="40"/>
      <c r="FDU303" s="40"/>
      <c r="FDV303" s="40"/>
      <c r="FDW303" s="40"/>
      <c r="FDX303" s="40"/>
      <c r="FDY303" s="40"/>
      <c r="FDZ303" s="40"/>
      <c r="FEA303" s="40"/>
      <c r="FEB303" s="40"/>
      <c r="FEC303" s="40"/>
      <c r="FED303" s="40"/>
      <c r="FEE303" s="40"/>
      <c r="FEF303" s="40"/>
      <c r="FEG303" s="40"/>
      <c r="FEH303" s="40"/>
      <c r="FEI303" s="40"/>
      <c r="FEJ303" s="40"/>
      <c r="FEK303" s="40"/>
      <c r="FEL303" s="40"/>
      <c r="FEM303" s="40"/>
      <c r="FEN303" s="40"/>
      <c r="FEO303" s="40"/>
      <c r="FEP303" s="40"/>
      <c r="FEQ303" s="40"/>
      <c r="FER303" s="40"/>
      <c r="FES303" s="40"/>
      <c r="FET303" s="40"/>
      <c r="FEU303" s="40"/>
      <c r="FEV303" s="40"/>
      <c r="FEW303" s="40"/>
      <c r="FEX303" s="40"/>
      <c r="FEY303" s="40"/>
      <c r="FEZ303" s="40"/>
      <c r="FFA303" s="40"/>
      <c r="FFB303" s="40"/>
      <c r="FFC303" s="40"/>
      <c r="FFD303" s="40"/>
      <c r="FFE303" s="40"/>
      <c r="FFF303" s="40"/>
      <c r="FFG303" s="40"/>
      <c r="FFH303" s="40"/>
      <c r="FFI303" s="40"/>
      <c r="FFJ303" s="40"/>
      <c r="FFK303" s="40"/>
      <c r="FFL303" s="40"/>
      <c r="FFM303" s="40"/>
      <c r="FFN303" s="40"/>
      <c r="FFO303" s="40"/>
      <c r="FFP303" s="40"/>
      <c r="FFQ303" s="40"/>
      <c r="FFR303" s="40"/>
      <c r="FFS303" s="40"/>
      <c r="FFT303" s="40"/>
      <c r="FFU303" s="40"/>
      <c r="FFV303" s="40"/>
      <c r="FFW303" s="40"/>
      <c r="FFX303" s="40"/>
      <c r="FFY303" s="40"/>
      <c r="FFZ303" s="40"/>
      <c r="FGA303" s="40"/>
      <c r="FGB303" s="40"/>
      <c r="FGC303" s="40"/>
      <c r="FGD303" s="40"/>
      <c r="FGE303" s="40"/>
      <c r="FGF303" s="40"/>
      <c r="FGG303" s="40"/>
      <c r="FGH303" s="40"/>
      <c r="FGI303" s="40"/>
      <c r="FGJ303" s="40"/>
      <c r="FGK303" s="40"/>
      <c r="FGL303" s="40"/>
      <c r="FGM303" s="40"/>
      <c r="FGN303" s="40"/>
      <c r="FGO303" s="40"/>
      <c r="FGP303" s="40"/>
      <c r="FGQ303" s="40"/>
      <c r="FGR303" s="40"/>
      <c r="FGS303" s="40"/>
      <c r="FGT303" s="40"/>
      <c r="FGU303" s="40"/>
      <c r="FGV303" s="40"/>
      <c r="FGW303" s="40"/>
      <c r="FGX303" s="40"/>
      <c r="FGY303" s="40"/>
      <c r="FGZ303" s="40"/>
      <c r="FHA303" s="40"/>
      <c r="FHB303" s="40"/>
      <c r="FHC303" s="40"/>
      <c r="FHD303" s="40"/>
      <c r="FHE303" s="40"/>
      <c r="FHF303" s="40"/>
      <c r="FHG303" s="40"/>
      <c r="FHH303" s="40"/>
      <c r="FHI303" s="40"/>
      <c r="FHJ303" s="40"/>
      <c r="FHK303" s="40"/>
      <c r="FHL303" s="40"/>
      <c r="FHM303" s="40"/>
      <c r="FHN303" s="40"/>
      <c r="FHO303" s="40"/>
      <c r="FHP303" s="40"/>
      <c r="FHQ303" s="40"/>
      <c r="FHR303" s="40"/>
      <c r="FHS303" s="40"/>
      <c r="FHT303" s="40"/>
      <c r="FHU303" s="40"/>
      <c r="FHV303" s="40"/>
      <c r="FHW303" s="40"/>
      <c r="FHX303" s="40"/>
      <c r="FHY303" s="40"/>
      <c r="FHZ303" s="40"/>
      <c r="FIA303" s="40"/>
      <c r="FIB303" s="40"/>
      <c r="FIC303" s="40"/>
      <c r="FID303" s="40"/>
      <c r="FIE303" s="40"/>
      <c r="FIF303" s="40"/>
      <c r="FIG303" s="40"/>
      <c r="FIH303" s="40"/>
      <c r="FII303" s="40"/>
      <c r="FIJ303" s="40"/>
      <c r="FIK303" s="40"/>
      <c r="FIL303" s="40"/>
      <c r="FIM303" s="40"/>
      <c r="FIN303" s="40"/>
      <c r="FIO303" s="40"/>
      <c r="FIP303" s="40"/>
      <c r="FIQ303" s="40"/>
      <c r="FIR303" s="40"/>
      <c r="FIS303" s="40"/>
      <c r="FIT303" s="40"/>
      <c r="FIU303" s="40"/>
      <c r="FIV303" s="40"/>
      <c r="FIW303" s="40"/>
      <c r="FIX303" s="40"/>
      <c r="FIY303" s="40"/>
      <c r="FIZ303" s="40"/>
      <c r="FJA303" s="40"/>
      <c r="FJB303" s="40"/>
      <c r="FJC303" s="40"/>
      <c r="FJD303" s="40"/>
      <c r="FJE303" s="40"/>
      <c r="FJF303" s="40"/>
      <c r="FJG303" s="40"/>
      <c r="FJH303" s="40"/>
      <c r="FJI303" s="40"/>
      <c r="FJJ303" s="40"/>
      <c r="FJK303" s="40"/>
      <c r="FJL303" s="40"/>
      <c r="FJM303" s="40"/>
      <c r="FJN303" s="40"/>
      <c r="FJO303" s="40"/>
      <c r="FJP303" s="40"/>
      <c r="FJQ303" s="40"/>
      <c r="FJR303" s="40"/>
      <c r="FJS303" s="40"/>
      <c r="FJT303" s="40"/>
      <c r="FJU303" s="40"/>
      <c r="FJV303" s="40"/>
      <c r="FJW303" s="40"/>
      <c r="FJX303" s="40"/>
      <c r="FJY303" s="40"/>
      <c r="FJZ303" s="40"/>
      <c r="FKA303" s="40"/>
      <c r="FKB303" s="40"/>
      <c r="FKC303" s="40"/>
      <c r="FKD303" s="40"/>
      <c r="FKE303" s="40"/>
      <c r="FKF303" s="40"/>
      <c r="FKG303" s="40"/>
      <c r="FKH303" s="40"/>
      <c r="FKI303" s="40"/>
      <c r="FKJ303" s="40"/>
      <c r="FKK303" s="40"/>
      <c r="FKL303" s="40"/>
      <c r="FKM303" s="40"/>
      <c r="FKN303" s="40"/>
      <c r="FKO303" s="40"/>
      <c r="FKP303" s="40"/>
      <c r="FKQ303" s="40"/>
      <c r="FKR303" s="40"/>
      <c r="FKS303" s="40"/>
      <c r="FKT303" s="40"/>
      <c r="FKU303" s="40"/>
      <c r="FKV303" s="40"/>
      <c r="FKW303" s="40"/>
      <c r="FKX303" s="40"/>
      <c r="FKY303" s="40"/>
      <c r="FKZ303" s="40"/>
      <c r="FLA303" s="40"/>
      <c r="FLB303" s="40"/>
      <c r="FLC303" s="40"/>
      <c r="FLD303" s="40"/>
      <c r="FLE303" s="40"/>
      <c r="FLF303" s="40"/>
      <c r="FLG303" s="40"/>
      <c r="FLH303" s="40"/>
      <c r="FLI303" s="40"/>
      <c r="FLJ303" s="40"/>
      <c r="FLK303" s="40"/>
      <c r="FLL303" s="40"/>
      <c r="FLM303" s="40"/>
      <c r="FLN303" s="40"/>
      <c r="FLO303" s="40"/>
      <c r="FLP303" s="40"/>
      <c r="FLQ303" s="40"/>
      <c r="FLR303" s="40"/>
      <c r="FLS303" s="40"/>
      <c r="FLT303" s="40"/>
      <c r="FLU303" s="40"/>
      <c r="FLV303" s="40"/>
      <c r="FLW303" s="40"/>
      <c r="FLX303" s="40"/>
      <c r="FLY303" s="40"/>
      <c r="FLZ303" s="40"/>
      <c r="FMA303" s="40"/>
      <c r="FMB303" s="40"/>
      <c r="FMC303" s="40"/>
      <c r="FMD303" s="40"/>
      <c r="FME303" s="40"/>
      <c r="FMF303" s="40"/>
      <c r="FMG303" s="40"/>
      <c r="FMH303" s="40"/>
      <c r="FMI303" s="40"/>
      <c r="FMJ303" s="40"/>
      <c r="FMK303" s="40"/>
      <c r="FML303" s="40"/>
      <c r="FMM303" s="40"/>
      <c r="FMN303" s="40"/>
      <c r="FMO303" s="40"/>
      <c r="FMP303" s="40"/>
      <c r="FMQ303" s="40"/>
      <c r="FMR303" s="40"/>
      <c r="FMS303" s="40"/>
      <c r="FMT303" s="40"/>
      <c r="FMU303" s="40"/>
      <c r="FMV303" s="40"/>
      <c r="FMW303" s="40"/>
      <c r="FMX303" s="40"/>
      <c r="FMY303" s="40"/>
      <c r="FMZ303" s="40"/>
      <c r="FNA303" s="40"/>
      <c r="FNB303" s="40"/>
      <c r="FNC303" s="40"/>
      <c r="FND303" s="40"/>
      <c r="FNE303" s="40"/>
      <c r="FNF303" s="40"/>
      <c r="FNG303" s="40"/>
      <c r="FNH303" s="40"/>
      <c r="FNI303" s="40"/>
      <c r="FNJ303" s="40"/>
      <c r="FNK303" s="40"/>
      <c r="FNL303" s="40"/>
      <c r="FNM303" s="40"/>
      <c r="FNN303" s="40"/>
      <c r="FNO303" s="40"/>
      <c r="FNP303" s="40"/>
      <c r="FNQ303" s="40"/>
      <c r="FNR303" s="40"/>
      <c r="FNS303" s="40"/>
      <c r="FNT303" s="40"/>
      <c r="FNU303" s="40"/>
      <c r="FNV303" s="40"/>
      <c r="FNW303" s="40"/>
      <c r="FNX303" s="40"/>
      <c r="FNY303" s="40"/>
      <c r="FNZ303" s="40"/>
      <c r="FOA303" s="40"/>
      <c r="FOB303" s="40"/>
      <c r="FOC303" s="40"/>
      <c r="FOD303" s="40"/>
      <c r="FOE303" s="40"/>
      <c r="FOF303" s="40"/>
      <c r="FOG303" s="40"/>
      <c r="FOH303" s="40"/>
      <c r="FOI303" s="40"/>
      <c r="FOJ303" s="40"/>
      <c r="FOK303" s="40"/>
      <c r="FOL303" s="40"/>
      <c r="FOM303" s="40"/>
      <c r="FON303" s="40"/>
      <c r="FOO303" s="40"/>
      <c r="FOP303" s="40"/>
      <c r="FOQ303" s="40"/>
      <c r="FOR303" s="40"/>
      <c r="FOS303" s="40"/>
      <c r="FOT303" s="40"/>
      <c r="FOU303" s="40"/>
      <c r="FOV303" s="40"/>
      <c r="FOW303" s="40"/>
      <c r="FOX303" s="40"/>
      <c r="FOY303" s="40"/>
      <c r="FOZ303" s="40"/>
      <c r="FPA303" s="40"/>
      <c r="FPB303" s="40"/>
      <c r="FPC303" s="40"/>
      <c r="FPD303" s="40"/>
      <c r="FPE303" s="40"/>
      <c r="FPF303" s="40"/>
      <c r="FPG303" s="40"/>
      <c r="FPH303" s="40"/>
      <c r="FPI303" s="40"/>
      <c r="FPJ303" s="40"/>
      <c r="FPK303" s="40"/>
      <c r="FPL303" s="40"/>
      <c r="FPM303" s="40"/>
      <c r="FPN303" s="40"/>
      <c r="FPO303" s="40"/>
      <c r="FPP303" s="40"/>
      <c r="FPQ303" s="40"/>
      <c r="FPR303" s="40"/>
      <c r="FPS303" s="40"/>
      <c r="FPT303" s="40"/>
      <c r="FPU303" s="40"/>
      <c r="FPV303" s="40"/>
      <c r="FPW303" s="40"/>
      <c r="FPX303" s="40"/>
      <c r="FPY303" s="40"/>
      <c r="FPZ303" s="40"/>
      <c r="FQA303" s="40"/>
      <c r="FQB303" s="40"/>
      <c r="FQC303" s="40"/>
      <c r="FQD303" s="40"/>
      <c r="FQE303" s="40"/>
      <c r="FQF303" s="40"/>
      <c r="FQG303" s="40"/>
      <c r="FQH303" s="40"/>
      <c r="FQI303" s="40"/>
      <c r="FQJ303" s="40"/>
      <c r="FQK303" s="40"/>
      <c r="FQL303" s="40"/>
      <c r="FQM303" s="40"/>
      <c r="FQN303" s="40"/>
      <c r="FQO303" s="40"/>
      <c r="FQP303" s="40"/>
      <c r="FQQ303" s="40"/>
      <c r="FQR303" s="40"/>
      <c r="FQS303" s="40"/>
      <c r="FQT303" s="40"/>
      <c r="FQU303" s="40"/>
      <c r="FQV303" s="40"/>
      <c r="FQW303" s="40"/>
      <c r="FQX303" s="40"/>
      <c r="FQY303" s="40"/>
      <c r="FQZ303" s="40"/>
      <c r="FRA303" s="40"/>
      <c r="FRB303" s="40"/>
      <c r="FRC303" s="40"/>
      <c r="FRD303" s="40"/>
      <c r="FRE303" s="40"/>
      <c r="FRF303" s="40"/>
      <c r="FRG303" s="40"/>
      <c r="FRH303" s="40"/>
      <c r="FRI303" s="40"/>
      <c r="FRJ303" s="40"/>
      <c r="FRK303" s="40"/>
      <c r="FRL303" s="40"/>
      <c r="FRM303" s="40"/>
      <c r="FRN303" s="40"/>
      <c r="FRO303" s="40"/>
      <c r="FRP303" s="40"/>
      <c r="FRQ303" s="40"/>
      <c r="FRR303" s="40"/>
      <c r="FRS303" s="40"/>
      <c r="FRT303" s="40"/>
      <c r="FRU303" s="40"/>
      <c r="FRV303" s="40"/>
      <c r="FRW303" s="40"/>
      <c r="FRX303" s="40"/>
      <c r="FRY303" s="40"/>
      <c r="FRZ303" s="40"/>
      <c r="FSA303" s="40"/>
      <c r="FSB303" s="40"/>
      <c r="FSC303" s="40"/>
      <c r="FSD303" s="40"/>
      <c r="FSE303" s="40"/>
      <c r="FSF303" s="40"/>
      <c r="FSG303" s="40"/>
      <c r="FSH303" s="40"/>
      <c r="FSI303" s="40"/>
      <c r="FSJ303" s="40"/>
      <c r="FSK303" s="40"/>
      <c r="FSL303" s="40"/>
      <c r="FSM303" s="40"/>
      <c r="FSN303" s="40"/>
      <c r="FSO303" s="40"/>
      <c r="FSP303" s="40"/>
      <c r="FSQ303" s="40"/>
      <c r="FSR303" s="40"/>
      <c r="FSS303" s="40"/>
      <c r="FST303" s="40"/>
      <c r="FSU303" s="40"/>
      <c r="FSV303" s="40"/>
      <c r="FSW303" s="40"/>
      <c r="FSX303" s="40"/>
      <c r="FSY303" s="40"/>
      <c r="FSZ303" s="40"/>
      <c r="FTA303" s="40"/>
      <c r="FTB303" s="40"/>
      <c r="FTC303" s="40"/>
      <c r="FTD303" s="40"/>
      <c r="FTE303" s="40"/>
      <c r="FTF303" s="40"/>
      <c r="FTG303" s="40"/>
      <c r="FTH303" s="40"/>
      <c r="FTI303" s="40"/>
      <c r="FTJ303" s="40"/>
      <c r="FTK303" s="40"/>
      <c r="FTL303" s="40"/>
      <c r="FTM303" s="40"/>
      <c r="FTN303" s="40"/>
      <c r="FTO303" s="40"/>
      <c r="FTP303" s="40"/>
      <c r="FTQ303" s="40"/>
      <c r="FTR303" s="40"/>
      <c r="FTS303" s="40"/>
      <c r="FTT303" s="40"/>
      <c r="FTU303" s="40"/>
      <c r="FTV303" s="40"/>
      <c r="FTW303" s="40"/>
      <c r="FTX303" s="40"/>
      <c r="FTY303" s="40"/>
      <c r="FTZ303" s="40"/>
      <c r="FUA303" s="40"/>
      <c r="FUB303" s="40"/>
      <c r="FUC303" s="40"/>
      <c r="FUD303" s="40"/>
      <c r="FUE303" s="40"/>
      <c r="FUF303" s="40"/>
      <c r="FUG303" s="40"/>
      <c r="FUH303" s="40"/>
      <c r="FUI303" s="40"/>
      <c r="FUJ303" s="40"/>
      <c r="FUK303" s="40"/>
      <c r="FUL303" s="40"/>
      <c r="FUM303" s="40"/>
      <c r="FUN303" s="40"/>
      <c r="FUO303" s="40"/>
      <c r="FUP303" s="40"/>
      <c r="FUQ303" s="40"/>
      <c r="FUR303" s="40"/>
      <c r="FUS303" s="40"/>
      <c r="FUT303" s="40"/>
      <c r="FUU303" s="40"/>
      <c r="FUV303" s="40"/>
      <c r="FUW303" s="40"/>
      <c r="FUX303" s="40"/>
      <c r="FUY303" s="40"/>
      <c r="FUZ303" s="40"/>
      <c r="FVA303" s="40"/>
      <c r="FVB303" s="40"/>
      <c r="FVC303" s="40"/>
      <c r="FVD303" s="40"/>
      <c r="FVE303" s="40"/>
      <c r="FVF303" s="40"/>
      <c r="FVG303" s="40"/>
      <c r="FVH303" s="40"/>
      <c r="FVI303" s="40"/>
      <c r="FVJ303" s="40"/>
      <c r="FVK303" s="40"/>
      <c r="FVL303" s="40"/>
      <c r="FVM303" s="40"/>
      <c r="FVN303" s="40"/>
      <c r="FVO303" s="40"/>
      <c r="FVP303" s="40"/>
      <c r="FVQ303" s="40"/>
      <c r="FVR303" s="40"/>
      <c r="FVS303" s="40"/>
      <c r="FVT303" s="40"/>
      <c r="FVU303" s="40"/>
      <c r="FVV303" s="40"/>
      <c r="FVW303" s="40"/>
      <c r="FVX303" s="40"/>
      <c r="FVY303" s="40"/>
      <c r="FVZ303" s="40"/>
      <c r="FWA303" s="40"/>
      <c r="FWB303" s="40"/>
      <c r="FWC303" s="40"/>
      <c r="FWD303" s="40"/>
      <c r="FWE303" s="40"/>
      <c r="FWF303" s="40"/>
      <c r="FWG303" s="40"/>
      <c r="FWH303" s="40"/>
      <c r="FWI303" s="40"/>
      <c r="FWJ303" s="40"/>
      <c r="FWK303" s="40"/>
      <c r="FWL303" s="40"/>
      <c r="FWM303" s="40"/>
      <c r="FWN303" s="40"/>
      <c r="FWO303" s="40"/>
      <c r="FWP303" s="40"/>
      <c r="FWQ303" s="40"/>
      <c r="FWR303" s="40"/>
      <c r="FWS303" s="40"/>
      <c r="FWT303" s="40"/>
      <c r="FWU303" s="40"/>
      <c r="FWV303" s="40"/>
      <c r="FWW303" s="40"/>
      <c r="FWX303" s="40"/>
      <c r="FWY303" s="40"/>
      <c r="FWZ303" s="40"/>
      <c r="FXA303" s="40"/>
      <c r="FXB303" s="40"/>
      <c r="FXC303" s="40"/>
      <c r="FXD303" s="40"/>
      <c r="FXE303" s="40"/>
      <c r="FXF303" s="40"/>
      <c r="FXG303" s="40"/>
      <c r="FXH303" s="40"/>
      <c r="FXI303" s="40"/>
      <c r="FXJ303" s="40"/>
      <c r="FXK303" s="40"/>
      <c r="FXL303" s="40"/>
      <c r="FXM303" s="40"/>
      <c r="FXN303" s="40"/>
      <c r="FXO303" s="40"/>
      <c r="FXP303" s="40"/>
      <c r="FXQ303" s="40"/>
      <c r="FXR303" s="40"/>
      <c r="FXS303" s="40"/>
      <c r="FXT303" s="40"/>
      <c r="FXU303" s="40"/>
      <c r="FXV303" s="40"/>
      <c r="FXW303" s="40"/>
      <c r="FXX303" s="40"/>
      <c r="FXY303" s="40"/>
      <c r="FXZ303" s="40"/>
      <c r="FYA303" s="40"/>
      <c r="FYB303" s="40"/>
      <c r="FYC303" s="40"/>
      <c r="FYD303" s="40"/>
      <c r="FYE303" s="40"/>
      <c r="FYF303" s="40"/>
      <c r="FYG303" s="40"/>
      <c r="FYH303" s="40"/>
      <c r="FYI303" s="40"/>
      <c r="FYJ303" s="40"/>
      <c r="FYK303" s="40"/>
      <c r="FYL303" s="40"/>
      <c r="FYM303" s="40"/>
      <c r="FYN303" s="40"/>
      <c r="FYO303" s="40"/>
      <c r="FYP303" s="40"/>
      <c r="FYQ303" s="40"/>
      <c r="FYR303" s="40"/>
      <c r="FYS303" s="40"/>
      <c r="FYT303" s="40"/>
      <c r="FYU303" s="40"/>
      <c r="FYV303" s="40"/>
      <c r="FYW303" s="40"/>
      <c r="FYX303" s="40"/>
      <c r="FYY303" s="40"/>
      <c r="FYZ303" s="40"/>
      <c r="FZA303" s="40"/>
      <c r="FZB303" s="40"/>
      <c r="FZC303" s="40"/>
      <c r="FZD303" s="40"/>
      <c r="FZE303" s="40"/>
      <c r="FZF303" s="40"/>
      <c r="FZG303" s="40"/>
      <c r="FZH303" s="40"/>
      <c r="FZI303" s="40"/>
      <c r="FZJ303" s="40"/>
      <c r="FZK303" s="40"/>
      <c r="FZL303" s="40"/>
      <c r="FZM303" s="40"/>
      <c r="FZN303" s="40"/>
      <c r="FZO303" s="40"/>
      <c r="FZP303" s="40"/>
      <c r="FZQ303" s="40"/>
      <c r="FZR303" s="40"/>
      <c r="FZS303" s="40"/>
      <c r="FZT303" s="40"/>
      <c r="FZU303" s="40"/>
      <c r="FZV303" s="40"/>
      <c r="FZW303" s="40"/>
      <c r="FZX303" s="40"/>
      <c r="FZY303" s="40"/>
      <c r="FZZ303" s="40"/>
      <c r="GAA303" s="40"/>
      <c r="GAB303" s="40"/>
      <c r="GAC303" s="40"/>
      <c r="GAD303" s="40"/>
      <c r="GAE303" s="40"/>
      <c r="GAF303" s="40"/>
      <c r="GAG303" s="40"/>
      <c r="GAH303" s="40"/>
      <c r="GAI303" s="40"/>
      <c r="GAJ303" s="40"/>
      <c r="GAK303" s="40"/>
      <c r="GAL303" s="40"/>
      <c r="GAM303" s="40"/>
      <c r="GAN303" s="40"/>
      <c r="GAO303" s="40"/>
      <c r="GAP303" s="40"/>
      <c r="GAQ303" s="40"/>
      <c r="GAR303" s="40"/>
      <c r="GAS303" s="40"/>
      <c r="GAT303" s="40"/>
      <c r="GAU303" s="40"/>
      <c r="GAV303" s="40"/>
      <c r="GAW303" s="40"/>
      <c r="GAX303" s="40"/>
      <c r="GAY303" s="40"/>
      <c r="GAZ303" s="40"/>
      <c r="GBA303" s="40"/>
      <c r="GBB303" s="40"/>
      <c r="GBC303" s="40"/>
      <c r="GBD303" s="40"/>
      <c r="GBE303" s="40"/>
      <c r="GBF303" s="40"/>
      <c r="GBG303" s="40"/>
      <c r="GBH303" s="40"/>
      <c r="GBI303" s="40"/>
      <c r="GBJ303" s="40"/>
      <c r="GBK303" s="40"/>
      <c r="GBL303" s="40"/>
      <c r="GBM303" s="40"/>
      <c r="GBN303" s="40"/>
      <c r="GBO303" s="40"/>
      <c r="GBP303" s="40"/>
      <c r="GBQ303" s="40"/>
      <c r="GBR303" s="40"/>
      <c r="GBS303" s="40"/>
      <c r="GBT303" s="40"/>
      <c r="GBU303" s="40"/>
      <c r="GBV303" s="40"/>
      <c r="GBW303" s="40"/>
      <c r="GBX303" s="40"/>
      <c r="GBY303" s="40"/>
      <c r="GBZ303" s="40"/>
      <c r="GCA303" s="40"/>
      <c r="GCB303" s="40"/>
      <c r="GCC303" s="40"/>
      <c r="GCD303" s="40"/>
      <c r="GCE303" s="40"/>
      <c r="GCF303" s="40"/>
      <c r="GCG303" s="40"/>
      <c r="GCH303" s="40"/>
      <c r="GCI303" s="40"/>
      <c r="GCJ303" s="40"/>
      <c r="GCK303" s="40"/>
      <c r="GCL303" s="40"/>
      <c r="GCM303" s="40"/>
      <c r="GCN303" s="40"/>
      <c r="GCO303" s="40"/>
      <c r="GCP303" s="40"/>
      <c r="GCQ303" s="40"/>
      <c r="GCR303" s="40"/>
      <c r="GCS303" s="40"/>
      <c r="GCT303" s="40"/>
      <c r="GCU303" s="40"/>
      <c r="GCV303" s="40"/>
      <c r="GCW303" s="40"/>
      <c r="GCX303" s="40"/>
      <c r="GCY303" s="40"/>
      <c r="GCZ303" s="40"/>
      <c r="GDA303" s="40"/>
      <c r="GDB303" s="40"/>
      <c r="GDC303" s="40"/>
      <c r="GDD303" s="40"/>
      <c r="GDE303" s="40"/>
      <c r="GDF303" s="40"/>
      <c r="GDG303" s="40"/>
      <c r="GDH303" s="40"/>
      <c r="GDI303" s="40"/>
      <c r="GDJ303" s="40"/>
      <c r="GDK303" s="40"/>
      <c r="GDL303" s="40"/>
      <c r="GDM303" s="40"/>
      <c r="GDN303" s="40"/>
      <c r="GDO303" s="40"/>
      <c r="GDP303" s="40"/>
      <c r="GDQ303" s="40"/>
      <c r="GDR303" s="40"/>
      <c r="GDS303" s="40"/>
      <c r="GDT303" s="40"/>
      <c r="GDU303" s="40"/>
      <c r="GDV303" s="40"/>
      <c r="GDW303" s="40"/>
      <c r="GDX303" s="40"/>
      <c r="GDY303" s="40"/>
      <c r="GDZ303" s="40"/>
      <c r="GEA303" s="40"/>
      <c r="GEB303" s="40"/>
      <c r="GEC303" s="40"/>
      <c r="GED303" s="40"/>
      <c r="GEE303" s="40"/>
      <c r="GEF303" s="40"/>
      <c r="GEG303" s="40"/>
      <c r="GEH303" s="40"/>
      <c r="GEI303" s="40"/>
      <c r="GEJ303" s="40"/>
      <c r="GEK303" s="40"/>
      <c r="GEL303" s="40"/>
      <c r="GEM303" s="40"/>
      <c r="GEN303" s="40"/>
      <c r="GEO303" s="40"/>
      <c r="GEP303" s="40"/>
      <c r="GEQ303" s="40"/>
      <c r="GER303" s="40"/>
      <c r="GES303" s="40"/>
      <c r="GET303" s="40"/>
      <c r="GEU303" s="40"/>
      <c r="GEV303" s="40"/>
      <c r="GEW303" s="40"/>
      <c r="GEX303" s="40"/>
      <c r="GEY303" s="40"/>
      <c r="GEZ303" s="40"/>
      <c r="GFA303" s="40"/>
      <c r="GFB303" s="40"/>
      <c r="GFC303" s="40"/>
      <c r="GFD303" s="40"/>
      <c r="GFE303" s="40"/>
      <c r="GFF303" s="40"/>
      <c r="GFG303" s="40"/>
      <c r="GFH303" s="40"/>
      <c r="GFI303" s="40"/>
      <c r="GFJ303" s="40"/>
      <c r="GFK303" s="40"/>
      <c r="GFL303" s="40"/>
      <c r="GFM303" s="40"/>
      <c r="GFN303" s="40"/>
      <c r="GFO303" s="40"/>
      <c r="GFP303" s="40"/>
      <c r="GFQ303" s="40"/>
      <c r="GFR303" s="40"/>
      <c r="GFS303" s="40"/>
      <c r="GFT303" s="40"/>
      <c r="GFU303" s="40"/>
      <c r="GFV303" s="40"/>
      <c r="GFW303" s="40"/>
      <c r="GFX303" s="40"/>
      <c r="GFY303" s="40"/>
      <c r="GFZ303" s="40"/>
      <c r="GGA303" s="40"/>
      <c r="GGB303" s="40"/>
      <c r="GGC303" s="40"/>
      <c r="GGD303" s="40"/>
      <c r="GGE303" s="40"/>
      <c r="GGF303" s="40"/>
      <c r="GGG303" s="40"/>
      <c r="GGH303" s="40"/>
      <c r="GGI303" s="40"/>
      <c r="GGJ303" s="40"/>
      <c r="GGK303" s="40"/>
      <c r="GGL303" s="40"/>
      <c r="GGM303" s="40"/>
      <c r="GGN303" s="40"/>
      <c r="GGO303" s="40"/>
      <c r="GGP303" s="40"/>
      <c r="GGQ303" s="40"/>
      <c r="GGR303" s="40"/>
      <c r="GGS303" s="40"/>
      <c r="GGT303" s="40"/>
      <c r="GGU303" s="40"/>
      <c r="GGV303" s="40"/>
      <c r="GGW303" s="40"/>
      <c r="GGX303" s="40"/>
      <c r="GGY303" s="40"/>
      <c r="GGZ303" s="40"/>
      <c r="GHA303" s="40"/>
      <c r="GHB303" s="40"/>
      <c r="GHC303" s="40"/>
      <c r="GHD303" s="40"/>
      <c r="GHE303" s="40"/>
      <c r="GHF303" s="40"/>
      <c r="GHG303" s="40"/>
      <c r="GHH303" s="40"/>
      <c r="GHI303" s="40"/>
      <c r="GHJ303" s="40"/>
      <c r="GHK303" s="40"/>
      <c r="GHL303" s="40"/>
      <c r="GHM303" s="40"/>
      <c r="GHN303" s="40"/>
      <c r="GHO303" s="40"/>
      <c r="GHP303" s="40"/>
      <c r="GHQ303" s="40"/>
      <c r="GHR303" s="40"/>
      <c r="GHS303" s="40"/>
      <c r="GHT303" s="40"/>
      <c r="GHU303" s="40"/>
      <c r="GHV303" s="40"/>
      <c r="GHW303" s="40"/>
      <c r="GHX303" s="40"/>
      <c r="GHY303" s="40"/>
      <c r="GHZ303" s="40"/>
      <c r="GIA303" s="40"/>
      <c r="GIB303" s="40"/>
      <c r="GIC303" s="40"/>
      <c r="GID303" s="40"/>
      <c r="GIE303" s="40"/>
      <c r="GIF303" s="40"/>
      <c r="GIG303" s="40"/>
      <c r="GIH303" s="40"/>
      <c r="GII303" s="40"/>
      <c r="GIJ303" s="40"/>
      <c r="GIK303" s="40"/>
      <c r="GIL303" s="40"/>
      <c r="GIM303" s="40"/>
      <c r="GIN303" s="40"/>
      <c r="GIO303" s="40"/>
      <c r="GIP303" s="40"/>
      <c r="GIQ303" s="40"/>
      <c r="GIR303" s="40"/>
      <c r="GIS303" s="40"/>
      <c r="GIT303" s="40"/>
      <c r="GIU303" s="40"/>
      <c r="GIV303" s="40"/>
      <c r="GIW303" s="40"/>
      <c r="GIX303" s="40"/>
      <c r="GIY303" s="40"/>
      <c r="GIZ303" s="40"/>
      <c r="GJA303" s="40"/>
      <c r="GJB303" s="40"/>
      <c r="GJC303" s="40"/>
      <c r="GJD303" s="40"/>
      <c r="GJE303" s="40"/>
      <c r="GJF303" s="40"/>
      <c r="GJG303" s="40"/>
      <c r="GJH303" s="40"/>
      <c r="GJI303" s="40"/>
      <c r="GJJ303" s="40"/>
      <c r="GJK303" s="40"/>
      <c r="GJL303" s="40"/>
      <c r="GJM303" s="40"/>
      <c r="GJN303" s="40"/>
      <c r="GJO303" s="40"/>
      <c r="GJP303" s="40"/>
      <c r="GJQ303" s="40"/>
      <c r="GJR303" s="40"/>
      <c r="GJS303" s="40"/>
      <c r="GJT303" s="40"/>
      <c r="GJU303" s="40"/>
      <c r="GJV303" s="40"/>
      <c r="GJW303" s="40"/>
      <c r="GJX303" s="40"/>
      <c r="GJY303" s="40"/>
      <c r="GJZ303" s="40"/>
      <c r="GKA303" s="40"/>
      <c r="GKB303" s="40"/>
      <c r="GKC303" s="40"/>
      <c r="GKD303" s="40"/>
      <c r="GKE303" s="40"/>
      <c r="GKF303" s="40"/>
      <c r="GKG303" s="40"/>
      <c r="GKH303" s="40"/>
      <c r="GKI303" s="40"/>
      <c r="GKJ303" s="40"/>
      <c r="GKK303" s="40"/>
      <c r="GKL303" s="40"/>
      <c r="GKM303" s="40"/>
      <c r="GKN303" s="40"/>
      <c r="GKO303" s="40"/>
      <c r="GKP303" s="40"/>
      <c r="GKQ303" s="40"/>
      <c r="GKR303" s="40"/>
      <c r="GKS303" s="40"/>
      <c r="GKT303" s="40"/>
      <c r="GKU303" s="40"/>
      <c r="GKV303" s="40"/>
      <c r="GKW303" s="40"/>
      <c r="GKX303" s="40"/>
      <c r="GKY303" s="40"/>
      <c r="GKZ303" s="40"/>
      <c r="GLA303" s="40"/>
      <c r="GLB303" s="40"/>
      <c r="GLC303" s="40"/>
      <c r="GLD303" s="40"/>
      <c r="GLE303" s="40"/>
      <c r="GLF303" s="40"/>
      <c r="GLG303" s="40"/>
      <c r="GLH303" s="40"/>
      <c r="GLI303" s="40"/>
      <c r="GLJ303" s="40"/>
      <c r="GLK303" s="40"/>
      <c r="GLL303" s="40"/>
      <c r="GLM303" s="40"/>
      <c r="GLN303" s="40"/>
      <c r="GLO303" s="40"/>
      <c r="GLP303" s="40"/>
      <c r="GLQ303" s="40"/>
      <c r="GLR303" s="40"/>
      <c r="GLS303" s="40"/>
      <c r="GLT303" s="40"/>
      <c r="GLU303" s="40"/>
      <c r="GLV303" s="40"/>
      <c r="GLW303" s="40"/>
      <c r="GLX303" s="40"/>
      <c r="GLY303" s="40"/>
      <c r="GLZ303" s="40"/>
      <c r="GMA303" s="40"/>
      <c r="GMB303" s="40"/>
      <c r="GMC303" s="40"/>
      <c r="GMD303" s="40"/>
      <c r="GME303" s="40"/>
      <c r="GMF303" s="40"/>
      <c r="GMG303" s="40"/>
      <c r="GMH303" s="40"/>
      <c r="GMI303" s="40"/>
      <c r="GMJ303" s="40"/>
      <c r="GMK303" s="40"/>
      <c r="GML303" s="40"/>
      <c r="GMM303" s="40"/>
      <c r="GMN303" s="40"/>
      <c r="GMO303" s="40"/>
      <c r="GMP303" s="40"/>
      <c r="GMQ303" s="40"/>
      <c r="GMR303" s="40"/>
      <c r="GMS303" s="40"/>
      <c r="GMT303" s="40"/>
      <c r="GMU303" s="40"/>
      <c r="GMV303" s="40"/>
      <c r="GMW303" s="40"/>
      <c r="GMX303" s="40"/>
      <c r="GMY303" s="40"/>
      <c r="GMZ303" s="40"/>
      <c r="GNA303" s="40"/>
      <c r="GNB303" s="40"/>
      <c r="GNC303" s="40"/>
      <c r="GND303" s="40"/>
      <c r="GNE303" s="40"/>
      <c r="GNF303" s="40"/>
      <c r="GNG303" s="40"/>
      <c r="GNH303" s="40"/>
      <c r="GNI303" s="40"/>
      <c r="GNJ303" s="40"/>
      <c r="GNK303" s="40"/>
      <c r="GNL303" s="40"/>
      <c r="GNM303" s="40"/>
      <c r="GNN303" s="40"/>
      <c r="GNO303" s="40"/>
      <c r="GNP303" s="40"/>
      <c r="GNQ303" s="40"/>
      <c r="GNR303" s="40"/>
      <c r="GNS303" s="40"/>
      <c r="GNT303" s="40"/>
      <c r="GNU303" s="40"/>
      <c r="GNV303" s="40"/>
      <c r="GNW303" s="40"/>
      <c r="GNX303" s="40"/>
      <c r="GNY303" s="40"/>
      <c r="GNZ303" s="40"/>
      <c r="GOA303" s="40"/>
      <c r="GOB303" s="40"/>
      <c r="GOC303" s="40"/>
      <c r="GOD303" s="40"/>
      <c r="GOE303" s="40"/>
      <c r="GOF303" s="40"/>
      <c r="GOG303" s="40"/>
      <c r="GOH303" s="40"/>
      <c r="GOI303" s="40"/>
      <c r="GOJ303" s="40"/>
      <c r="GOK303" s="40"/>
      <c r="GOL303" s="40"/>
      <c r="GOM303" s="40"/>
      <c r="GON303" s="40"/>
      <c r="GOO303" s="40"/>
      <c r="GOP303" s="40"/>
      <c r="GOQ303" s="40"/>
      <c r="GOR303" s="40"/>
      <c r="GOS303" s="40"/>
      <c r="GOT303" s="40"/>
      <c r="GOU303" s="40"/>
      <c r="GOV303" s="40"/>
      <c r="GOW303" s="40"/>
      <c r="GOX303" s="40"/>
      <c r="GOY303" s="40"/>
      <c r="GOZ303" s="40"/>
      <c r="GPA303" s="40"/>
      <c r="GPB303" s="40"/>
      <c r="GPC303" s="40"/>
      <c r="GPD303" s="40"/>
      <c r="GPE303" s="40"/>
      <c r="GPF303" s="40"/>
      <c r="GPG303" s="40"/>
      <c r="GPH303" s="40"/>
      <c r="GPI303" s="40"/>
      <c r="GPJ303" s="40"/>
      <c r="GPK303" s="40"/>
      <c r="GPL303" s="40"/>
      <c r="GPM303" s="40"/>
      <c r="GPN303" s="40"/>
      <c r="GPO303" s="40"/>
      <c r="GPP303" s="40"/>
      <c r="GPQ303" s="40"/>
      <c r="GPR303" s="40"/>
      <c r="GPS303" s="40"/>
      <c r="GPT303" s="40"/>
      <c r="GPU303" s="40"/>
      <c r="GPV303" s="40"/>
      <c r="GPW303" s="40"/>
      <c r="GPX303" s="40"/>
      <c r="GPY303" s="40"/>
      <c r="GPZ303" s="40"/>
      <c r="GQA303" s="40"/>
      <c r="GQB303" s="40"/>
      <c r="GQC303" s="40"/>
      <c r="GQD303" s="40"/>
      <c r="GQE303" s="40"/>
      <c r="GQF303" s="40"/>
      <c r="GQG303" s="40"/>
      <c r="GQH303" s="40"/>
      <c r="GQI303" s="40"/>
      <c r="GQJ303" s="40"/>
      <c r="GQK303" s="40"/>
      <c r="GQL303" s="40"/>
      <c r="GQM303" s="40"/>
      <c r="GQN303" s="40"/>
      <c r="GQO303" s="40"/>
      <c r="GQP303" s="40"/>
      <c r="GQQ303" s="40"/>
      <c r="GQR303" s="40"/>
      <c r="GQS303" s="40"/>
      <c r="GQT303" s="40"/>
      <c r="GQU303" s="40"/>
      <c r="GQV303" s="40"/>
      <c r="GQW303" s="40"/>
      <c r="GQX303" s="40"/>
      <c r="GQY303" s="40"/>
      <c r="GQZ303" s="40"/>
      <c r="GRA303" s="40"/>
      <c r="GRB303" s="40"/>
      <c r="GRC303" s="40"/>
      <c r="GRD303" s="40"/>
      <c r="GRE303" s="40"/>
      <c r="GRF303" s="40"/>
      <c r="GRG303" s="40"/>
      <c r="GRH303" s="40"/>
      <c r="GRI303" s="40"/>
      <c r="GRJ303" s="40"/>
      <c r="GRK303" s="40"/>
      <c r="GRL303" s="40"/>
      <c r="GRM303" s="40"/>
      <c r="GRN303" s="40"/>
      <c r="GRO303" s="40"/>
      <c r="GRP303" s="40"/>
      <c r="GRQ303" s="40"/>
      <c r="GRR303" s="40"/>
      <c r="GRS303" s="40"/>
      <c r="GRT303" s="40"/>
      <c r="GRU303" s="40"/>
      <c r="GRV303" s="40"/>
      <c r="GRW303" s="40"/>
      <c r="GRX303" s="40"/>
      <c r="GRY303" s="40"/>
      <c r="GRZ303" s="40"/>
      <c r="GSA303" s="40"/>
      <c r="GSB303" s="40"/>
      <c r="GSC303" s="40"/>
      <c r="GSD303" s="40"/>
      <c r="GSE303" s="40"/>
      <c r="GSF303" s="40"/>
      <c r="GSG303" s="40"/>
      <c r="GSH303" s="40"/>
      <c r="GSI303" s="40"/>
      <c r="GSJ303" s="40"/>
      <c r="GSK303" s="40"/>
      <c r="GSL303" s="40"/>
      <c r="GSM303" s="40"/>
      <c r="GSN303" s="40"/>
      <c r="GSO303" s="40"/>
      <c r="GSP303" s="40"/>
      <c r="GSQ303" s="40"/>
      <c r="GSR303" s="40"/>
      <c r="GSS303" s="40"/>
      <c r="GST303" s="40"/>
      <c r="GSU303" s="40"/>
      <c r="GSV303" s="40"/>
      <c r="GSW303" s="40"/>
      <c r="GSX303" s="40"/>
      <c r="GSY303" s="40"/>
      <c r="GSZ303" s="40"/>
      <c r="GTA303" s="40"/>
      <c r="GTB303" s="40"/>
      <c r="GTC303" s="40"/>
      <c r="GTD303" s="40"/>
      <c r="GTE303" s="40"/>
      <c r="GTF303" s="40"/>
      <c r="GTG303" s="40"/>
      <c r="GTH303" s="40"/>
      <c r="GTI303" s="40"/>
      <c r="GTJ303" s="40"/>
      <c r="GTK303" s="40"/>
      <c r="GTL303" s="40"/>
      <c r="GTM303" s="40"/>
      <c r="GTN303" s="40"/>
      <c r="GTO303" s="40"/>
      <c r="GTP303" s="40"/>
      <c r="GTQ303" s="40"/>
      <c r="GTR303" s="40"/>
      <c r="GTS303" s="40"/>
      <c r="GTT303" s="40"/>
      <c r="GTU303" s="40"/>
      <c r="GTV303" s="40"/>
      <c r="GTW303" s="40"/>
      <c r="GTX303" s="40"/>
      <c r="GTY303" s="40"/>
      <c r="GTZ303" s="40"/>
      <c r="GUA303" s="40"/>
      <c r="GUB303" s="40"/>
      <c r="GUC303" s="40"/>
      <c r="GUD303" s="40"/>
      <c r="GUE303" s="40"/>
      <c r="GUF303" s="40"/>
      <c r="GUG303" s="40"/>
      <c r="GUH303" s="40"/>
      <c r="GUI303" s="40"/>
      <c r="GUJ303" s="40"/>
      <c r="GUK303" s="40"/>
      <c r="GUL303" s="40"/>
      <c r="GUM303" s="40"/>
      <c r="GUN303" s="40"/>
      <c r="GUO303" s="40"/>
      <c r="GUP303" s="40"/>
      <c r="GUQ303" s="40"/>
      <c r="GUR303" s="40"/>
      <c r="GUS303" s="40"/>
      <c r="GUT303" s="40"/>
      <c r="GUU303" s="40"/>
      <c r="GUV303" s="40"/>
      <c r="GUW303" s="40"/>
      <c r="GUX303" s="40"/>
      <c r="GUY303" s="40"/>
      <c r="GUZ303" s="40"/>
      <c r="GVA303" s="40"/>
      <c r="GVB303" s="40"/>
      <c r="GVC303" s="40"/>
      <c r="GVD303" s="40"/>
      <c r="GVE303" s="40"/>
      <c r="GVF303" s="40"/>
      <c r="GVG303" s="40"/>
      <c r="GVH303" s="40"/>
      <c r="GVI303" s="40"/>
      <c r="GVJ303" s="40"/>
      <c r="GVK303" s="40"/>
      <c r="GVL303" s="40"/>
      <c r="GVM303" s="40"/>
      <c r="GVN303" s="40"/>
      <c r="GVO303" s="40"/>
      <c r="GVP303" s="40"/>
      <c r="GVQ303" s="40"/>
      <c r="GVR303" s="40"/>
      <c r="GVS303" s="40"/>
      <c r="GVT303" s="40"/>
      <c r="GVU303" s="40"/>
      <c r="GVV303" s="40"/>
      <c r="GVW303" s="40"/>
      <c r="GVX303" s="40"/>
      <c r="GVY303" s="40"/>
      <c r="GVZ303" s="40"/>
      <c r="GWA303" s="40"/>
      <c r="GWB303" s="40"/>
      <c r="GWC303" s="40"/>
      <c r="GWD303" s="40"/>
      <c r="GWE303" s="40"/>
      <c r="GWF303" s="40"/>
      <c r="GWG303" s="40"/>
      <c r="GWH303" s="40"/>
      <c r="GWI303" s="40"/>
      <c r="GWJ303" s="40"/>
      <c r="GWK303" s="40"/>
      <c r="GWL303" s="40"/>
      <c r="GWM303" s="40"/>
      <c r="GWN303" s="40"/>
      <c r="GWO303" s="40"/>
      <c r="GWP303" s="40"/>
      <c r="GWQ303" s="40"/>
      <c r="GWR303" s="40"/>
      <c r="GWS303" s="40"/>
      <c r="GWT303" s="40"/>
      <c r="GWU303" s="40"/>
      <c r="GWV303" s="40"/>
      <c r="GWW303" s="40"/>
      <c r="GWX303" s="40"/>
      <c r="GWY303" s="40"/>
      <c r="GWZ303" s="40"/>
      <c r="GXA303" s="40"/>
      <c r="GXB303" s="40"/>
      <c r="GXC303" s="40"/>
      <c r="GXD303" s="40"/>
      <c r="GXE303" s="40"/>
      <c r="GXF303" s="40"/>
      <c r="GXG303" s="40"/>
      <c r="GXH303" s="40"/>
      <c r="GXI303" s="40"/>
      <c r="GXJ303" s="40"/>
      <c r="GXK303" s="40"/>
      <c r="GXL303" s="40"/>
      <c r="GXM303" s="40"/>
      <c r="GXN303" s="40"/>
      <c r="GXO303" s="40"/>
      <c r="GXP303" s="40"/>
      <c r="GXQ303" s="40"/>
      <c r="GXR303" s="40"/>
      <c r="GXS303" s="40"/>
      <c r="GXT303" s="40"/>
      <c r="GXU303" s="40"/>
      <c r="GXV303" s="40"/>
      <c r="GXW303" s="40"/>
      <c r="GXX303" s="40"/>
      <c r="GXY303" s="40"/>
      <c r="GXZ303" s="40"/>
      <c r="GYA303" s="40"/>
      <c r="GYB303" s="40"/>
      <c r="GYC303" s="40"/>
      <c r="GYD303" s="40"/>
      <c r="GYE303" s="40"/>
      <c r="GYF303" s="40"/>
      <c r="GYG303" s="40"/>
      <c r="GYH303" s="40"/>
      <c r="GYI303" s="40"/>
      <c r="GYJ303" s="40"/>
      <c r="GYK303" s="40"/>
      <c r="GYL303" s="40"/>
      <c r="GYM303" s="40"/>
      <c r="GYN303" s="40"/>
      <c r="GYO303" s="40"/>
      <c r="GYP303" s="40"/>
      <c r="GYQ303" s="40"/>
      <c r="GYR303" s="40"/>
      <c r="GYS303" s="40"/>
      <c r="GYT303" s="40"/>
      <c r="GYU303" s="40"/>
      <c r="GYV303" s="40"/>
      <c r="GYW303" s="40"/>
      <c r="GYX303" s="40"/>
      <c r="GYY303" s="40"/>
      <c r="GYZ303" s="40"/>
      <c r="GZA303" s="40"/>
      <c r="GZB303" s="40"/>
      <c r="GZC303" s="40"/>
      <c r="GZD303" s="40"/>
      <c r="GZE303" s="40"/>
      <c r="GZF303" s="40"/>
      <c r="GZG303" s="40"/>
      <c r="GZH303" s="40"/>
      <c r="GZI303" s="40"/>
      <c r="GZJ303" s="40"/>
      <c r="GZK303" s="40"/>
      <c r="GZL303" s="40"/>
      <c r="GZM303" s="40"/>
      <c r="GZN303" s="40"/>
      <c r="GZO303" s="40"/>
      <c r="GZP303" s="40"/>
      <c r="GZQ303" s="40"/>
      <c r="GZR303" s="40"/>
      <c r="GZS303" s="40"/>
      <c r="GZT303" s="40"/>
      <c r="GZU303" s="40"/>
      <c r="GZV303" s="40"/>
      <c r="GZW303" s="40"/>
      <c r="GZX303" s="40"/>
      <c r="GZY303" s="40"/>
      <c r="GZZ303" s="40"/>
      <c r="HAA303" s="40"/>
      <c r="HAB303" s="40"/>
      <c r="HAC303" s="40"/>
      <c r="HAD303" s="40"/>
      <c r="HAE303" s="40"/>
      <c r="HAF303" s="40"/>
      <c r="HAG303" s="40"/>
      <c r="HAH303" s="40"/>
      <c r="HAI303" s="40"/>
      <c r="HAJ303" s="40"/>
      <c r="HAK303" s="40"/>
      <c r="HAL303" s="40"/>
      <c r="HAM303" s="40"/>
      <c r="HAN303" s="40"/>
      <c r="HAO303" s="40"/>
      <c r="HAP303" s="40"/>
      <c r="HAQ303" s="40"/>
      <c r="HAR303" s="40"/>
      <c r="HAS303" s="40"/>
      <c r="HAT303" s="40"/>
      <c r="HAU303" s="40"/>
      <c r="HAV303" s="40"/>
      <c r="HAW303" s="40"/>
      <c r="HAX303" s="40"/>
      <c r="HAY303" s="40"/>
      <c r="HAZ303" s="40"/>
      <c r="HBA303" s="40"/>
      <c r="HBB303" s="40"/>
      <c r="HBC303" s="40"/>
      <c r="HBD303" s="40"/>
      <c r="HBE303" s="40"/>
      <c r="HBF303" s="40"/>
      <c r="HBG303" s="40"/>
      <c r="HBH303" s="40"/>
      <c r="HBI303" s="40"/>
      <c r="HBJ303" s="40"/>
      <c r="HBK303" s="40"/>
      <c r="HBL303" s="40"/>
      <c r="HBM303" s="40"/>
      <c r="HBN303" s="40"/>
      <c r="HBO303" s="40"/>
      <c r="HBP303" s="40"/>
      <c r="HBQ303" s="40"/>
      <c r="HBR303" s="40"/>
      <c r="HBS303" s="40"/>
      <c r="HBT303" s="40"/>
      <c r="HBU303" s="40"/>
      <c r="HBV303" s="40"/>
      <c r="HBW303" s="40"/>
      <c r="HBX303" s="40"/>
      <c r="HBY303" s="40"/>
      <c r="HBZ303" s="40"/>
      <c r="HCA303" s="40"/>
      <c r="HCB303" s="40"/>
      <c r="HCC303" s="40"/>
      <c r="HCD303" s="40"/>
      <c r="HCE303" s="40"/>
      <c r="HCF303" s="40"/>
      <c r="HCG303" s="40"/>
      <c r="HCH303" s="40"/>
      <c r="HCI303" s="40"/>
      <c r="HCJ303" s="40"/>
      <c r="HCK303" s="40"/>
      <c r="HCL303" s="40"/>
      <c r="HCM303" s="40"/>
      <c r="HCN303" s="40"/>
      <c r="HCO303" s="40"/>
      <c r="HCP303" s="40"/>
      <c r="HCQ303" s="40"/>
      <c r="HCR303" s="40"/>
      <c r="HCS303" s="40"/>
      <c r="HCT303" s="40"/>
      <c r="HCU303" s="40"/>
      <c r="HCV303" s="40"/>
      <c r="HCW303" s="40"/>
      <c r="HCX303" s="40"/>
      <c r="HCY303" s="40"/>
      <c r="HCZ303" s="40"/>
      <c r="HDA303" s="40"/>
      <c r="HDB303" s="40"/>
      <c r="HDC303" s="40"/>
      <c r="HDD303" s="40"/>
      <c r="HDE303" s="40"/>
      <c r="HDF303" s="40"/>
      <c r="HDG303" s="40"/>
      <c r="HDH303" s="40"/>
      <c r="HDI303" s="40"/>
      <c r="HDJ303" s="40"/>
      <c r="HDK303" s="40"/>
      <c r="HDL303" s="40"/>
      <c r="HDM303" s="40"/>
      <c r="HDN303" s="40"/>
      <c r="HDO303" s="40"/>
      <c r="HDP303" s="40"/>
      <c r="HDQ303" s="40"/>
      <c r="HDR303" s="40"/>
      <c r="HDS303" s="40"/>
      <c r="HDT303" s="40"/>
      <c r="HDU303" s="40"/>
      <c r="HDV303" s="40"/>
      <c r="HDW303" s="40"/>
      <c r="HDX303" s="40"/>
      <c r="HDY303" s="40"/>
      <c r="HDZ303" s="40"/>
      <c r="HEA303" s="40"/>
      <c r="HEB303" s="40"/>
      <c r="HEC303" s="40"/>
      <c r="HED303" s="40"/>
      <c r="HEE303" s="40"/>
      <c r="HEF303" s="40"/>
      <c r="HEG303" s="40"/>
      <c r="HEH303" s="40"/>
      <c r="HEI303" s="40"/>
      <c r="HEJ303" s="40"/>
      <c r="HEK303" s="40"/>
      <c r="HEL303" s="40"/>
      <c r="HEM303" s="40"/>
      <c r="HEN303" s="40"/>
      <c r="HEO303" s="40"/>
      <c r="HEP303" s="40"/>
      <c r="HEQ303" s="40"/>
      <c r="HER303" s="40"/>
      <c r="HES303" s="40"/>
      <c r="HET303" s="40"/>
      <c r="HEU303" s="40"/>
      <c r="HEV303" s="40"/>
      <c r="HEW303" s="40"/>
      <c r="HEX303" s="40"/>
      <c r="HEY303" s="40"/>
      <c r="HEZ303" s="40"/>
      <c r="HFA303" s="40"/>
      <c r="HFB303" s="40"/>
      <c r="HFC303" s="40"/>
      <c r="HFD303" s="40"/>
      <c r="HFE303" s="40"/>
      <c r="HFF303" s="40"/>
      <c r="HFG303" s="40"/>
      <c r="HFH303" s="40"/>
      <c r="HFI303" s="40"/>
      <c r="HFJ303" s="40"/>
      <c r="HFK303" s="40"/>
      <c r="HFL303" s="40"/>
      <c r="HFM303" s="40"/>
      <c r="HFN303" s="40"/>
      <c r="HFO303" s="40"/>
      <c r="HFP303" s="40"/>
      <c r="HFQ303" s="40"/>
      <c r="HFR303" s="40"/>
      <c r="HFS303" s="40"/>
      <c r="HFT303" s="40"/>
      <c r="HFU303" s="40"/>
      <c r="HFV303" s="40"/>
      <c r="HFW303" s="40"/>
      <c r="HFX303" s="40"/>
      <c r="HFY303" s="40"/>
      <c r="HFZ303" s="40"/>
      <c r="HGA303" s="40"/>
      <c r="HGB303" s="40"/>
      <c r="HGC303" s="40"/>
      <c r="HGD303" s="40"/>
      <c r="HGE303" s="40"/>
      <c r="HGF303" s="40"/>
      <c r="HGG303" s="40"/>
      <c r="HGH303" s="40"/>
      <c r="HGI303" s="40"/>
      <c r="HGJ303" s="40"/>
      <c r="HGK303" s="40"/>
      <c r="HGL303" s="40"/>
      <c r="HGM303" s="40"/>
      <c r="HGN303" s="40"/>
      <c r="HGO303" s="40"/>
      <c r="HGP303" s="40"/>
      <c r="HGQ303" s="40"/>
      <c r="HGR303" s="40"/>
      <c r="HGS303" s="40"/>
      <c r="HGT303" s="40"/>
      <c r="HGU303" s="40"/>
      <c r="HGV303" s="40"/>
      <c r="HGW303" s="40"/>
      <c r="HGX303" s="40"/>
      <c r="HGY303" s="40"/>
      <c r="HGZ303" s="40"/>
      <c r="HHA303" s="40"/>
      <c r="HHB303" s="40"/>
      <c r="HHC303" s="40"/>
      <c r="HHD303" s="40"/>
      <c r="HHE303" s="40"/>
      <c r="HHF303" s="40"/>
      <c r="HHG303" s="40"/>
      <c r="HHH303" s="40"/>
      <c r="HHI303" s="40"/>
      <c r="HHJ303" s="40"/>
      <c r="HHK303" s="40"/>
      <c r="HHL303" s="40"/>
      <c r="HHM303" s="40"/>
      <c r="HHN303" s="40"/>
      <c r="HHO303" s="40"/>
      <c r="HHP303" s="40"/>
      <c r="HHQ303" s="40"/>
      <c r="HHR303" s="40"/>
      <c r="HHS303" s="40"/>
      <c r="HHT303" s="40"/>
      <c r="HHU303" s="40"/>
      <c r="HHV303" s="40"/>
      <c r="HHW303" s="40"/>
      <c r="HHX303" s="40"/>
      <c r="HHY303" s="40"/>
      <c r="HHZ303" s="40"/>
      <c r="HIA303" s="40"/>
      <c r="HIB303" s="40"/>
      <c r="HIC303" s="40"/>
      <c r="HID303" s="40"/>
      <c r="HIE303" s="40"/>
      <c r="HIF303" s="40"/>
      <c r="HIG303" s="40"/>
      <c r="HIH303" s="40"/>
      <c r="HII303" s="40"/>
      <c r="HIJ303" s="40"/>
      <c r="HIK303" s="40"/>
      <c r="HIL303" s="40"/>
      <c r="HIM303" s="40"/>
      <c r="HIN303" s="40"/>
      <c r="HIO303" s="40"/>
      <c r="HIP303" s="40"/>
      <c r="HIQ303" s="40"/>
      <c r="HIR303" s="40"/>
      <c r="HIS303" s="40"/>
      <c r="HIT303" s="40"/>
      <c r="HIU303" s="40"/>
      <c r="HIV303" s="40"/>
      <c r="HIW303" s="40"/>
      <c r="HIX303" s="40"/>
      <c r="HIY303" s="40"/>
      <c r="HIZ303" s="40"/>
      <c r="HJA303" s="40"/>
      <c r="HJB303" s="40"/>
      <c r="HJC303" s="40"/>
      <c r="HJD303" s="40"/>
      <c r="HJE303" s="40"/>
      <c r="HJF303" s="40"/>
      <c r="HJG303" s="40"/>
      <c r="HJH303" s="40"/>
      <c r="HJI303" s="40"/>
      <c r="HJJ303" s="40"/>
      <c r="HJK303" s="40"/>
      <c r="HJL303" s="40"/>
      <c r="HJM303" s="40"/>
      <c r="HJN303" s="40"/>
      <c r="HJO303" s="40"/>
      <c r="HJP303" s="40"/>
      <c r="HJQ303" s="40"/>
      <c r="HJR303" s="40"/>
      <c r="HJS303" s="40"/>
      <c r="HJT303" s="40"/>
      <c r="HJU303" s="40"/>
      <c r="HJV303" s="40"/>
      <c r="HJW303" s="40"/>
      <c r="HJX303" s="40"/>
      <c r="HJY303" s="40"/>
      <c r="HJZ303" s="40"/>
      <c r="HKA303" s="40"/>
      <c r="HKB303" s="40"/>
      <c r="HKC303" s="40"/>
      <c r="HKD303" s="40"/>
      <c r="HKE303" s="40"/>
      <c r="HKF303" s="40"/>
      <c r="HKG303" s="40"/>
      <c r="HKH303" s="40"/>
      <c r="HKI303" s="40"/>
      <c r="HKJ303" s="40"/>
      <c r="HKK303" s="40"/>
      <c r="HKL303" s="40"/>
      <c r="HKM303" s="40"/>
      <c r="HKN303" s="40"/>
      <c r="HKO303" s="40"/>
      <c r="HKP303" s="40"/>
      <c r="HKQ303" s="40"/>
      <c r="HKR303" s="40"/>
      <c r="HKS303" s="40"/>
      <c r="HKT303" s="40"/>
      <c r="HKU303" s="40"/>
      <c r="HKV303" s="40"/>
      <c r="HKW303" s="40"/>
      <c r="HKX303" s="40"/>
      <c r="HKY303" s="40"/>
      <c r="HKZ303" s="40"/>
      <c r="HLA303" s="40"/>
      <c r="HLB303" s="40"/>
      <c r="HLC303" s="40"/>
      <c r="HLD303" s="40"/>
      <c r="HLE303" s="40"/>
      <c r="HLF303" s="40"/>
      <c r="HLG303" s="40"/>
      <c r="HLH303" s="40"/>
      <c r="HLI303" s="40"/>
      <c r="HLJ303" s="40"/>
      <c r="HLK303" s="40"/>
      <c r="HLL303" s="40"/>
      <c r="HLM303" s="40"/>
      <c r="HLN303" s="40"/>
      <c r="HLO303" s="40"/>
      <c r="HLP303" s="40"/>
      <c r="HLQ303" s="40"/>
      <c r="HLR303" s="40"/>
      <c r="HLS303" s="40"/>
      <c r="HLT303" s="40"/>
      <c r="HLU303" s="40"/>
      <c r="HLV303" s="40"/>
      <c r="HLW303" s="40"/>
      <c r="HLX303" s="40"/>
      <c r="HLY303" s="40"/>
      <c r="HLZ303" s="40"/>
      <c r="HMA303" s="40"/>
      <c r="HMB303" s="40"/>
      <c r="HMC303" s="40"/>
      <c r="HMD303" s="40"/>
      <c r="HME303" s="40"/>
      <c r="HMF303" s="40"/>
      <c r="HMG303" s="40"/>
      <c r="HMH303" s="40"/>
      <c r="HMI303" s="40"/>
      <c r="HMJ303" s="40"/>
      <c r="HMK303" s="40"/>
      <c r="HML303" s="40"/>
      <c r="HMM303" s="40"/>
      <c r="HMN303" s="40"/>
      <c r="HMO303" s="40"/>
      <c r="HMP303" s="40"/>
      <c r="HMQ303" s="40"/>
      <c r="HMR303" s="40"/>
      <c r="HMS303" s="40"/>
      <c r="HMT303" s="40"/>
      <c r="HMU303" s="40"/>
      <c r="HMV303" s="40"/>
      <c r="HMW303" s="40"/>
      <c r="HMX303" s="40"/>
      <c r="HMY303" s="40"/>
      <c r="HMZ303" s="40"/>
      <c r="HNA303" s="40"/>
      <c r="HNB303" s="40"/>
      <c r="HNC303" s="40"/>
      <c r="HND303" s="40"/>
      <c r="HNE303" s="40"/>
      <c r="HNF303" s="40"/>
      <c r="HNG303" s="40"/>
      <c r="HNH303" s="40"/>
      <c r="HNI303" s="40"/>
      <c r="HNJ303" s="40"/>
      <c r="HNK303" s="40"/>
      <c r="HNL303" s="40"/>
      <c r="HNM303" s="40"/>
      <c r="HNN303" s="40"/>
      <c r="HNO303" s="40"/>
      <c r="HNP303" s="40"/>
      <c r="HNQ303" s="40"/>
      <c r="HNR303" s="40"/>
      <c r="HNS303" s="40"/>
      <c r="HNT303" s="40"/>
      <c r="HNU303" s="40"/>
      <c r="HNV303" s="40"/>
      <c r="HNW303" s="40"/>
      <c r="HNX303" s="40"/>
      <c r="HNY303" s="40"/>
      <c r="HNZ303" s="40"/>
      <c r="HOA303" s="40"/>
      <c r="HOB303" s="40"/>
      <c r="HOC303" s="40"/>
      <c r="HOD303" s="40"/>
      <c r="HOE303" s="40"/>
      <c r="HOF303" s="40"/>
      <c r="HOG303" s="40"/>
      <c r="HOH303" s="40"/>
      <c r="HOI303" s="40"/>
      <c r="HOJ303" s="40"/>
      <c r="HOK303" s="40"/>
      <c r="HOL303" s="40"/>
      <c r="HOM303" s="40"/>
      <c r="HON303" s="40"/>
      <c r="HOO303" s="40"/>
      <c r="HOP303" s="40"/>
      <c r="HOQ303" s="40"/>
      <c r="HOR303" s="40"/>
      <c r="HOS303" s="40"/>
      <c r="HOT303" s="40"/>
      <c r="HOU303" s="40"/>
      <c r="HOV303" s="40"/>
      <c r="HOW303" s="40"/>
      <c r="HOX303" s="40"/>
      <c r="HOY303" s="40"/>
      <c r="HOZ303" s="40"/>
      <c r="HPA303" s="40"/>
      <c r="HPB303" s="40"/>
      <c r="HPC303" s="40"/>
      <c r="HPD303" s="40"/>
      <c r="HPE303" s="40"/>
      <c r="HPF303" s="40"/>
      <c r="HPG303" s="40"/>
      <c r="HPH303" s="40"/>
      <c r="HPI303" s="40"/>
      <c r="HPJ303" s="40"/>
      <c r="HPK303" s="40"/>
      <c r="HPL303" s="40"/>
      <c r="HPM303" s="40"/>
      <c r="HPN303" s="40"/>
      <c r="HPO303" s="40"/>
      <c r="HPP303" s="40"/>
      <c r="HPQ303" s="40"/>
      <c r="HPR303" s="40"/>
      <c r="HPS303" s="40"/>
      <c r="HPT303" s="40"/>
      <c r="HPU303" s="40"/>
      <c r="HPV303" s="40"/>
      <c r="HPW303" s="40"/>
      <c r="HPX303" s="40"/>
      <c r="HPY303" s="40"/>
      <c r="HPZ303" s="40"/>
      <c r="HQA303" s="40"/>
      <c r="HQB303" s="40"/>
      <c r="HQC303" s="40"/>
      <c r="HQD303" s="40"/>
      <c r="HQE303" s="40"/>
      <c r="HQF303" s="40"/>
      <c r="HQG303" s="40"/>
      <c r="HQH303" s="40"/>
      <c r="HQI303" s="40"/>
      <c r="HQJ303" s="40"/>
      <c r="HQK303" s="40"/>
      <c r="HQL303" s="40"/>
      <c r="HQM303" s="40"/>
      <c r="HQN303" s="40"/>
      <c r="HQO303" s="40"/>
      <c r="HQP303" s="40"/>
      <c r="HQQ303" s="40"/>
      <c r="HQR303" s="40"/>
      <c r="HQS303" s="40"/>
      <c r="HQT303" s="40"/>
      <c r="HQU303" s="40"/>
      <c r="HQV303" s="40"/>
      <c r="HQW303" s="40"/>
      <c r="HQX303" s="40"/>
      <c r="HQY303" s="40"/>
      <c r="HQZ303" s="40"/>
      <c r="HRA303" s="40"/>
      <c r="HRB303" s="40"/>
      <c r="HRC303" s="40"/>
      <c r="HRD303" s="40"/>
      <c r="HRE303" s="40"/>
      <c r="HRF303" s="40"/>
      <c r="HRG303" s="40"/>
      <c r="HRH303" s="40"/>
      <c r="HRI303" s="40"/>
      <c r="HRJ303" s="40"/>
      <c r="HRK303" s="40"/>
      <c r="HRL303" s="40"/>
      <c r="HRM303" s="40"/>
      <c r="HRN303" s="40"/>
      <c r="HRO303" s="40"/>
      <c r="HRP303" s="40"/>
      <c r="HRQ303" s="40"/>
      <c r="HRR303" s="40"/>
      <c r="HRS303" s="40"/>
      <c r="HRT303" s="40"/>
      <c r="HRU303" s="40"/>
      <c r="HRV303" s="40"/>
      <c r="HRW303" s="40"/>
      <c r="HRX303" s="40"/>
      <c r="HRY303" s="40"/>
      <c r="HRZ303" s="40"/>
      <c r="HSA303" s="40"/>
      <c r="HSB303" s="40"/>
      <c r="HSC303" s="40"/>
      <c r="HSD303" s="40"/>
      <c r="HSE303" s="40"/>
      <c r="HSF303" s="40"/>
      <c r="HSG303" s="40"/>
      <c r="HSH303" s="40"/>
      <c r="HSI303" s="40"/>
      <c r="HSJ303" s="40"/>
      <c r="HSK303" s="40"/>
      <c r="HSL303" s="40"/>
      <c r="HSM303" s="40"/>
      <c r="HSN303" s="40"/>
      <c r="HSO303" s="40"/>
      <c r="HSP303" s="40"/>
      <c r="HSQ303" s="40"/>
      <c r="HSR303" s="40"/>
      <c r="HSS303" s="40"/>
      <c r="HST303" s="40"/>
      <c r="HSU303" s="40"/>
      <c r="HSV303" s="40"/>
      <c r="HSW303" s="40"/>
      <c r="HSX303" s="40"/>
      <c r="HSY303" s="40"/>
      <c r="HSZ303" s="40"/>
      <c r="HTA303" s="40"/>
      <c r="HTB303" s="40"/>
      <c r="HTC303" s="40"/>
      <c r="HTD303" s="40"/>
      <c r="HTE303" s="40"/>
      <c r="HTF303" s="40"/>
      <c r="HTG303" s="40"/>
      <c r="HTH303" s="40"/>
      <c r="HTI303" s="40"/>
      <c r="HTJ303" s="40"/>
      <c r="HTK303" s="40"/>
      <c r="HTL303" s="40"/>
      <c r="HTM303" s="40"/>
      <c r="HTN303" s="40"/>
      <c r="HTO303" s="40"/>
      <c r="HTP303" s="40"/>
      <c r="HTQ303" s="40"/>
      <c r="HTR303" s="40"/>
      <c r="HTS303" s="40"/>
      <c r="HTT303" s="40"/>
      <c r="HTU303" s="40"/>
      <c r="HTV303" s="40"/>
      <c r="HTW303" s="40"/>
      <c r="HTX303" s="40"/>
      <c r="HTY303" s="40"/>
      <c r="HTZ303" s="40"/>
      <c r="HUA303" s="40"/>
      <c r="HUB303" s="40"/>
      <c r="HUC303" s="40"/>
      <c r="HUD303" s="40"/>
      <c r="HUE303" s="40"/>
      <c r="HUF303" s="40"/>
      <c r="HUG303" s="40"/>
      <c r="HUH303" s="40"/>
      <c r="HUI303" s="40"/>
      <c r="HUJ303" s="40"/>
      <c r="HUK303" s="40"/>
      <c r="HUL303" s="40"/>
      <c r="HUM303" s="40"/>
      <c r="HUN303" s="40"/>
      <c r="HUO303" s="40"/>
      <c r="HUP303" s="40"/>
      <c r="HUQ303" s="40"/>
      <c r="HUR303" s="40"/>
      <c r="HUS303" s="40"/>
      <c r="HUT303" s="40"/>
      <c r="HUU303" s="40"/>
      <c r="HUV303" s="40"/>
      <c r="HUW303" s="40"/>
      <c r="HUX303" s="40"/>
      <c r="HUY303" s="40"/>
      <c r="HUZ303" s="40"/>
      <c r="HVA303" s="40"/>
      <c r="HVB303" s="40"/>
      <c r="HVC303" s="40"/>
      <c r="HVD303" s="40"/>
      <c r="HVE303" s="40"/>
      <c r="HVF303" s="40"/>
      <c r="HVG303" s="40"/>
      <c r="HVH303" s="40"/>
      <c r="HVI303" s="40"/>
      <c r="HVJ303" s="40"/>
      <c r="HVK303" s="40"/>
      <c r="HVL303" s="40"/>
      <c r="HVM303" s="40"/>
      <c r="HVN303" s="40"/>
      <c r="HVO303" s="40"/>
      <c r="HVP303" s="40"/>
      <c r="HVQ303" s="40"/>
      <c r="HVR303" s="40"/>
      <c r="HVS303" s="40"/>
      <c r="HVT303" s="40"/>
      <c r="HVU303" s="40"/>
      <c r="HVV303" s="40"/>
      <c r="HVW303" s="40"/>
      <c r="HVX303" s="40"/>
      <c r="HVY303" s="40"/>
      <c r="HVZ303" s="40"/>
      <c r="HWA303" s="40"/>
      <c r="HWB303" s="40"/>
      <c r="HWC303" s="40"/>
      <c r="HWD303" s="40"/>
      <c r="HWE303" s="40"/>
      <c r="HWF303" s="40"/>
      <c r="HWG303" s="40"/>
      <c r="HWH303" s="40"/>
      <c r="HWI303" s="40"/>
      <c r="HWJ303" s="40"/>
      <c r="HWK303" s="40"/>
      <c r="HWL303" s="40"/>
      <c r="HWM303" s="40"/>
      <c r="HWN303" s="40"/>
      <c r="HWO303" s="40"/>
      <c r="HWP303" s="40"/>
      <c r="HWQ303" s="40"/>
      <c r="HWR303" s="40"/>
      <c r="HWS303" s="40"/>
      <c r="HWT303" s="40"/>
      <c r="HWU303" s="40"/>
      <c r="HWV303" s="40"/>
      <c r="HWW303" s="40"/>
      <c r="HWX303" s="40"/>
      <c r="HWY303" s="40"/>
      <c r="HWZ303" s="40"/>
      <c r="HXA303" s="40"/>
      <c r="HXB303" s="40"/>
      <c r="HXC303" s="40"/>
      <c r="HXD303" s="40"/>
      <c r="HXE303" s="40"/>
      <c r="HXF303" s="40"/>
      <c r="HXG303" s="40"/>
      <c r="HXH303" s="40"/>
      <c r="HXI303" s="40"/>
      <c r="HXJ303" s="40"/>
      <c r="HXK303" s="40"/>
      <c r="HXL303" s="40"/>
      <c r="HXM303" s="40"/>
      <c r="HXN303" s="40"/>
      <c r="HXO303" s="40"/>
      <c r="HXP303" s="40"/>
      <c r="HXQ303" s="40"/>
      <c r="HXR303" s="40"/>
      <c r="HXS303" s="40"/>
      <c r="HXT303" s="40"/>
      <c r="HXU303" s="40"/>
      <c r="HXV303" s="40"/>
      <c r="HXW303" s="40"/>
      <c r="HXX303" s="40"/>
      <c r="HXY303" s="40"/>
      <c r="HXZ303" s="40"/>
      <c r="HYA303" s="40"/>
      <c r="HYB303" s="40"/>
      <c r="HYC303" s="40"/>
      <c r="HYD303" s="40"/>
      <c r="HYE303" s="40"/>
      <c r="HYF303" s="40"/>
      <c r="HYG303" s="40"/>
      <c r="HYH303" s="40"/>
      <c r="HYI303" s="40"/>
      <c r="HYJ303" s="40"/>
      <c r="HYK303" s="40"/>
      <c r="HYL303" s="40"/>
      <c r="HYM303" s="40"/>
      <c r="HYN303" s="40"/>
      <c r="HYO303" s="40"/>
      <c r="HYP303" s="40"/>
      <c r="HYQ303" s="40"/>
      <c r="HYR303" s="40"/>
      <c r="HYS303" s="40"/>
      <c r="HYT303" s="40"/>
      <c r="HYU303" s="40"/>
      <c r="HYV303" s="40"/>
      <c r="HYW303" s="40"/>
      <c r="HYX303" s="40"/>
      <c r="HYY303" s="40"/>
      <c r="HYZ303" s="40"/>
      <c r="HZA303" s="40"/>
      <c r="HZB303" s="40"/>
      <c r="HZC303" s="40"/>
      <c r="HZD303" s="40"/>
      <c r="HZE303" s="40"/>
      <c r="HZF303" s="40"/>
      <c r="HZG303" s="40"/>
      <c r="HZH303" s="40"/>
      <c r="HZI303" s="40"/>
      <c r="HZJ303" s="40"/>
      <c r="HZK303" s="40"/>
      <c r="HZL303" s="40"/>
      <c r="HZM303" s="40"/>
      <c r="HZN303" s="40"/>
      <c r="HZO303" s="40"/>
      <c r="HZP303" s="40"/>
      <c r="HZQ303" s="40"/>
      <c r="HZR303" s="40"/>
      <c r="HZS303" s="40"/>
      <c r="HZT303" s="40"/>
      <c r="HZU303" s="40"/>
      <c r="HZV303" s="40"/>
      <c r="HZW303" s="40"/>
      <c r="HZX303" s="40"/>
      <c r="HZY303" s="40"/>
      <c r="HZZ303" s="40"/>
      <c r="IAA303" s="40"/>
      <c r="IAB303" s="40"/>
      <c r="IAC303" s="40"/>
      <c r="IAD303" s="40"/>
      <c r="IAE303" s="40"/>
      <c r="IAF303" s="40"/>
      <c r="IAG303" s="40"/>
      <c r="IAH303" s="40"/>
      <c r="IAI303" s="40"/>
      <c r="IAJ303" s="40"/>
      <c r="IAK303" s="40"/>
      <c r="IAL303" s="40"/>
      <c r="IAM303" s="40"/>
      <c r="IAN303" s="40"/>
      <c r="IAO303" s="40"/>
      <c r="IAP303" s="40"/>
      <c r="IAQ303" s="40"/>
      <c r="IAR303" s="40"/>
      <c r="IAS303" s="40"/>
      <c r="IAT303" s="40"/>
      <c r="IAU303" s="40"/>
      <c r="IAV303" s="40"/>
      <c r="IAW303" s="40"/>
      <c r="IAX303" s="40"/>
      <c r="IAY303" s="40"/>
      <c r="IAZ303" s="40"/>
      <c r="IBA303" s="40"/>
      <c r="IBB303" s="40"/>
      <c r="IBC303" s="40"/>
      <c r="IBD303" s="40"/>
      <c r="IBE303" s="40"/>
      <c r="IBF303" s="40"/>
      <c r="IBG303" s="40"/>
      <c r="IBH303" s="40"/>
      <c r="IBI303" s="40"/>
      <c r="IBJ303" s="40"/>
      <c r="IBK303" s="40"/>
      <c r="IBL303" s="40"/>
      <c r="IBM303" s="40"/>
      <c r="IBN303" s="40"/>
      <c r="IBO303" s="40"/>
      <c r="IBP303" s="40"/>
      <c r="IBQ303" s="40"/>
      <c r="IBR303" s="40"/>
      <c r="IBS303" s="40"/>
      <c r="IBT303" s="40"/>
      <c r="IBU303" s="40"/>
      <c r="IBV303" s="40"/>
      <c r="IBW303" s="40"/>
      <c r="IBX303" s="40"/>
      <c r="IBY303" s="40"/>
      <c r="IBZ303" s="40"/>
      <c r="ICA303" s="40"/>
      <c r="ICB303" s="40"/>
      <c r="ICC303" s="40"/>
      <c r="ICD303" s="40"/>
      <c r="ICE303" s="40"/>
      <c r="ICF303" s="40"/>
      <c r="ICG303" s="40"/>
      <c r="ICH303" s="40"/>
      <c r="ICI303" s="40"/>
      <c r="ICJ303" s="40"/>
      <c r="ICK303" s="40"/>
      <c r="ICL303" s="40"/>
      <c r="ICM303" s="40"/>
      <c r="ICN303" s="40"/>
      <c r="ICO303" s="40"/>
      <c r="ICP303" s="40"/>
      <c r="ICQ303" s="40"/>
      <c r="ICR303" s="40"/>
      <c r="ICS303" s="40"/>
      <c r="ICT303" s="40"/>
      <c r="ICU303" s="40"/>
      <c r="ICV303" s="40"/>
      <c r="ICW303" s="40"/>
      <c r="ICX303" s="40"/>
      <c r="ICY303" s="40"/>
      <c r="ICZ303" s="40"/>
      <c r="IDA303" s="40"/>
      <c r="IDB303" s="40"/>
      <c r="IDC303" s="40"/>
      <c r="IDD303" s="40"/>
      <c r="IDE303" s="40"/>
      <c r="IDF303" s="40"/>
      <c r="IDG303" s="40"/>
      <c r="IDH303" s="40"/>
      <c r="IDI303" s="40"/>
      <c r="IDJ303" s="40"/>
      <c r="IDK303" s="40"/>
      <c r="IDL303" s="40"/>
      <c r="IDM303" s="40"/>
      <c r="IDN303" s="40"/>
      <c r="IDO303" s="40"/>
      <c r="IDP303" s="40"/>
      <c r="IDQ303" s="40"/>
      <c r="IDR303" s="40"/>
      <c r="IDS303" s="40"/>
      <c r="IDT303" s="40"/>
      <c r="IDU303" s="40"/>
      <c r="IDV303" s="40"/>
      <c r="IDW303" s="40"/>
      <c r="IDX303" s="40"/>
      <c r="IDY303" s="40"/>
      <c r="IDZ303" s="40"/>
      <c r="IEA303" s="40"/>
      <c r="IEB303" s="40"/>
      <c r="IEC303" s="40"/>
      <c r="IED303" s="40"/>
      <c r="IEE303" s="40"/>
      <c r="IEF303" s="40"/>
      <c r="IEG303" s="40"/>
      <c r="IEH303" s="40"/>
      <c r="IEI303" s="40"/>
      <c r="IEJ303" s="40"/>
      <c r="IEK303" s="40"/>
      <c r="IEL303" s="40"/>
      <c r="IEM303" s="40"/>
      <c r="IEN303" s="40"/>
      <c r="IEO303" s="40"/>
      <c r="IEP303" s="40"/>
      <c r="IEQ303" s="40"/>
      <c r="IER303" s="40"/>
      <c r="IES303" s="40"/>
      <c r="IET303" s="40"/>
      <c r="IEU303" s="40"/>
      <c r="IEV303" s="40"/>
      <c r="IEW303" s="40"/>
      <c r="IEX303" s="40"/>
      <c r="IEY303" s="40"/>
      <c r="IEZ303" s="40"/>
      <c r="IFA303" s="40"/>
      <c r="IFB303" s="40"/>
      <c r="IFC303" s="40"/>
      <c r="IFD303" s="40"/>
      <c r="IFE303" s="40"/>
      <c r="IFF303" s="40"/>
      <c r="IFG303" s="40"/>
      <c r="IFH303" s="40"/>
      <c r="IFI303" s="40"/>
      <c r="IFJ303" s="40"/>
      <c r="IFK303" s="40"/>
      <c r="IFL303" s="40"/>
      <c r="IFM303" s="40"/>
      <c r="IFN303" s="40"/>
      <c r="IFO303" s="40"/>
      <c r="IFP303" s="40"/>
      <c r="IFQ303" s="40"/>
      <c r="IFR303" s="40"/>
      <c r="IFS303" s="40"/>
      <c r="IFT303" s="40"/>
      <c r="IFU303" s="40"/>
      <c r="IFV303" s="40"/>
      <c r="IFW303" s="40"/>
      <c r="IFX303" s="40"/>
      <c r="IFY303" s="40"/>
      <c r="IFZ303" s="40"/>
      <c r="IGA303" s="40"/>
      <c r="IGB303" s="40"/>
      <c r="IGC303" s="40"/>
      <c r="IGD303" s="40"/>
      <c r="IGE303" s="40"/>
      <c r="IGF303" s="40"/>
      <c r="IGG303" s="40"/>
      <c r="IGH303" s="40"/>
      <c r="IGI303" s="40"/>
      <c r="IGJ303" s="40"/>
      <c r="IGK303" s="40"/>
      <c r="IGL303" s="40"/>
      <c r="IGM303" s="40"/>
      <c r="IGN303" s="40"/>
      <c r="IGO303" s="40"/>
      <c r="IGP303" s="40"/>
      <c r="IGQ303" s="40"/>
      <c r="IGR303" s="40"/>
      <c r="IGS303" s="40"/>
      <c r="IGT303" s="40"/>
      <c r="IGU303" s="40"/>
      <c r="IGV303" s="40"/>
      <c r="IGW303" s="40"/>
      <c r="IGX303" s="40"/>
      <c r="IGY303" s="40"/>
      <c r="IGZ303" s="40"/>
      <c r="IHA303" s="40"/>
      <c r="IHB303" s="40"/>
      <c r="IHC303" s="40"/>
      <c r="IHD303" s="40"/>
      <c r="IHE303" s="40"/>
      <c r="IHF303" s="40"/>
      <c r="IHG303" s="40"/>
      <c r="IHH303" s="40"/>
      <c r="IHI303" s="40"/>
      <c r="IHJ303" s="40"/>
      <c r="IHK303" s="40"/>
      <c r="IHL303" s="40"/>
      <c r="IHM303" s="40"/>
      <c r="IHN303" s="40"/>
      <c r="IHO303" s="40"/>
      <c r="IHP303" s="40"/>
      <c r="IHQ303" s="40"/>
      <c r="IHR303" s="40"/>
      <c r="IHS303" s="40"/>
      <c r="IHT303" s="40"/>
      <c r="IHU303" s="40"/>
      <c r="IHV303" s="40"/>
      <c r="IHW303" s="40"/>
      <c r="IHX303" s="40"/>
      <c r="IHY303" s="40"/>
      <c r="IHZ303" s="40"/>
      <c r="IIA303" s="40"/>
      <c r="IIB303" s="40"/>
      <c r="IIC303" s="40"/>
      <c r="IID303" s="40"/>
      <c r="IIE303" s="40"/>
      <c r="IIF303" s="40"/>
      <c r="IIG303" s="40"/>
      <c r="IIH303" s="40"/>
      <c r="III303" s="40"/>
      <c r="IIJ303" s="40"/>
      <c r="IIK303" s="40"/>
      <c r="IIL303" s="40"/>
      <c r="IIM303" s="40"/>
      <c r="IIN303" s="40"/>
      <c r="IIO303" s="40"/>
      <c r="IIP303" s="40"/>
      <c r="IIQ303" s="40"/>
      <c r="IIR303" s="40"/>
      <c r="IIS303" s="40"/>
      <c r="IIT303" s="40"/>
      <c r="IIU303" s="40"/>
      <c r="IIV303" s="40"/>
      <c r="IIW303" s="40"/>
      <c r="IIX303" s="40"/>
      <c r="IIY303" s="40"/>
      <c r="IIZ303" s="40"/>
      <c r="IJA303" s="40"/>
      <c r="IJB303" s="40"/>
      <c r="IJC303" s="40"/>
      <c r="IJD303" s="40"/>
      <c r="IJE303" s="40"/>
      <c r="IJF303" s="40"/>
      <c r="IJG303" s="40"/>
      <c r="IJH303" s="40"/>
      <c r="IJI303" s="40"/>
      <c r="IJJ303" s="40"/>
      <c r="IJK303" s="40"/>
      <c r="IJL303" s="40"/>
      <c r="IJM303" s="40"/>
      <c r="IJN303" s="40"/>
      <c r="IJO303" s="40"/>
      <c r="IJP303" s="40"/>
      <c r="IJQ303" s="40"/>
      <c r="IJR303" s="40"/>
      <c r="IJS303" s="40"/>
      <c r="IJT303" s="40"/>
      <c r="IJU303" s="40"/>
      <c r="IJV303" s="40"/>
      <c r="IJW303" s="40"/>
      <c r="IJX303" s="40"/>
      <c r="IJY303" s="40"/>
      <c r="IJZ303" s="40"/>
      <c r="IKA303" s="40"/>
      <c r="IKB303" s="40"/>
      <c r="IKC303" s="40"/>
      <c r="IKD303" s="40"/>
      <c r="IKE303" s="40"/>
      <c r="IKF303" s="40"/>
      <c r="IKG303" s="40"/>
      <c r="IKH303" s="40"/>
      <c r="IKI303" s="40"/>
      <c r="IKJ303" s="40"/>
      <c r="IKK303" s="40"/>
      <c r="IKL303" s="40"/>
      <c r="IKM303" s="40"/>
      <c r="IKN303" s="40"/>
      <c r="IKO303" s="40"/>
      <c r="IKP303" s="40"/>
      <c r="IKQ303" s="40"/>
      <c r="IKR303" s="40"/>
      <c r="IKS303" s="40"/>
      <c r="IKT303" s="40"/>
      <c r="IKU303" s="40"/>
      <c r="IKV303" s="40"/>
      <c r="IKW303" s="40"/>
      <c r="IKX303" s="40"/>
      <c r="IKY303" s="40"/>
      <c r="IKZ303" s="40"/>
      <c r="ILA303" s="40"/>
      <c r="ILB303" s="40"/>
      <c r="ILC303" s="40"/>
      <c r="ILD303" s="40"/>
      <c r="ILE303" s="40"/>
      <c r="ILF303" s="40"/>
      <c r="ILG303" s="40"/>
      <c r="ILH303" s="40"/>
      <c r="ILI303" s="40"/>
      <c r="ILJ303" s="40"/>
      <c r="ILK303" s="40"/>
      <c r="ILL303" s="40"/>
      <c r="ILM303" s="40"/>
      <c r="ILN303" s="40"/>
      <c r="ILO303" s="40"/>
      <c r="ILP303" s="40"/>
      <c r="ILQ303" s="40"/>
      <c r="ILR303" s="40"/>
      <c r="ILS303" s="40"/>
      <c r="ILT303" s="40"/>
      <c r="ILU303" s="40"/>
      <c r="ILV303" s="40"/>
      <c r="ILW303" s="40"/>
      <c r="ILX303" s="40"/>
      <c r="ILY303" s="40"/>
      <c r="ILZ303" s="40"/>
      <c r="IMA303" s="40"/>
      <c r="IMB303" s="40"/>
      <c r="IMC303" s="40"/>
      <c r="IMD303" s="40"/>
      <c r="IME303" s="40"/>
      <c r="IMF303" s="40"/>
      <c r="IMG303" s="40"/>
      <c r="IMH303" s="40"/>
      <c r="IMI303" s="40"/>
      <c r="IMJ303" s="40"/>
      <c r="IMK303" s="40"/>
      <c r="IML303" s="40"/>
      <c r="IMM303" s="40"/>
      <c r="IMN303" s="40"/>
      <c r="IMO303" s="40"/>
      <c r="IMP303" s="40"/>
      <c r="IMQ303" s="40"/>
      <c r="IMR303" s="40"/>
      <c r="IMS303" s="40"/>
      <c r="IMT303" s="40"/>
      <c r="IMU303" s="40"/>
      <c r="IMV303" s="40"/>
      <c r="IMW303" s="40"/>
      <c r="IMX303" s="40"/>
      <c r="IMY303" s="40"/>
      <c r="IMZ303" s="40"/>
      <c r="INA303" s="40"/>
      <c r="INB303" s="40"/>
      <c r="INC303" s="40"/>
      <c r="IND303" s="40"/>
      <c r="INE303" s="40"/>
      <c r="INF303" s="40"/>
      <c r="ING303" s="40"/>
      <c r="INH303" s="40"/>
      <c r="INI303" s="40"/>
      <c r="INJ303" s="40"/>
      <c r="INK303" s="40"/>
      <c r="INL303" s="40"/>
      <c r="INM303" s="40"/>
      <c r="INN303" s="40"/>
      <c r="INO303" s="40"/>
      <c r="INP303" s="40"/>
      <c r="INQ303" s="40"/>
      <c r="INR303" s="40"/>
      <c r="INS303" s="40"/>
      <c r="INT303" s="40"/>
      <c r="INU303" s="40"/>
      <c r="INV303" s="40"/>
      <c r="INW303" s="40"/>
      <c r="INX303" s="40"/>
      <c r="INY303" s="40"/>
      <c r="INZ303" s="40"/>
      <c r="IOA303" s="40"/>
      <c r="IOB303" s="40"/>
      <c r="IOC303" s="40"/>
      <c r="IOD303" s="40"/>
      <c r="IOE303" s="40"/>
      <c r="IOF303" s="40"/>
      <c r="IOG303" s="40"/>
      <c r="IOH303" s="40"/>
      <c r="IOI303" s="40"/>
      <c r="IOJ303" s="40"/>
      <c r="IOK303" s="40"/>
      <c r="IOL303" s="40"/>
      <c r="IOM303" s="40"/>
      <c r="ION303" s="40"/>
      <c r="IOO303" s="40"/>
      <c r="IOP303" s="40"/>
      <c r="IOQ303" s="40"/>
      <c r="IOR303" s="40"/>
      <c r="IOS303" s="40"/>
      <c r="IOT303" s="40"/>
      <c r="IOU303" s="40"/>
      <c r="IOV303" s="40"/>
      <c r="IOW303" s="40"/>
      <c r="IOX303" s="40"/>
      <c r="IOY303" s="40"/>
      <c r="IOZ303" s="40"/>
      <c r="IPA303" s="40"/>
      <c r="IPB303" s="40"/>
      <c r="IPC303" s="40"/>
      <c r="IPD303" s="40"/>
      <c r="IPE303" s="40"/>
      <c r="IPF303" s="40"/>
      <c r="IPG303" s="40"/>
      <c r="IPH303" s="40"/>
      <c r="IPI303" s="40"/>
      <c r="IPJ303" s="40"/>
      <c r="IPK303" s="40"/>
      <c r="IPL303" s="40"/>
      <c r="IPM303" s="40"/>
      <c r="IPN303" s="40"/>
      <c r="IPO303" s="40"/>
      <c r="IPP303" s="40"/>
      <c r="IPQ303" s="40"/>
      <c r="IPR303" s="40"/>
      <c r="IPS303" s="40"/>
      <c r="IPT303" s="40"/>
      <c r="IPU303" s="40"/>
      <c r="IPV303" s="40"/>
      <c r="IPW303" s="40"/>
      <c r="IPX303" s="40"/>
      <c r="IPY303" s="40"/>
      <c r="IPZ303" s="40"/>
      <c r="IQA303" s="40"/>
      <c r="IQB303" s="40"/>
      <c r="IQC303" s="40"/>
      <c r="IQD303" s="40"/>
      <c r="IQE303" s="40"/>
      <c r="IQF303" s="40"/>
      <c r="IQG303" s="40"/>
      <c r="IQH303" s="40"/>
      <c r="IQI303" s="40"/>
      <c r="IQJ303" s="40"/>
      <c r="IQK303" s="40"/>
      <c r="IQL303" s="40"/>
      <c r="IQM303" s="40"/>
      <c r="IQN303" s="40"/>
      <c r="IQO303" s="40"/>
      <c r="IQP303" s="40"/>
      <c r="IQQ303" s="40"/>
      <c r="IQR303" s="40"/>
      <c r="IQS303" s="40"/>
      <c r="IQT303" s="40"/>
      <c r="IQU303" s="40"/>
      <c r="IQV303" s="40"/>
      <c r="IQW303" s="40"/>
      <c r="IQX303" s="40"/>
      <c r="IQY303" s="40"/>
      <c r="IQZ303" s="40"/>
      <c r="IRA303" s="40"/>
      <c r="IRB303" s="40"/>
      <c r="IRC303" s="40"/>
      <c r="IRD303" s="40"/>
      <c r="IRE303" s="40"/>
      <c r="IRF303" s="40"/>
      <c r="IRG303" s="40"/>
      <c r="IRH303" s="40"/>
      <c r="IRI303" s="40"/>
      <c r="IRJ303" s="40"/>
      <c r="IRK303" s="40"/>
      <c r="IRL303" s="40"/>
      <c r="IRM303" s="40"/>
      <c r="IRN303" s="40"/>
      <c r="IRO303" s="40"/>
      <c r="IRP303" s="40"/>
      <c r="IRQ303" s="40"/>
      <c r="IRR303" s="40"/>
      <c r="IRS303" s="40"/>
      <c r="IRT303" s="40"/>
      <c r="IRU303" s="40"/>
      <c r="IRV303" s="40"/>
      <c r="IRW303" s="40"/>
      <c r="IRX303" s="40"/>
      <c r="IRY303" s="40"/>
      <c r="IRZ303" s="40"/>
      <c r="ISA303" s="40"/>
      <c r="ISB303" s="40"/>
      <c r="ISC303" s="40"/>
      <c r="ISD303" s="40"/>
      <c r="ISE303" s="40"/>
      <c r="ISF303" s="40"/>
      <c r="ISG303" s="40"/>
      <c r="ISH303" s="40"/>
      <c r="ISI303" s="40"/>
      <c r="ISJ303" s="40"/>
      <c r="ISK303" s="40"/>
      <c r="ISL303" s="40"/>
      <c r="ISM303" s="40"/>
      <c r="ISN303" s="40"/>
      <c r="ISO303" s="40"/>
      <c r="ISP303" s="40"/>
      <c r="ISQ303" s="40"/>
      <c r="ISR303" s="40"/>
      <c r="ISS303" s="40"/>
      <c r="IST303" s="40"/>
      <c r="ISU303" s="40"/>
      <c r="ISV303" s="40"/>
      <c r="ISW303" s="40"/>
      <c r="ISX303" s="40"/>
      <c r="ISY303" s="40"/>
      <c r="ISZ303" s="40"/>
      <c r="ITA303" s="40"/>
      <c r="ITB303" s="40"/>
      <c r="ITC303" s="40"/>
      <c r="ITD303" s="40"/>
      <c r="ITE303" s="40"/>
      <c r="ITF303" s="40"/>
      <c r="ITG303" s="40"/>
      <c r="ITH303" s="40"/>
      <c r="ITI303" s="40"/>
      <c r="ITJ303" s="40"/>
      <c r="ITK303" s="40"/>
      <c r="ITL303" s="40"/>
      <c r="ITM303" s="40"/>
      <c r="ITN303" s="40"/>
      <c r="ITO303" s="40"/>
      <c r="ITP303" s="40"/>
      <c r="ITQ303" s="40"/>
      <c r="ITR303" s="40"/>
      <c r="ITS303" s="40"/>
      <c r="ITT303" s="40"/>
      <c r="ITU303" s="40"/>
      <c r="ITV303" s="40"/>
      <c r="ITW303" s="40"/>
      <c r="ITX303" s="40"/>
      <c r="ITY303" s="40"/>
      <c r="ITZ303" s="40"/>
      <c r="IUA303" s="40"/>
      <c r="IUB303" s="40"/>
      <c r="IUC303" s="40"/>
      <c r="IUD303" s="40"/>
      <c r="IUE303" s="40"/>
      <c r="IUF303" s="40"/>
      <c r="IUG303" s="40"/>
      <c r="IUH303" s="40"/>
      <c r="IUI303" s="40"/>
      <c r="IUJ303" s="40"/>
      <c r="IUK303" s="40"/>
      <c r="IUL303" s="40"/>
      <c r="IUM303" s="40"/>
      <c r="IUN303" s="40"/>
      <c r="IUO303" s="40"/>
      <c r="IUP303" s="40"/>
      <c r="IUQ303" s="40"/>
      <c r="IUR303" s="40"/>
      <c r="IUS303" s="40"/>
      <c r="IUT303" s="40"/>
      <c r="IUU303" s="40"/>
      <c r="IUV303" s="40"/>
      <c r="IUW303" s="40"/>
      <c r="IUX303" s="40"/>
      <c r="IUY303" s="40"/>
      <c r="IUZ303" s="40"/>
      <c r="IVA303" s="40"/>
      <c r="IVB303" s="40"/>
      <c r="IVC303" s="40"/>
      <c r="IVD303" s="40"/>
      <c r="IVE303" s="40"/>
      <c r="IVF303" s="40"/>
      <c r="IVG303" s="40"/>
      <c r="IVH303" s="40"/>
      <c r="IVI303" s="40"/>
      <c r="IVJ303" s="40"/>
      <c r="IVK303" s="40"/>
      <c r="IVL303" s="40"/>
      <c r="IVM303" s="40"/>
      <c r="IVN303" s="40"/>
      <c r="IVO303" s="40"/>
      <c r="IVP303" s="40"/>
      <c r="IVQ303" s="40"/>
      <c r="IVR303" s="40"/>
      <c r="IVS303" s="40"/>
      <c r="IVT303" s="40"/>
      <c r="IVU303" s="40"/>
      <c r="IVV303" s="40"/>
      <c r="IVW303" s="40"/>
      <c r="IVX303" s="40"/>
      <c r="IVY303" s="40"/>
      <c r="IVZ303" s="40"/>
      <c r="IWA303" s="40"/>
      <c r="IWB303" s="40"/>
      <c r="IWC303" s="40"/>
      <c r="IWD303" s="40"/>
      <c r="IWE303" s="40"/>
      <c r="IWF303" s="40"/>
      <c r="IWG303" s="40"/>
      <c r="IWH303" s="40"/>
      <c r="IWI303" s="40"/>
      <c r="IWJ303" s="40"/>
      <c r="IWK303" s="40"/>
      <c r="IWL303" s="40"/>
      <c r="IWM303" s="40"/>
      <c r="IWN303" s="40"/>
      <c r="IWO303" s="40"/>
      <c r="IWP303" s="40"/>
      <c r="IWQ303" s="40"/>
      <c r="IWR303" s="40"/>
      <c r="IWS303" s="40"/>
      <c r="IWT303" s="40"/>
      <c r="IWU303" s="40"/>
      <c r="IWV303" s="40"/>
      <c r="IWW303" s="40"/>
      <c r="IWX303" s="40"/>
      <c r="IWY303" s="40"/>
      <c r="IWZ303" s="40"/>
      <c r="IXA303" s="40"/>
      <c r="IXB303" s="40"/>
      <c r="IXC303" s="40"/>
      <c r="IXD303" s="40"/>
      <c r="IXE303" s="40"/>
      <c r="IXF303" s="40"/>
      <c r="IXG303" s="40"/>
      <c r="IXH303" s="40"/>
      <c r="IXI303" s="40"/>
      <c r="IXJ303" s="40"/>
      <c r="IXK303" s="40"/>
      <c r="IXL303" s="40"/>
      <c r="IXM303" s="40"/>
      <c r="IXN303" s="40"/>
      <c r="IXO303" s="40"/>
      <c r="IXP303" s="40"/>
      <c r="IXQ303" s="40"/>
      <c r="IXR303" s="40"/>
      <c r="IXS303" s="40"/>
      <c r="IXT303" s="40"/>
      <c r="IXU303" s="40"/>
      <c r="IXV303" s="40"/>
      <c r="IXW303" s="40"/>
      <c r="IXX303" s="40"/>
      <c r="IXY303" s="40"/>
      <c r="IXZ303" s="40"/>
      <c r="IYA303" s="40"/>
      <c r="IYB303" s="40"/>
      <c r="IYC303" s="40"/>
      <c r="IYD303" s="40"/>
      <c r="IYE303" s="40"/>
      <c r="IYF303" s="40"/>
      <c r="IYG303" s="40"/>
      <c r="IYH303" s="40"/>
      <c r="IYI303" s="40"/>
      <c r="IYJ303" s="40"/>
      <c r="IYK303" s="40"/>
      <c r="IYL303" s="40"/>
      <c r="IYM303" s="40"/>
      <c r="IYN303" s="40"/>
      <c r="IYO303" s="40"/>
      <c r="IYP303" s="40"/>
      <c r="IYQ303" s="40"/>
      <c r="IYR303" s="40"/>
      <c r="IYS303" s="40"/>
      <c r="IYT303" s="40"/>
      <c r="IYU303" s="40"/>
      <c r="IYV303" s="40"/>
      <c r="IYW303" s="40"/>
      <c r="IYX303" s="40"/>
      <c r="IYY303" s="40"/>
      <c r="IYZ303" s="40"/>
      <c r="IZA303" s="40"/>
      <c r="IZB303" s="40"/>
      <c r="IZC303" s="40"/>
      <c r="IZD303" s="40"/>
      <c r="IZE303" s="40"/>
      <c r="IZF303" s="40"/>
      <c r="IZG303" s="40"/>
      <c r="IZH303" s="40"/>
      <c r="IZI303" s="40"/>
      <c r="IZJ303" s="40"/>
      <c r="IZK303" s="40"/>
      <c r="IZL303" s="40"/>
      <c r="IZM303" s="40"/>
      <c r="IZN303" s="40"/>
      <c r="IZO303" s="40"/>
      <c r="IZP303" s="40"/>
      <c r="IZQ303" s="40"/>
      <c r="IZR303" s="40"/>
      <c r="IZS303" s="40"/>
      <c r="IZT303" s="40"/>
      <c r="IZU303" s="40"/>
      <c r="IZV303" s="40"/>
      <c r="IZW303" s="40"/>
      <c r="IZX303" s="40"/>
      <c r="IZY303" s="40"/>
      <c r="IZZ303" s="40"/>
      <c r="JAA303" s="40"/>
      <c r="JAB303" s="40"/>
      <c r="JAC303" s="40"/>
      <c r="JAD303" s="40"/>
      <c r="JAE303" s="40"/>
      <c r="JAF303" s="40"/>
      <c r="JAG303" s="40"/>
      <c r="JAH303" s="40"/>
      <c r="JAI303" s="40"/>
      <c r="JAJ303" s="40"/>
      <c r="JAK303" s="40"/>
      <c r="JAL303" s="40"/>
      <c r="JAM303" s="40"/>
      <c r="JAN303" s="40"/>
      <c r="JAO303" s="40"/>
      <c r="JAP303" s="40"/>
      <c r="JAQ303" s="40"/>
      <c r="JAR303" s="40"/>
      <c r="JAS303" s="40"/>
      <c r="JAT303" s="40"/>
      <c r="JAU303" s="40"/>
      <c r="JAV303" s="40"/>
      <c r="JAW303" s="40"/>
      <c r="JAX303" s="40"/>
      <c r="JAY303" s="40"/>
      <c r="JAZ303" s="40"/>
      <c r="JBA303" s="40"/>
      <c r="JBB303" s="40"/>
      <c r="JBC303" s="40"/>
      <c r="JBD303" s="40"/>
      <c r="JBE303" s="40"/>
      <c r="JBF303" s="40"/>
      <c r="JBG303" s="40"/>
      <c r="JBH303" s="40"/>
      <c r="JBI303" s="40"/>
      <c r="JBJ303" s="40"/>
      <c r="JBK303" s="40"/>
      <c r="JBL303" s="40"/>
      <c r="JBM303" s="40"/>
      <c r="JBN303" s="40"/>
      <c r="JBO303" s="40"/>
      <c r="JBP303" s="40"/>
      <c r="JBQ303" s="40"/>
      <c r="JBR303" s="40"/>
      <c r="JBS303" s="40"/>
      <c r="JBT303" s="40"/>
      <c r="JBU303" s="40"/>
      <c r="JBV303" s="40"/>
      <c r="JBW303" s="40"/>
      <c r="JBX303" s="40"/>
      <c r="JBY303" s="40"/>
      <c r="JBZ303" s="40"/>
      <c r="JCA303" s="40"/>
      <c r="JCB303" s="40"/>
      <c r="JCC303" s="40"/>
      <c r="JCD303" s="40"/>
      <c r="JCE303" s="40"/>
      <c r="JCF303" s="40"/>
      <c r="JCG303" s="40"/>
      <c r="JCH303" s="40"/>
      <c r="JCI303" s="40"/>
      <c r="JCJ303" s="40"/>
      <c r="JCK303" s="40"/>
      <c r="JCL303" s="40"/>
      <c r="JCM303" s="40"/>
      <c r="JCN303" s="40"/>
      <c r="JCO303" s="40"/>
      <c r="JCP303" s="40"/>
      <c r="JCQ303" s="40"/>
      <c r="JCR303" s="40"/>
      <c r="JCS303" s="40"/>
      <c r="JCT303" s="40"/>
      <c r="JCU303" s="40"/>
      <c r="JCV303" s="40"/>
      <c r="JCW303" s="40"/>
      <c r="JCX303" s="40"/>
      <c r="JCY303" s="40"/>
      <c r="JCZ303" s="40"/>
      <c r="JDA303" s="40"/>
      <c r="JDB303" s="40"/>
      <c r="JDC303" s="40"/>
      <c r="JDD303" s="40"/>
      <c r="JDE303" s="40"/>
      <c r="JDF303" s="40"/>
      <c r="JDG303" s="40"/>
      <c r="JDH303" s="40"/>
      <c r="JDI303" s="40"/>
      <c r="JDJ303" s="40"/>
      <c r="JDK303" s="40"/>
      <c r="JDL303" s="40"/>
      <c r="JDM303" s="40"/>
      <c r="JDN303" s="40"/>
      <c r="JDO303" s="40"/>
      <c r="JDP303" s="40"/>
      <c r="JDQ303" s="40"/>
      <c r="JDR303" s="40"/>
      <c r="JDS303" s="40"/>
      <c r="JDT303" s="40"/>
      <c r="JDU303" s="40"/>
      <c r="JDV303" s="40"/>
      <c r="JDW303" s="40"/>
      <c r="JDX303" s="40"/>
      <c r="JDY303" s="40"/>
      <c r="JDZ303" s="40"/>
      <c r="JEA303" s="40"/>
      <c r="JEB303" s="40"/>
      <c r="JEC303" s="40"/>
      <c r="JED303" s="40"/>
      <c r="JEE303" s="40"/>
      <c r="JEF303" s="40"/>
      <c r="JEG303" s="40"/>
      <c r="JEH303" s="40"/>
      <c r="JEI303" s="40"/>
      <c r="JEJ303" s="40"/>
      <c r="JEK303" s="40"/>
      <c r="JEL303" s="40"/>
      <c r="JEM303" s="40"/>
      <c r="JEN303" s="40"/>
      <c r="JEO303" s="40"/>
      <c r="JEP303" s="40"/>
      <c r="JEQ303" s="40"/>
      <c r="JER303" s="40"/>
      <c r="JES303" s="40"/>
      <c r="JET303" s="40"/>
      <c r="JEU303" s="40"/>
      <c r="JEV303" s="40"/>
      <c r="JEW303" s="40"/>
      <c r="JEX303" s="40"/>
      <c r="JEY303" s="40"/>
      <c r="JEZ303" s="40"/>
      <c r="JFA303" s="40"/>
      <c r="JFB303" s="40"/>
      <c r="JFC303" s="40"/>
      <c r="JFD303" s="40"/>
      <c r="JFE303" s="40"/>
      <c r="JFF303" s="40"/>
      <c r="JFG303" s="40"/>
      <c r="JFH303" s="40"/>
      <c r="JFI303" s="40"/>
      <c r="JFJ303" s="40"/>
      <c r="JFK303" s="40"/>
      <c r="JFL303" s="40"/>
      <c r="JFM303" s="40"/>
      <c r="JFN303" s="40"/>
      <c r="JFO303" s="40"/>
      <c r="JFP303" s="40"/>
      <c r="JFQ303" s="40"/>
      <c r="JFR303" s="40"/>
      <c r="JFS303" s="40"/>
      <c r="JFT303" s="40"/>
      <c r="JFU303" s="40"/>
      <c r="JFV303" s="40"/>
      <c r="JFW303" s="40"/>
      <c r="JFX303" s="40"/>
      <c r="JFY303" s="40"/>
      <c r="JFZ303" s="40"/>
      <c r="JGA303" s="40"/>
      <c r="JGB303" s="40"/>
      <c r="JGC303" s="40"/>
      <c r="JGD303" s="40"/>
      <c r="JGE303" s="40"/>
      <c r="JGF303" s="40"/>
      <c r="JGG303" s="40"/>
      <c r="JGH303" s="40"/>
      <c r="JGI303" s="40"/>
      <c r="JGJ303" s="40"/>
      <c r="JGK303" s="40"/>
      <c r="JGL303" s="40"/>
      <c r="JGM303" s="40"/>
      <c r="JGN303" s="40"/>
      <c r="JGO303" s="40"/>
      <c r="JGP303" s="40"/>
      <c r="JGQ303" s="40"/>
      <c r="JGR303" s="40"/>
      <c r="JGS303" s="40"/>
      <c r="JGT303" s="40"/>
      <c r="JGU303" s="40"/>
      <c r="JGV303" s="40"/>
      <c r="JGW303" s="40"/>
      <c r="JGX303" s="40"/>
      <c r="JGY303" s="40"/>
      <c r="JGZ303" s="40"/>
      <c r="JHA303" s="40"/>
      <c r="JHB303" s="40"/>
      <c r="JHC303" s="40"/>
      <c r="JHD303" s="40"/>
      <c r="JHE303" s="40"/>
      <c r="JHF303" s="40"/>
      <c r="JHG303" s="40"/>
      <c r="JHH303" s="40"/>
      <c r="JHI303" s="40"/>
      <c r="JHJ303" s="40"/>
      <c r="JHK303" s="40"/>
      <c r="JHL303" s="40"/>
      <c r="JHM303" s="40"/>
      <c r="JHN303" s="40"/>
      <c r="JHO303" s="40"/>
      <c r="JHP303" s="40"/>
      <c r="JHQ303" s="40"/>
      <c r="JHR303" s="40"/>
      <c r="JHS303" s="40"/>
      <c r="JHT303" s="40"/>
      <c r="JHU303" s="40"/>
      <c r="JHV303" s="40"/>
      <c r="JHW303" s="40"/>
      <c r="JHX303" s="40"/>
      <c r="JHY303" s="40"/>
      <c r="JHZ303" s="40"/>
      <c r="JIA303" s="40"/>
      <c r="JIB303" s="40"/>
      <c r="JIC303" s="40"/>
      <c r="JID303" s="40"/>
      <c r="JIE303" s="40"/>
      <c r="JIF303" s="40"/>
      <c r="JIG303" s="40"/>
      <c r="JIH303" s="40"/>
      <c r="JII303" s="40"/>
      <c r="JIJ303" s="40"/>
      <c r="JIK303" s="40"/>
      <c r="JIL303" s="40"/>
      <c r="JIM303" s="40"/>
      <c r="JIN303" s="40"/>
      <c r="JIO303" s="40"/>
      <c r="JIP303" s="40"/>
      <c r="JIQ303" s="40"/>
      <c r="JIR303" s="40"/>
      <c r="JIS303" s="40"/>
      <c r="JIT303" s="40"/>
      <c r="JIU303" s="40"/>
      <c r="JIV303" s="40"/>
      <c r="JIW303" s="40"/>
      <c r="JIX303" s="40"/>
      <c r="JIY303" s="40"/>
      <c r="JIZ303" s="40"/>
      <c r="JJA303" s="40"/>
      <c r="JJB303" s="40"/>
      <c r="JJC303" s="40"/>
      <c r="JJD303" s="40"/>
      <c r="JJE303" s="40"/>
      <c r="JJF303" s="40"/>
      <c r="JJG303" s="40"/>
      <c r="JJH303" s="40"/>
      <c r="JJI303" s="40"/>
      <c r="JJJ303" s="40"/>
      <c r="JJK303" s="40"/>
      <c r="JJL303" s="40"/>
      <c r="JJM303" s="40"/>
      <c r="JJN303" s="40"/>
      <c r="JJO303" s="40"/>
      <c r="JJP303" s="40"/>
      <c r="JJQ303" s="40"/>
      <c r="JJR303" s="40"/>
      <c r="JJS303" s="40"/>
      <c r="JJT303" s="40"/>
      <c r="JJU303" s="40"/>
      <c r="JJV303" s="40"/>
      <c r="JJW303" s="40"/>
      <c r="JJX303" s="40"/>
      <c r="JJY303" s="40"/>
      <c r="JJZ303" s="40"/>
      <c r="JKA303" s="40"/>
      <c r="JKB303" s="40"/>
      <c r="JKC303" s="40"/>
      <c r="JKD303" s="40"/>
      <c r="JKE303" s="40"/>
      <c r="JKF303" s="40"/>
      <c r="JKG303" s="40"/>
      <c r="JKH303" s="40"/>
      <c r="JKI303" s="40"/>
      <c r="JKJ303" s="40"/>
      <c r="JKK303" s="40"/>
      <c r="JKL303" s="40"/>
      <c r="JKM303" s="40"/>
      <c r="JKN303" s="40"/>
      <c r="JKO303" s="40"/>
      <c r="JKP303" s="40"/>
      <c r="JKQ303" s="40"/>
      <c r="JKR303" s="40"/>
      <c r="JKS303" s="40"/>
      <c r="JKT303" s="40"/>
      <c r="JKU303" s="40"/>
      <c r="JKV303" s="40"/>
      <c r="JKW303" s="40"/>
      <c r="JKX303" s="40"/>
      <c r="JKY303" s="40"/>
      <c r="JKZ303" s="40"/>
      <c r="JLA303" s="40"/>
      <c r="JLB303" s="40"/>
      <c r="JLC303" s="40"/>
      <c r="JLD303" s="40"/>
      <c r="JLE303" s="40"/>
      <c r="JLF303" s="40"/>
      <c r="JLG303" s="40"/>
      <c r="JLH303" s="40"/>
      <c r="JLI303" s="40"/>
      <c r="JLJ303" s="40"/>
      <c r="JLK303" s="40"/>
      <c r="JLL303" s="40"/>
      <c r="JLM303" s="40"/>
      <c r="JLN303" s="40"/>
      <c r="JLO303" s="40"/>
      <c r="JLP303" s="40"/>
      <c r="JLQ303" s="40"/>
      <c r="JLR303" s="40"/>
      <c r="JLS303" s="40"/>
      <c r="JLT303" s="40"/>
      <c r="JLU303" s="40"/>
      <c r="JLV303" s="40"/>
      <c r="JLW303" s="40"/>
      <c r="JLX303" s="40"/>
      <c r="JLY303" s="40"/>
      <c r="JLZ303" s="40"/>
      <c r="JMA303" s="40"/>
      <c r="JMB303" s="40"/>
      <c r="JMC303" s="40"/>
      <c r="JMD303" s="40"/>
      <c r="JME303" s="40"/>
      <c r="JMF303" s="40"/>
      <c r="JMG303" s="40"/>
      <c r="JMH303" s="40"/>
      <c r="JMI303" s="40"/>
      <c r="JMJ303" s="40"/>
      <c r="JMK303" s="40"/>
      <c r="JML303" s="40"/>
      <c r="JMM303" s="40"/>
      <c r="JMN303" s="40"/>
      <c r="JMO303" s="40"/>
      <c r="JMP303" s="40"/>
      <c r="JMQ303" s="40"/>
      <c r="JMR303" s="40"/>
      <c r="JMS303" s="40"/>
      <c r="JMT303" s="40"/>
      <c r="JMU303" s="40"/>
      <c r="JMV303" s="40"/>
      <c r="JMW303" s="40"/>
      <c r="JMX303" s="40"/>
      <c r="JMY303" s="40"/>
      <c r="JMZ303" s="40"/>
      <c r="JNA303" s="40"/>
      <c r="JNB303" s="40"/>
      <c r="JNC303" s="40"/>
      <c r="JND303" s="40"/>
      <c r="JNE303" s="40"/>
      <c r="JNF303" s="40"/>
      <c r="JNG303" s="40"/>
      <c r="JNH303" s="40"/>
      <c r="JNI303" s="40"/>
      <c r="JNJ303" s="40"/>
      <c r="JNK303" s="40"/>
      <c r="JNL303" s="40"/>
      <c r="JNM303" s="40"/>
      <c r="JNN303" s="40"/>
      <c r="JNO303" s="40"/>
      <c r="JNP303" s="40"/>
      <c r="JNQ303" s="40"/>
      <c r="JNR303" s="40"/>
      <c r="JNS303" s="40"/>
      <c r="JNT303" s="40"/>
      <c r="JNU303" s="40"/>
      <c r="JNV303" s="40"/>
      <c r="JNW303" s="40"/>
      <c r="JNX303" s="40"/>
      <c r="JNY303" s="40"/>
      <c r="JNZ303" s="40"/>
      <c r="JOA303" s="40"/>
      <c r="JOB303" s="40"/>
      <c r="JOC303" s="40"/>
      <c r="JOD303" s="40"/>
      <c r="JOE303" s="40"/>
      <c r="JOF303" s="40"/>
      <c r="JOG303" s="40"/>
      <c r="JOH303" s="40"/>
      <c r="JOI303" s="40"/>
      <c r="JOJ303" s="40"/>
      <c r="JOK303" s="40"/>
      <c r="JOL303" s="40"/>
      <c r="JOM303" s="40"/>
      <c r="JON303" s="40"/>
      <c r="JOO303" s="40"/>
      <c r="JOP303" s="40"/>
      <c r="JOQ303" s="40"/>
      <c r="JOR303" s="40"/>
      <c r="JOS303" s="40"/>
      <c r="JOT303" s="40"/>
      <c r="JOU303" s="40"/>
      <c r="JOV303" s="40"/>
      <c r="JOW303" s="40"/>
      <c r="JOX303" s="40"/>
      <c r="JOY303" s="40"/>
      <c r="JOZ303" s="40"/>
      <c r="JPA303" s="40"/>
      <c r="JPB303" s="40"/>
      <c r="JPC303" s="40"/>
      <c r="JPD303" s="40"/>
      <c r="JPE303" s="40"/>
      <c r="JPF303" s="40"/>
      <c r="JPG303" s="40"/>
      <c r="JPH303" s="40"/>
      <c r="JPI303" s="40"/>
      <c r="JPJ303" s="40"/>
      <c r="JPK303" s="40"/>
      <c r="JPL303" s="40"/>
      <c r="JPM303" s="40"/>
      <c r="JPN303" s="40"/>
      <c r="JPO303" s="40"/>
      <c r="JPP303" s="40"/>
      <c r="JPQ303" s="40"/>
      <c r="JPR303" s="40"/>
      <c r="JPS303" s="40"/>
      <c r="JPT303" s="40"/>
      <c r="JPU303" s="40"/>
      <c r="JPV303" s="40"/>
      <c r="JPW303" s="40"/>
      <c r="JPX303" s="40"/>
      <c r="JPY303" s="40"/>
      <c r="JPZ303" s="40"/>
      <c r="JQA303" s="40"/>
      <c r="JQB303" s="40"/>
      <c r="JQC303" s="40"/>
      <c r="JQD303" s="40"/>
      <c r="JQE303" s="40"/>
      <c r="JQF303" s="40"/>
      <c r="JQG303" s="40"/>
      <c r="JQH303" s="40"/>
      <c r="JQI303" s="40"/>
      <c r="JQJ303" s="40"/>
      <c r="JQK303" s="40"/>
      <c r="JQL303" s="40"/>
      <c r="JQM303" s="40"/>
      <c r="JQN303" s="40"/>
      <c r="JQO303" s="40"/>
      <c r="JQP303" s="40"/>
      <c r="JQQ303" s="40"/>
      <c r="JQR303" s="40"/>
      <c r="JQS303" s="40"/>
      <c r="JQT303" s="40"/>
      <c r="JQU303" s="40"/>
      <c r="JQV303" s="40"/>
      <c r="JQW303" s="40"/>
      <c r="JQX303" s="40"/>
      <c r="JQY303" s="40"/>
      <c r="JQZ303" s="40"/>
      <c r="JRA303" s="40"/>
      <c r="JRB303" s="40"/>
      <c r="JRC303" s="40"/>
      <c r="JRD303" s="40"/>
      <c r="JRE303" s="40"/>
      <c r="JRF303" s="40"/>
      <c r="JRG303" s="40"/>
      <c r="JRH303" s="40"/>
      <c r="JRI303" s="40"/>
      <c r="JRJ303" s="40"/>
      <c r="JRK303" s="40"/>
      <c r="JRL303" s="40"/>
      <c r="JRM303" s="40"/>
      <c r="JRN303" s="40"/>
      <c r="JRO303" s="40"/>
      <c r="JRP303" s="40"/>
      <c r="JRQ303" s="40"/>
      <c r="JRR303" s="40"/>
      <c r="JRS303" s="40"/>
      <c r="JRT303" s="40"/>
      <c r="JRU303" s="40"/>
      <c r="JRV303" s="40"/>
      <c r="JRW303" s="40"/>
      <c r="JRX303" s="40"/>
      <c r="JRY303" s="40"/>
      <c r="JRZ303" s="40"/>
      <c r="JSA303" s="40"/>
      <c r="JSB303" s="40"/>
      <c r="JSC303" s="40"/>
      <c r="JSD303" s="40"/>
      <c r="JSE303" s="40"/>
      <c r="JSF303" s="40"/>
      <c r="JSG303" s="40"/>
      <c r="JSH303" s="40"/>
      <c r="JSI303" s="40"/>
      <c r="JSJ303" s="40"/>
      <c r="JSK303" s="40"/>
      <c r="JSL303" s="40"/>
      <c r="JSM303" s="40"/>
      <c r="JSN303" s="40"/>
      <c r="JSO303" s="40"/>
      <c r="JSP303" s="40"/>
      <c r="JSQ303" s="40"/>
      <c r="JSR303" s="40"/>
      <c r="JSS303" s="40"/>
      <c r="JST303" s="40"/>
      <c r="JSU303" s="40"/>
      <c r="JSV303" s="40"/>
      <c r="JSW303" s="40"/>
      <c r="JSX303" s="40"/>
      <c r="JSY303" s="40"/>
      <c r="JSZ303" s="40"/>
      <c r="JTA303" s="40"/>
      <c r="JTB303" s="40"/>
      <c r="JTC303" s="40"/>
      <c r="JTD303" s="40"/>
      <c r="JTE303" s="40"/>
      <c r="JTF303" s="40"/>
      <c r="JTG303" s="40"/>
      <c r="JTH303" s="40"/>
      <c r="JTI303" s="40"/>
      <c r="JTJ303" s="40"/>
      <c r="JTK303" s="40"/>
      <c r="JTL303" s="40"/>
      <c r="JTM303" s="40"/>
      <c r="JTN303" s="40"/>
      <c r="JTO303" s="40"/>
      <c r="JTP303" s="40"/>
      <c r="JTQ303" s="40"/>
      <c r="JTR303" s="40"/>
      <c r="JTS303" s="40"/>
      <c r="JTT303" s="40"/>
      <c r="JTU303" s="40"/>
      <c r="JTV303" s="40"/>
      <c r="JTW303" s="40"/>
      <c r="JTX303" s="40"/>
      <c r="JTY303" s="40"/>
      <c r="JTZ303" s="40"/>
      <c r="JUA303" s="40"/>
      <c r="JUB303" s="40"/>
      <c r="JUC303" s="40"/>
      <c r="JUD303" s="40"/>
      <c r="JUE303" s="40"/>
      <c r="JUF303" s="40"/>
      <c r="JUG303" s="40"/>
      <c r="JUH303" s="40"/>
      <c r="JUI303" s="40"/>
      <c r="JUJ303" s="40"/>
      <c r="JUK303" s="40"/>
      <c r="JUL303" s="40"/>
      <c r="JUM303" s="40"/>
      <c r="JUN303" s="40"/>
      <c r="JUO303" s="40"/>
      <c r="JUP303" s="40"/>
      <c r="JUQ303" s="40"/>
      <c r="JUR303" s="40"/>
      <c r="JUS303" s="40"/>
      <c r="JUT303" s="40"/>
      <c r="JUU303" s="40"/>
      <c r="JUV303" s="40"/>
      <c r="JUW303" s="40"/>
      <c r="JUX303" s="40"/>
      <c r="JUY303" s="40"/>
      <c r="JUZ303" s="40"/>
      <c r="JVA303" s="40"/>
      <c r="JVB303" s="40"/>
      <c r="JVC303" s="40"/>
      <c r="JVD303" s="40"/>
      <c r="JVE303" s="40"/>
      <c r="JVF303" s="40"/>
      <c r="JVG303" s="40"/>
      <c r="JVH303" s="40"/>
      <c r="JVI303" s="40"/>
      <c r="JVJ303" s="40"/>
      <c r="JVK303" s="40"/>
      <c r="JVL303" s="40"/>
      <c r="JVM303" s="40"/>
      <c r="JVN303" s="40"/>
      <c r="JVO303" s="40"/>
      <c r="JVP303" s="40"/>
      <c r="JVQ303" s="40"/>
      <c r="JVR303" s="40"/>
      <c r="JVS303" s="40"/>
      <c r="JVT303" s="40"/>
      <c r="JVU303" s="40"/>
      <c r="JVV303" s="40"/>
      <c r="JVW303" s="40"/>
      <c r="JVX303" s="40"/>
      <c r="JVY303" s="40"/>
      <c r="JVZ303" s="40"/>
      <c r="JWA303" s="40"/>
      <c r="JWB303" s="40"/>
      <c r="JWC303" s="40"/>
      <c r="JWD303" s="40"/>
      <c r="JWE303" s="40"/>
      <c r="JWF303" s="40"/>
      <c r="JWG303" s="40"/>
      <c r="JWH303" s="40"/>
      <c r="JWI303" s="40"/>
      <c r="JWJ303" s="40"/>
      <c r="JWK303" s="40"/>
      <c r="JWL303" s="40"/>
      <c r="JWM303" s="40"/>
      <c r="JWN303" s="40"/>
      <c r="JWO303" s="40"/>
      <c r="JWP303" s="40"/>
      <c r="JWQ303" s="40"/>
      <c r="JWR303" s="40"/>
      <c r="JWS303" s="40"/>
      <c r="JWT303" s="40"/>
      <c r="JWU303" s="40"/>
      <c r="JWV303" s="40"/>
      <c r="JWW303" s="40"/>
      <c r="JWX303" s="40"/>
      <c r="JWY303" s="40"/>
      <c r="JWZ303" s="40"/>
      <c r="JXA303" s="40"/>
      <c r="JXB303" s="40"/>
      <c r="JXC303" s="40"/>
      <c r="JXD303" s="40"/>
      <c r="JXE303" s="40"/>
      <c r="JXF303" s="40"/>
      <c r="JXG303" s="40"/>
      <c r="JXH303" s="40"/>
      <c r="JXI303" s="40"/>
      <c r="JXJ303" s="40"/>
      <c r="JXK303" s="40"/>
      <c r="JXL303" s="40"/>
      <c r="JXM303" s="40"/>
      <c r="JXN303" s="40"/>
      <c r="JXO303" s="40"/>
      <c r="JXP303" s="40"/>
      <c r="JXQ303" s="40"/>
      <c r="JXR303" s="40"/>
      <c r="JXS303" s="40"/>
      <c r="JXT303" s="40"/>
      <c r="JXU303" s="40"/>
      <c r="JXV303" s="40"/>
      <c r="JXW303" s="40"/>
      <c r="JXX303" s="40"/>
      <c r="JXY303" s="40"/>
      <c r="JXZ303" s="40"/>
      <c r="JYA303" s="40"/>
      <c r="JYB303" s="40"/>
      <c r="JYC303" s="40"/>
      <c r="JYD303" s="40"/>
      <c r="JYE303" s="40"/>
      <c r="JYF303" s="40"/>
      <c r="JYG303" s="40"/>
      <c r="JYH303" s="40"/>
      <c r="JYI303" s="40"/>
      <c r="JYJ303" s="40"/>
      <c r="JYK303" s="40"/>
      <c r="JYL303" s="40"/>
      <c r="JYM303" s="40"/>
      <c r="JYN303" s="40"/>
      <c r="JYO303" s="40"/>
      <c r="JYP303" s="40"/>
      <c r="JYQ303" s="40"/>
      <c r="JYR303" s="40"/>
      <c r="JYS303" s="40"/>
      <c r="JYT303" s="40"/>
      <c r="JYU303" s="40"/>
      <c r="JYV303" s="40"/>
      <c r="JYW303" s="40"/>
      <c r="JYX303" s="40"/>
      <c r="JYY303" s="40"/>
      <c r="JYZ303" s="40"/>
      <c r="JZA303" s="40"/>
      <c r="JZB303" s="40"/>
      <c r="JZC303" s="40"/>
      <c r="JZD303" s="40"/>
      <c r="JZE303" s="40"/>
      <c r="JZF303" s="40"/>
      <c r="JZG303" s="40"/>
      <c r="JZH303" s="40"/>
      <c r="JZI303" s="40"/>
      <c r="JZJ303" s="40"/>
      <c r="JZK303" s="40"/>
      <c r="JZL303" s="40"/>
      <c r="JZM303" s="40"/>
      <c r="JZN303" s="40"/>
      <c r="JZO303" s="40"/>
      <c r="JZP303" s="40"/>
      <c r="JZQ303" s="40"/>
      <c r="JZR303" s="40"/>
      <c r="JZS303" s="40"/>
      <c r="JZT303" s="40"/>
      <c r="JZU303" s="40"/>
      <c r="JZV303" s="40"/>
      <c r="JZW303" s="40"/>
      <c r="JZX303" s="40"/>
      <c r="JZY303" s="40"/>
      <c r="JZZ303" s="40"/>
      <c r="KAA303" s="40"/>
      <c r="KAB303" s="40"/>
      <c r="KAC303" s="40"/>
      <c r="KAD303" s="40"/>
      <c r="KAE303" s="40"/>
      <c r="KAF303" s="40"/>
      <c r="KAG303" s="40"/>
      <c r="KAH303" s="40"/>
      <c r="KAI303" s="40"/>
      <c r="KAJ303" s="40"/>
      <c r="KAK303" s="40"/>
      <c r="KAL303" s="40"/>
      <c r="KAM303" s="40"/>
      <c r="KAN303" s="40"/>
      <c r="KAO303" s="40"/>
      <c r="KAP303" s="40"/>
      <c r="KAQ303" s="40"/>
      <c r="KAR303" s="40"/>
      <c r="KAS303" s="40"/>
      <c r="KAT303" s="40"/>
      <c r="KAU303" s="40"/>
      <c r="KAV303" s="40"/>
      <c r="KAW303" s="40"/>
      <c r="KAX303" s="40"/>
      <c r="KAY303" s="40"/>
      <c r="KAZ303" s="40"/>
      <c r="KBA303" s="40"/>
      <c r="KBB303" s="40"/>
      <c r="KBC303" s="40"/>
      <c r="KBD303" s="40"/>
      <c r="KBE303" s="40"/>
      <c r="KBF303" s="40"/>
      <c r="KBG303" s="40"/>
      <c r="KBH303" s="40"/>
      <c r="KBI303" s="40"/>
      <c r="KBJ303" s="40"/>
      <c r="KBK303" s="40"/>
      <c r="KBL303" s="40"/>
      <c r="KBM303" s="40"/>
      <c r="KBN303" s="40"/>
      <c r="KBO303" s="40"/>
      <c r="KBP303" s="40"/>
      <c r="KBQ303" s="40"/>
      <c r="KBR303" s="40"/>
      <c r="KBS303" s="40"/>
      <c r="KBT303" s="40"/>
      <c r="KBU303" s="40"/>
      <c r="KBV303" s="40"/>
      <c r="KBW303" s="40"/>
      <c r="KBX303" s="40"/>
      <c r="KBY303" s="40"/>
      <c r="KBZ303" s="40"/>
      <c r="KCA303" s="40"/>
      <c r="KCB303" s="40"/>
      <c r="KCC303" s="40"/>
      <c r="KCD303" s="40"/>
      <c r="KCE303" s="40"/>
      <c r="KCF303" s="40"/>
      <c r="KCG303" s="40"/>
      <c r="KCH303" s="40"/>
      <c r="KCI303" s="40"/>
      <c r="KCJ303" s="40"/>
      <c r="KCK303" s="40"/>
      <c r="KCL303" s="40"/>
      <c r="KCM303" s="40"/>
      <c r="KCN303" s="40"/>
      <c r="KCO303" s="40"/>
      <c r="KCP303" s="40"/>
      <c r="KCQ303" s="40"/>
      <c r="KCR303" s="40"/>
      <c r="KCS303" s="40"/>
      <c r="KCT303" s="40"/>
      <c r="KCU303" s="40"/>
      <c r="KCV303" s="40"/>
      <c r="KCW303" s="40"/>
      <c r="KCX303" s="40"/>
      <c r="KCY303" s="40"/>
      <c r="KCZ303" s="40"/>
      <c r="KDA303" s="40"/>
      <c r="KDB303" s="40"/>
      <c r="KDC303" s="40"/>
      <c r="KDD303" s="40"/>
      <c r="KDE303" s="40"/>
      <c r="KDF303" s="40"/>
      <c r="KDG303" s="40"/>
      <c r="KDH303" s="40"/>
      <c r="KDI303" s="40"/>
      <c r="KDJ303" s="40"/>
      <c r="KDK303" s="40"/>
      <c r="KDL303" s="40"/>
      <c r="KDM303" s="40"/>
      <c r="KDN303" s="40"/>
      <c r="KDO303" s="40"/>
      <c r="KDP303" s="40"/>
      <c r="KDQ303" s="40"/>
      <c r="KDR303" s="40"/>
      <c r="KDS303" s="40"/>
      <c r="KDT303" s="40"/>
      <c r="KDU303" s="40"/>
      <c r="KDV303" s="40"/>
      <c r="KDW303" s="40"/>
      <c r="KDX303" s="40"/>
      <c r="KDY303" s="40"/>
      <c r="KDZ303" s="40"/>
      <c r="KEA303" s="40"/>
      <c r="KEB303" s="40"/>
      <c r="KEC303" s="40"/>
      <c r="KED303" s="40"/>
      <c r="KEE303" s="40"/>
      <c r="KEF303" s="40"/>
      <c r="KEG303" s="40"/>
      <c r="KEH303" s="40"/>
      <c r="KEI303" s="40"/>
      <c r="KEJ303" s="40"/>
      <c r="KEK303" s="40"/>
      <c r="KEL303" s="40"/>
      <c r="KEM303" s="40"/>
      <c r="KEN303" s="40"/>
      <c r="KEO303" s="40"/>
      <c r="KEP303" s="40"/>
      <c r="KEQ303" s="40"/>
      <c r="KER303" s="40"/>
      <c r="KES303" s="40"/>
      <c r="KET303" s="40"/>
      <c r="KEU303" s="40"/>
      <c r="KEV303" s="40"/>
      <c r="KEW303" s="40"/>
      <c r="KEX303" s="40"/>
      <c r="KEY303" s="40"/>
      <c r="KEZ303" s="40"/>
      <c r="KFA303" s="40"/>
      <c r="KFB303" s="40"/>
      <c r="KFC303" s="40"/>
      <c r="KFD303" s="40"/>
      <c r="KFE303" s="40"/>
      <c r="KFF303" s="40"/>
      <c r="KFG303" s="40"/>
      <c r="KFH303" s="40"/>
      <c r="KFI303" s="40"/>
      <c r="KFJ303" s="40"/>
      <c r="KFK303" s="40"/>
      <c r="KFL303" s="40"/>
      <c r="KFM303" s="40"/>
      <c r="KFN303" s="40"/>
      <c r="KFO303" s="40"/>
      <c r="KFP303" s="40"/>
      <c r="KFQ303" s="40"/>
      <c r="KFR303" s="40"/>
      <c r="KFS303" s="40"/>
      <c r="KFT303" s="40"/>
      <c r="KFU303" s="40"/>
      <c r="KFV303" s="40"/>
      <c r="KFW303" s="40"/>
      <c r="KFX303" s="40"/>
      <c r="KFY303" s="40"/>
      <c r="KFZ303" s="40"/>
      <c r="KGA303" s="40"/>
      <c r="KGB303" s="40"/>
      <c r="KGC303" s="40"/>
      <c r="KGD303" s="40"/>
      <c r="KGE303" s="40"/>
      <c r="KGF303" s="40"/>
      <c r="KGG303" s="40"/>
      <c r="KGH303" s="40"/>
      <c r="KGI303" s="40"/>
      <c r="KGJ303" s="40"/>
      <c r="KGK303" s="40"/>
      <c r="KGL303" s="40"/>
      <c r="KGM303" s="40"/>
      <c r="KGN303" s="40"/>
      <c r="KGO303" s="40"/>
      <c r="KGP303" s="40"/>
      <c r="KGQ303" s="40"/>
      <c r="KGR303" s="40"/>
      <c r="KGS303" s="40"/>
      <c r="KGT303" s="40"/>
      <c r="KGU303" s="40"/>
      <c r="KGV303" s="40"/>
      <c r="KGW303" s="40"/>
      <c r="KGX303" s="40"/>
      <c r="KGY303" s="40"/>
      <c r="KGZ303" s="40"/>
      <c r="KHA303" s="40"/>
      <c r="KHB303" s="40"/>
      <c r="KHC303" s="40"/>
      <c r="KHD303" s="40"/>
      <c r="KHE303" s="40"/>
      <c r="KHF303" s="40"/>
      <c r="KHG303" s="40"/>
      <c r="KHH303" s="40"/>
      <c r="KHI303" s="40"/>
      <c r="KHJ303" s="40"/>
      <c r="KHK303" s="40"/>
      <c r="KHL303" s="40"/>
      <c r="KHM303" s="40"/>
      <c r="KHN303" s="40"/>
      <c r="KHO303" s="40"/>
      <c r="KHP303" s="40"/>
      <c r="KHQ303" s="40"/>
      <c r="KHR303" s="40"/>
      <c r="KHS303" s="40"/>
      <c r="KHT303" s="40"/>
      <c r="KHU303" s="40"/>
      <c r="KHV303" s="40"/>
      <c r="KHW303" s="40"/>
      <c r="KHX303" s="40"/>
      <c r="KHY303" s="40"/>
      <c r="KHZ303" s="40"/>
      <c r="KIA303" s="40"/>
      <c r="KIB303" s="40"/>
      <c r="KIC303" s="40"/>
      <c r="KID303" s="40"/>
      <c r="KIE303" s="40"/>
      <c r="KIF303" s="40"/>
      <c r="KIG303" s="40"/>
      <c r="KIH303" s="40"/>
      <c r="KII303" s="40"/>
      <c r="KIJ303" s="40"/>
      <c r="KIK303" s="40"/>
      <c r="KIL303" s="40"/>
      <c r="KIM303" s="40"/>
      <c r="KIN303" s="40"/>
      <c r="KIO303" s="40"/>
      <c r="KIP303" s="40"/>
      <c r="KIQ303" s="40"/>
      <c r="KIR303" s="40"/>
      <c r="KIS303" s="40"/>
      <c r="KIT303" s="40"/>
      <c r="KIU303" s="40"/>
      <c r="KIV303" s="40"/>
      <c r="KIW303" s="40"/>
      <c r="KIX303" s="40"/>
      <c r="KIY303" s="40"/>
      <c r="KIZ303" s="40"/>
      <c r="KJA303" s="40"/>
      <c r="KJB303" s="40"/>
      <c r="KJC303" s="40"/>
      <c r="KJD303" s="40"/>
      <c r="KJE303" s="40"/>
      <c r="KJF303" s="40"/>
      <c r="KJG303" s="40"/>
      <c r="KJH303" s="40"/>
      <c r="KJI303" s="40"/>
      <c r="KJJ303" s="40"/>
      <c r="KJK303" s="40"/>
      <c r="KJL303" s="40"/>
      <c r="KJM303" s="40"/>
      <c r="KJN303" s="40"/>
      <c r="KJO303" s="40"/>
      <c r="KJP303" s="40"/>
      <c r="KJQ303" s="40"/>
      <c r="KJR303" s="40"/>
      <c r="KJS303" s="40"/>
      <c r="KJT303" s="40"/>
      <c r="KJU303" s="40"/>
      <c r="KJV303" s="40"/>
      <c r="KJW303" s="40"/>
      <c r="KJX303" s="40"/>
      <c r="KJY303" s="40"/>
      <c r="KJZ303" s="40"/>
      <c r="KKA303" s="40"/>
      <c r="KKB303" s="40"/>
      <c r="KKC303" s="40"/>
      <c r="KKD303" s="40"/>
      <c r="KKE303" s="40"/>
      <c r="KKF303" s="40"/>
      <c r="KKG303" s="40"/>
      <c r="KKH303" s="40"/>
      <c r="KKI303" s="40"/>
      <c r="KKJ303" s="40"/>
      <c r="KKK303" s="40"/>
      <c r="KKL303" s="40"/>
      <c r="KKM303" s="40"/>
      <c r="KKN303" s="40"/>
      <c r="KKO303" s="40"/>
      <c r="KKP303" s="40"/>
      <c r="KKQ303" s="40"/>
      <c r="KKR303" s="40"/>
      <c r="KKS303" s="40"/>
      <c r="KKT303" s="40"/>
      <c r="KKU303" s="40"/>
      <c r="KKV303" s="40"/>
      <c r="KKW303" s="40"/>
      <c r="KKX303" s="40"/>
      <c r="KKY303" s="40"/>
      <c r="KKZ303" s="40"/>
      <c r="KLA303" s="40"/>
      <c r="KLB303" s="40"/>
      <c r="KLC303" s="40"/>
      <c r="KLD303" s="40"/>
      <c r="KLE303" s="40"/>
      <c r="KLF303" s="40"/>
      <c r="KLG303" s="40"/>
      <c r="KLH303" s="40"/>
      <c r="KLI303" s="40"/>
      <c r="KLJ303" s="40"/>
      <c r="KLK303" s="40"/>
      <c r="KLL303" s="40"/>
      <c r="KLM303" s="40"/>
      <c r="KLN303" s="40"/>
      <c r="KLO303" s="40"/>
      <c r="KLP303" s="40"/>
      <c r="KLQ303" s="40"/>
      <c r="KLR303" s="40"/>
      <c r="KLS303" s="40"/>
      <c r="KLT303" s="40"/>
      <c r="KLU303" s="40"/>
      <c r="KLV303" s="40"/>
      <c r="KLW303" s="40"/>
      <c r="KLX303" s="40"/>
      <c r="KLY303" s="40"/>
      <c r="KLZ303" s="40"/>
      <c r="KMA303" s="40"/>
      <c r="KMB303" s="40"/>
      <c r="KMC303" s="40"/>
      <c r="KMD303" s="40"/>
      <c r="KME303" s="40"/>
      <c r="KMF303" s="40"/>
      <c r="KMG303" s="40"/>
      <c r="KMH303" s="40"/>
      <c r="KMI303" s="40"/>
      <c r="KMJ303" s="40"/>
      <c r="KMK303" s="40"/>
      <c r="KML303" s="40"/>
      <c r="KMM303" s="40"/>
      <c r="KMN303" s="40"/>
      <c r="KMO303" s="40"/>
      <c r="KMP303" s="40"/>
      <c r="KMQ303" s="40"/>
      <c r="KMR303" s="40"/>
      <c r="KMS303" s="40"/>
      <c r="KMT303" s="40"/>
      <c r="KMU303" s="40"/>
      <c r="KMV303" s="40"/>
      <c r="KMW303" s="40"/>
      <c r="KMX303" s="40"/>
      <c r="KMY303" s="40"/>
      <c r="KMZ303" s="40"/>
      <c r="KNA303" s="40"/>
      <c r="KNB303" s="40"/>
      <c r="KNC303" s="40"/>
      <c r="KND303" s="40"/>
      <c r="KNE303" s="40"/>
      <c r="KNF303" s="40"/>
      <c r="KNG303" s="40"/>
      <c r="KNH303" s="40"/>
      <c r="KNI303" s="40"/>
      <c r="KNJ303" s="40"/>
      <c r="KNK303" s="40"/>
      <c r="KNL303" s="40"/>
      <c r="KNM303" s="40"/>
      <c r="KNN303" s="40"/>
      <c r="KNO303" s="40"/>
      <c r="KNP303" s="40"/>
      <c r="KNQ303" s="40"/>
      <c r="KNR303" s="40"/>
      <c r="KNS303" s="40"/>
      <c r="KNT303" s="40"/>
      <c r="KNU303" s="40"/>
      <c r="KNV303" s="40"/>
      <c r="KNW303" s="40"/>
      <c r="KNX303" s="40"/>
      <c r="KNY303" s="40"/>
      <c r="KNZ303" s="40"/>
      <c r="KOA303" s="40"/>
      <c r="KOB303" s="40"/>
      <c r="KOC303" s="40"/>
      <c r="KOD303" s="40"/>
      <c r="KOE303" s="40"/>
      <c r="KOF303" s="40"/>
      <c r="KOG303" s="40"/>
      <c r="KOH303" s="40"/>
      <c r="KOI303" s="40"/>
      <c r="KOJ303" s="40"/>
      <c r="KOK303" s="40"/>
      <c r="KOL303" s="40"/>
      <c r="KOM303" s="40"/>
      <c r="KON303" s="40"/>
      <c r="KOO303" s="40"/>
      <c r="KOP303" s="40"/>
      <c r="KOQ303" s="40"/>
      <c r="KOR303" s="40"/>
      <c r="KOS303" s="40"/>
      <c r="KOT303" s="40"/>
      <c r="KOU303" s="40"/>
      <c r="KOV303" s="40"/>
      <c r="KOW303" s="40"/>
      <c r="KOX303" s="40"/>
      <c r="KOY303" s="40"/>
      <c r="KOZ303" s="40"/>
      <c r="KPA303" s="40"/>
      <c r="KPB303" s="40"/>
      <c r="KPC303" s="40"/>
      <c r="KPD303" s="40"/>
      <c r="KPE303" s="40"/>
      <c r="KPF303" s="40"/>
      <c r="KPG303" s="40"/>
      <c r="KPH303" s="40"/>
      <c r="KPI303" s="40"/>
      <c r="KPJ303" s="40"/>
      <c r="KPK303" s="40"/>
      <c r="KPL303" s="40"/>
      <c r="KPM303" s="40"/>
      <c r="KPN303" s="40"/>
      <c r="KPO303" s="40"/>
      <c r="KPP303" s="40"/>
      <c r="KPQ303" s="40"/>
      <c r="KPR303" s="40"/>
      <c r="KPS303" s="40"/>
      <c r="KPT303" s="40"/>
      <c r="KPU303" s="40"/>
      <c r="KPV303" s="40"/>
      <c r="KPW303" s="40"/>
      <c r="KPX303" s="40"/>
      <c r="KPY303" s="40"/>
      <c r="KPZ303" s="40"/>
      <c r="KQA303" s="40"/>
      <c r="KQB303" s="40"/>
      <c r="KQC303" s="40"/>
      <c r="KQD303" s="40"/>
      <c r="KQE303" s="40"/>
      <c r="KQF303" s="40"/>
      <c r="KQG303" s="40"/>
      <c r="KQH303" s="40"/>
      <c r="KQI303" s="40"/>
      <c r="KQJ303" s="40"/>
      <c r="KQK303" s="40"/>
      <c r="KQL303" s="40"/>
      <c r="KQM303" s="40"/>
      <c r="KQN303" s="40"/>
      <c r="KQO303" s="40"/>
      <c r="KQP303" s="40"/>
      <c r="KQQ303" s="40"/>
      <c r="KQR303" s="40"/>
      <c r="KQS303" s="40"/>
      <c r="KQT303" s="40"/>
      <c r="KQU303" s="40"/>
      <c r="KQV303" s="40"/>
      <c r="KQW303" s="40"/>
      <c r="KQX303" s="40"/>
      <c r="KQY303" s="40"/>
      <c r="KQZ303" s="40"/>
      <c r="KRA303" s="40"/>
      <c r="KRB303" s="40"/>
      <c r="KRC303" s="40"/>
      <c r="KRD303" s="40"/>
      <c r="KRE303" s="40"/>
      <c r="KRF303" s="40"/>
      <c r="KRG303" s="40"/>
      <c r="KRH303" s="40"/>
      <c r="KRI303" s="40"/>
      <c r="KRJ303" s="40"/>
      <c r="KRK303" s="40"/>
      <c r="KRL303" s="40"/>
      <c r="KRM303" s="40"/>
      <c r="KRN303" s="40"/>
      <c r="KRO303" s="40"/>
      <c r="KRP303" s="40"/>
      <c r="KRQ303" s="40"/>
      <c r="KRR303" s="40"/>
      <c r="KRS303" s="40"/>
      <c r="KRT303" s="40"/>
      <c r="KRU303" s="40"/>
      <c r="KRV303" s="40"/>
      <c r="KRW303" s="40"/>
      <c r="KRX303" s="40"/>
      <c r="KRY303" s="40"/>
      <c r="KRZ303" s="40"/>
      <c r="KSA303" s="40"/>
      <c r="KSB303" s="40"/>
      <c r="KSC303" s="40"/>
      <c r="KSD303" s="40"/>
      <c r="KSE303" s="40"/>
      <c r="KSF303" s="40"/>
      <c r="KSG303" s="40"/>
      <c r="KSH303" s="40"/>
      <c r="KSI303" s="40"/>
      <c r="KSJ303" s="40"/>
      <c r="KSK303" s="40"/>
      <c r="KSL303" s="40"/>
      <c r="KSM303" s="40"/>
      <c r="KSN303" s="40"/>
      <c r="KSO303" s="40"/>
      <c r="KSP303" s="40"/>
      <c r="KSQ303" s="40"/>
      <c r="KSR303" s="40"/>
      <c r="KSS303" s="40"/>
      <c r="KST303" s="40"/>
      <c r="KSU303" s="40"/>
      <c r="KSV303" s="40"/>
      <c r="KSW303" s="40"/>
      <c r="KSX303" s="40"/>
      <c r="KSY303" s="40"/>
      <c r="KSZ303" s="40"/>
      <c r="KTA303" s="40"/>
      <c r="KTB303" s="40"/>
      <c r="KTC303" s="40"/>
      <c r="KTD303" s="40"/>
      <c r="KTE303" s="40"/>
      <c r="KTF303" s="40"/>
      <c r="KTG303" s="40"/>
      <c r="KTH303" s="40"/>
      <c r="KTI303" s="40"/>
      <c r="KTJ303" s="40"/>
      <c r="KTK303" s="40"/>
      <c r="KTL303" s="40"/>
      <c r="KTM303" s="40"/>
      <c r="KTN303" s="40"/>
      <c r="KTO303" s="40"/>
      <c r="KTP303" s="40"/>
      <c r="KTQ303" s="40"/>
      <c r="KTR303" s="40"/>
      <c r="KTS303" s="40"/>
      <c r="KTT303" s="40"/>
      <c r="KTU303" s="40"/>
      <c r="KTV303" s="40"/>
      <c r="KTW303" s="40"/>
      <c r="KTX303" s="40"/>
      <c r="KTY303" s="40"/>
      <c r="KTZ303" s="40"/>
      <c r="KUA303" s="40"/>
      <c r="KUB303" s="40"/>
      <c r="KUC303" s="40"/>
      <c r="KUD303" s="40"/>
      <c r="KUE303" s="40"/>
      <c r="KUF303" s="40"/>
      <c r="KUG303" s="40"/>
      <c r="KUH303" s="40"/>
      <c r="KUI303" s="40"/>
      <c r="KUJ303" s="40"/>
      <c r="KUK303" s="40"/>
      <c r="KUL303" s="40"/>
      <c r="KUM303" s="40"/>
      <c r="KUN303" s="40"/>
      <c r="KUO303" s="40"/>
      <c r="KUP303" s="40"/>
      <c r="KUQ303" s="40"/>
      <c r="KUR303" s="40"/>
      <c r="KUS303" s="40"/>
      <c r="KUT303" s="40"/>
      <c r="KUU303" s="40"/>
      <c r="KUV303" s="40"/>
      <c r="KUW303" s="40"/>
      <c r="KUX303" s="40"/>
      <c r="KUY303" s="40"/>
      <c r="KUZ303" s="40"/>
      <c r="KVA303" s="40"/>
      <c r="KVB303" s="40"/>
      <c r="KVC303" s="40"/>
      <c r="KVD303" s="40"/>
      <c r="KVE303" s="40"/>
      <c r="KVF303" s="40"/>
      <c r="KVG303" s="40"/>
      <c r="KVH303" s="40"/>
      <c r="KVI303" s="40"/>
      <c r="KVJ303" s="40"/>
      <c r="KVK303" s="40"/>
      <c r="KVL303" s="40"/>
      <c r="KVM303" s="40"/>
      <c r="KVN303" s="40"/>
      <c r="KVO303" s="40"/>
      <c r="KVP303" s="40"/>
      <c r="KVQ303" s="40"/>
      <c r="KVR303" s="40"/>
      <c r="KVS303" s="40"/>
      <c r="KVT303" s="40"/>
      <c r="KVU303" s="40"/>
      <c r="KVV303" s="40"/>
      <c r="KVW303" s="40"/>
      <c r="KVX303" s="40"/>
      <c r="KVY303" s="40"/>
      <c r="KVZ303" s="40"/>
      <c r="KWA303" s="40"/>
      <c r="KWB303" s="40"/>
      <c r="KWC303" s="40"/>
      <c r="KWD303" s="40"/>
      <c r="KWE303" s="40"/>
      <c r="KWF303" s="40"/>
      <c r="KWG303" s="40"/>
      <c r="KWH303" s="40"/>
      <c r="KWI303" s="40"/>
      <c r="KWJ303" s="40"/>
      <c r="KWK303" s="40"/>
      <c r="KWL303" s="40"/>
      <c r="KWM303" s="40"/>
      <c r="KWN303" s="40"/>
      <c r="KWO303" s="40"/>
      <c r="KWP303" s="40"/>
      <c r="KWQ303" s="40"/>
      <c r="KWR303" s="40"/>
      <c r="KWS303" s="40"/>
      <c r="KWT303" s="40"/>
      <c r="KWU303" s="40"/>
      <c r="KWV303" s="40"/>
      <c r="KWW303" s="40"/>
      <c r="KWX303" s="40"/>
      <c r="KWY303" s="40"/>
      <c r="KWZ303" s="40"/>
      <c r="KXA303" s="40"/>
      <c r="KXB303" s="40"/>
      <c r="KXC303" s="40"/>
      <c r="KXD303" s="40"/>
      <c r="KXE303" s="40"/>
      <c r="KXF303" s="40"/>
      <c r="KXG303" s="40"/>
      <c r="KXH303" s="40"/>
      <c r="KXI303" s="40"/>
      <c r="KXJ303" s="40"/>
      <c r="KXK303" s="40"/>
      <c r="KXL303" s="40"/>
      <c r="KXM303" s="40"/>
      <c r="KXN303" s="40"/>
      <c r="KXO303" s="40"/>
      <c r="KXP303" s="40"/>
      <c r="KXQ303" s="40"/>
      <c r="KXR303" s="40"/>
      <c r="KXS303" s="40"/>
      <c r="KXT303" s="40"/>
      <c r="KXU303" s="40"/>
      <c r="KXV303" s="40"/>
      <c r="KXW303" s="40"/>
      <c r="KXX303" s="40"/>
      <c r="KXY303" s="40"/>
      <c r="KXZ303" s="40"/>
      <c r="KYA303" s="40"/>
      <c r="KYB303" s="40"/>
      <c r="KYC303" s="40"/>
      <c r="KYD303" s="40"/>
      <c r="KYE303" s="40"/>
      <c r="KYF303" s="40"/>
      <c r="KYG303" s="40"/>
      <c r="KYH303" s="40"/>
      <c r="KYI303" s="40"/>
      <c r="KYJ303" s="40"/>
      <c r="KYK303" s="40"/>
      <c r="KYL303" s="40"/>
      <c r="KYM303" s="40"/>
      <c r="KYN303" s="40"/>
      <c r="KYO303" s="40"/>
      <c r="KYP303" s="40"/>
      <c r="KYQ303" s="40"/>
      <c r="KYR303" s="40"/>
      <c r="KYS303" s="40"/>
      <c r="KYT303" s="40"/>
      <c r="KYU303" s="40"/>
      <c r="KYV303" s="40"/>
      <c r="KYW303" s="40"/>
      <c r="KYX303" s="40"/>
      <c r="KYY303" s="40"/>
      <c r="KYZ303" s="40"/>
      <c r="KZA303" s="40"/>
      <c r="KZB303" s="40"/>
      <c r="KZC303" s="40"/>
      <c r="KZD303" s="40"/>
      <c r="KZE303" s="40"/>
      <c r="KZF303" s="40"/>
      <c r="KZG303" s="40"/>
      <c r="KZH303" s="40"/>
      <c r="KZI303" s="40"/>
      <c r="KZJ303" s="40"/>
      <c r="KZK303" s="40"/>
      <c r="KZL303" s="40"/>
      <c r="KZM303" s="40"/>
      <c r="KZN303" s="40"/>
      <c r="KZO303" s="40"/>
      <c r="KZP303" s="40"/>
      <c r="KZQ303" s="40"/>
      <c r="KZR303" s="40"/>
      <c r="KZS303" s="40"/>
      <c r="KZT303" s="40"/>
      <c r="KZU303" s="40"/>
      <c r="KZV303" s="40"/>
      <c r="KZW303" s="40"/>
      <c r="KZX303" s="40"/>
      <c r="KZY303" s="40"/>
      <c r="KZZ303" s="40"/>
      <c r="LAA303" s="40"/>
      <c r="LAB303" s="40"/>
      <c r="LAC303" s="40"/>
      <c r="LAD303" s="40"/>
      <c r="LAE303" s="40"/>
      <c r="LAF303" s="40"/>
      <c r="LAG303" s="40"/>
      <c r="LAH303" s="40"/>
      <c r="LAI303" s="40"/>
      <c r="LAJ303" s="40"/>
      <c r="LAK303" s="40"/>
      <c r="LAL303" s="40"/>
      <c r="LAM303" s="40"/>
      <c r="LAN303" s="40"/>
      <c r="LAO303" s="40"/>
      <c r="LAP303" s="40"/>
      <c r="LAQ303" s="40"/>
      <c r="LAR303" s="40"/>
      <c r="LAS303" s="40"/>
      <c r="LAT303" s="40"/>
      <c r="LAU303" s="40"/>
      <c r="LAV303" s="40"/>
      <c r="LAW303" s="40"/>
      <c r="LAX303" s="40"/>
      <c r="LAY303" s="40"/>
      <c r="LAZ303" s="40"/>
      <c r="LBA303" s="40"/>
      <c r="LBB303" s="40"/>
      <c r="LBC303" s="40"/>
      <c r="LBD303" s="40"/>
      <c r="LBE303" s="40"/>
      <c r="LBF303" s="40"/>
      <c r="LBG303" s="40"/>
      <c r="LBH303" s="40"/>
      <c r="LBI303" s="40"/>
      <c r="LBJ303" s="40"/>
      <c r="LBK303" s="40"/>
      <c r="LBL303" s="40"/>
      <c r="LBM303" s="40"/>
      <c r="LBN303" s="40"/>
      <c r="LBO303" s="40"/>
      <c r="LBP303" s="40"/>
      <c r="LBQ303" s="40"/>
      <c r="LBR303" s="40"/>
      <c r="LBS303" s="40"/>
      <c r="LBT303" s="40"/>
      <c r="LBU303" s="40"/>
      <c r="LBV303" s="40"/>
      <c r="LBW303" s="40"/>
      <c r="LBX303" s="40"/>
      <c r="LBY303" s="40"/>
      <c r="LBZ303" s="40"/>
      <c r="LCA303" s="40"/>
      <c r="LCB303" s="40"/>
      <c r="LCC303" s="40"/>
      <c r="LCD303" s="40"/>
      <c r="LCE303" s="40"/>
      <c r="LCF303" s="40"/>
      <c r="LCG303" s="40"/>
      <c r="LCH303" s="40"/>
      <c r="LCI303" s="40"/>
      <c r="LCJ303" s="40"/>
      <c r="LCK303" s="40"/>
      <c r="LCL303" s="40"/>
      <c r="LCM303" s="40"/>
      <c r="LCN303" s="40"/>
      <c r="LCO303" s="40"/>
      <c r="LCP303" s="40"/>
      <c r="LCQ303" s="40"/>
      <c r="LCR303" s="40"/>
      <c r="LCS303" s="40"/>
      <c r="LCT303" s="40"/>
      <c r="LCU303" s="40"/>
      <c r="LCV303" s="40"/>
      <c r="LCW303" s="40"/>
      <c r="LCX303" s="40"/>
      <c r="LCY303" s="40"/>
      <c r="LCZ303" s="40"/>
      <c r="LDA303" s="40"/>
      <c r="LDB303" s="40"/>
      <c r="LDC303" s="40"/>
      <c r="LDD303" s="40"/>
      <c r="LDE303" s="40"/>
      <c r="LDF303" s="40"/>
      <c r="LDG303" s="40"/>
      <c r="LDH303" s="40"/>
      <c r="LDI303" s="40"/>
      <c r="LDJ303" s="40"/>
      <c r="LDK303" s="40"/>
      <c r="LDL303" s="40"/>
      <c r="LDM303" s="40"/>
      <c r="LDN303" s="40"/>
      <c r="LDO303" s="40"/>
      <c r="LDP303" s="40"/>
      <c r="LDQ303" s="40"/>
      <c r="LDR303" s="40"/>
      <c r="LDS303" s="40"/>
      <c r="LDT303" s="40"/>
      <c r="LDU303" s="40"/>
      <c r="LDV303" s="40"/>
      <c r="LDW303" s="40"/>
      <c r="LDX303" s="40"/>
      <c r="LDY303" s="40"/>
      <c r="LDZ303" s="40"/>
      <c r="LEA303" s="40"/>
      <c r="LEB303" s="40"/>
      <c r="LEC303" s="40"/>
      <c r="LED303" s="40"/>
      <c r="LEE303" s="40"/>
      <c r="LEF303" s="40"/>
      <c r="LEG303" s="40"/>
      <c r="LEH303" s="40"/>
      <c r="LEI303" s="40"/>
      <c r="LEJ303" s="40"/>
      <c r="LEK303" s="40"/>
      <c r="LEL303" s="40"/>
      <c r="LEM303" s="40"/>
      <c r="LEN303" s="40"/>
      <c r="LEO303" s="40"/>
      <c r="LEP303" s="40"/>
      <c r="LEQ303" s="40"/>
      <c r="LER303" s="40"/>
      <c r="LES303" s="40"/>
      <c r="LET303" s="40"/>
      <c r="LEU303" s="40"/>
      <c r="LEV303" s="40"/>
      <c r="LEW303" s="40"/>
      <c r="LEX303" s="40"/>
      <c r="LEY303" s="40"/>
      <c r="LEZ303" s="40"/>
      <c r="LFA303" s="40"/>
      <c r="LFB303" s="40"/>
      <c r="LFC303" s="40"/>
      <c r="LFD303" s="40"/>
      <c r="LFE303" s="40"/>
      <c r="LFF303" s="40"/>
      <c r="LFG303" s="40"/>
      <c r="LFH303" s="40"/>
      <c r="LFI303" s="40"/>
      <c r="LFJ303" s="40"/>
      <c r="LFK303" s="40"/>
      <c r="LFL303" s="40"/>
      <c r="LFM303" s="40"/>
      <c r="LFN303" s="40"/>
      <c r="LFO303" s="40"/>
      <c r="LFP303" s="40"/>
      <c r="LFQ303" s="40"/>
      <c r="LFR303" s="40"/>
      <c r="LFS303" s="40"/>
      <c r="LFT303" s="40"/>
      <c r="LFU303" s="40"/>
      <c r="LFV303" s="40"/>
      <c r="LFW303" s="40"/>
      <c r="LFX303" s="40"/>
      <c r="LFY303" s="40"/>
      <c r="LFZ303" s="40"/>
      <c r="LGA303" s="40"/>
      <c r="LGB303" s="40"/>
      <c r="LGC303" s="40"/>
      <c r="LGD303" s="40"/>
      <c r="LGE303" s="40"/>
      <c r="LGF303" s="40"/>
      <c r="LGG303" s="40"/>
      <c r="LGH303" s="40"/>
      <c r="LGI303" s="40"/>
      <c r="LGJ303" s="40"/>
      <c r="LGK303" s="40"/>
      <c r="LGL303" s="40"/>
      <c r="LGM303" s="40"/>
      <c r="LGN303" s="40"/>
      <c r="LGO303" s="40"/>
      <c r="LGP303" s="40"/>
      <c r="LGQ303" s="40"/>
      <c r="LGR303" s="40"/>
      <c r="LGS303" s="40"/>
      <c r="LGT303" s="40"/>
      <c r="LGU303" s="40"/>
      <c r="LGV303" s="40"/>
      <c r="LGW303" s="40"/>
      <c r="LGX303" s="40"/>
      <c r="LGY303" s="40"/>
      <c r="LGZ303" s="40"/>
      <c r="LHA303" s="40"/>
      <c r="LHB303" s="40"/>
      <c r="LHC303" s="40"/>
      <c r="LHD303" s="40"/>
      <c r="LHE303" s="40"/>
      <c r="LHF303" s="40"/>
      <c r="LHG303" s="40"/>
      <c r="LHH303" s="40"/>
      <c r="LHI303" s="40"/>
      <c r="LHJ303" s="40"/>
      <c r="LHK303" s="40"/>
      <c r="LHL303" s="40"/>
      <c r="LHM303" s="40"/>
      <c r="LHN303" s="40"/>
      <c r="LHO303" s="40"/>
      <c r="LHP303" s="40"/>
      <c r="LHQ303" s="40"/>
      <c r="LHR303" s="40"/>
      <c r="LHS303" s="40"/>
      <c r="LHT303" s="40"/>
      <c r="LHU303" s="40"/>
      <c r="LHV303" s="40"/>
      <c r="LHW303" s="40"/>
      <c r="LHX303" s="40"/>
      <c r="LHY303" s="40"/>
      <c r="LHZ303" s="40"/>
      <c r="LIA303" s="40"/>
      <c r="LIB303" s="40"/>
      <c r="LIC303" s="40"/>
      <c r="LID303" s="40"/>
      <c r="LIE303" s="40"/>
      <c r="LIF303" s="40"/>
      <c r="LIG303" s="40"/>
      <c r="LIH303" s="40"/>
      <c r="LII303" s="40"/>
      <c r="LIJ303" s="40"/>
      <c r="LIK303" s="40"/>
      <c r="LIL303" s="40"/>
      <c r="LIM303" s="40"/>
      <c r="LIN303" s="40"/>
      <c r="LIO303" s="40"/>
      <c r="LIP303" s="40"/>
      <c r="LIQ303" s="40"/>
      <c r="LIR303" s="40"/>
      <c r="LIS303" s="40"/>
      <c r="LIT303" s="40"/>
      <c r="LIU303" s="40"/>
      <c r="LIV303" s="40"/>
      <c r="LIW303" s="40"/>
      <c r="LIX303" s="40"/>
      <c r="LIY303" s="40"/>
      <c r="LIZ303" s="40"/>
      <c r="LJA303" s="40"/>
      <c r="LJB303" s="40"/>
      <c r="LJC303" s="40"/>
      <c r="LJD303" s="40"/>
      <c r="LJE303" s="40"/>
      <c r="LJF303" s="40"/>
      <c r="LJG303" s="40"/>
      <c r="LJH303" s="40"/>
      <c r="LJI303" s="40"/>
      <c r="LJJ303" s="40"/>
      <c r="LJK303" s="40"/>
      <c r="LJL303" s="40"/>
      <c r="LJM303" s="40"/>
      <c r="LJN303" s="40"/>
      <c r="LJO303" s="40"/>
      <c r="LJP303" s="40"/>
      <c r="LJQ303" s="40"/>
      <c r="LJR303" s="40"/>
      <c r="LJS303" s="40"/>
      <c r="LJT303" s="40"/>
      <c r="LJU303" s="40"/>
      <c r="LJV303" s="40"/>
      <c r="LJW303" s="40"/>
      <c r="LJX303" s="40"/>
      <c r="LJY303" s="40"/>
      <c r="LJZ303" s="40"/>
      <c r="LKA303" s="40"/>
      <c r="LKB303" s="40"/>
      <c r="LKC303" s="40"/>
      <c r="LKD303" s="40"/>
      <c r="LKE303" s="40"/>
      <c r="LKF303" s="40"/>
      <c r="LKG303" s="40"/>
      <c r="LKH303" s="40"/>
      <c r="LKI303" s="40"/>
      <c r="LKJ303" s="40"/>
      <c r="LKK303" s="40"/>
      <c r="LKL303" s="40"/>
      <c r="LKM303" s="40"/>
      <c r="LKN303" s="40"/>
      <c r="LKO303" s="40"/>
      <c r="LKP303" s="40"/>
      <c r="LKQ303" s="40"/>
      <c r="LKR303" s="40"/>
      <c r="LKS303" s="40"/>
      <c r="LKT303" s="40"/>
      <c r="LKU303" s="40"/>
      <c r="LKV303" s="40"/>
      <c r="LKW303" s="40"/>
      <c r="LKX303" s="40"/>
      <c r="LKY303" s="40"/>
      <c r="LKZ303" s="40"/>
      <c r="LLA303" s="40"/>
      <c r="LLB303" s="40"/>
      <c r="LLC303" s="40"/>
      <c r="LLD303" s="40"/>
      <c r="LLE303" s="40"/>
      <c r="LLF303" s="40"/>
      <c r="LLG303" s="40"/>
      <c r="LLH303" s="40"/>
      <c r="LLI303" s="40"/>
      <c r="LLJ303" s="40"/>
      <c r="LLK303" s="40"/>
      <c r="LLL303" s="40"/>
      <c r="LLM303" s="40"/>
      <c r="LLN303" s="40"/>
      <c r="LLO303" s="40"/>
      <c r="LLP303" s="40"/>
      <c r="LLQ303" s="40"/>
      <c r="LLR303" s="40"/>
      <c r="LLS303" s="40"/>
      <c r="LLT303" s="40"/>
      <c r="LLU303" s="40"/>
      <c r="LLV303" s="40"/>
      <c r="LLW303" s="40"/>
      <c r="LLX303" s="40"/>
      <c r="LLY303" s="40"/>
      <c r="LLZ303" s="40"/>
      <c r="LMA303" s="40"/>
      <c r="LMB303" s="40"/>
      <c r="LMC303" s="40"/>
      <c r="LMD303" s="40"/>
      <c r="LME303" s="40"/>
      <c r="LMF303" s="40"/>
      <c r="LMG303" s="40"/>
      <c r="LMH303" s="40"/>
      <c r="LMI303" s="40"/>
      <c r="LMJ303" s="40"/>
      <c r="LMK303" s="40"/>
      <c r="LML303" s="40"/>
      <c r="LMM303" s="40"/>
      <c r="LMN303" s="40"/>
      <c r="LMO303" s="40"/>
      <c r="LMP303" s="40"/>
      <c r="LMQ303" s="40"/>
      <c r="LMR303" s="40"/>
      <c r="LMS303" s="40"/>
      <c r="LMT303" s="40"/>
      <c r="LMU303" s="40"/>
      <c r="LMV303" s="40"/>
      <c r="LMW303" s="40"/>
      <c r="LMX303" s="40"/>
      <c r="LMY303" s="40"/>
      <c r="LMZ303" s="40"/>
      <c r="LNA303" s="40"/>
      <c r="LNB303" s="40"/>
      <c r="LNC303" s="40"/>
      <c r="LND303" s="40"/>
      <c r="LNE303" s="40"/>
      <c r="LNF303" s="40"/>
      <c r="LNG303" s="40"/>
      <c r="LNH303" s="40"/>
      <c r="LNI303" s="40"/>
      <c r="LNJ303" s="40"/>
      <c r="LNK303" s="40"/>
      <c r="LNL303" s="40"/>
      <c r="LNM303" s="40"/>
      <c r="LNN303" s="40"/>
      <c r="LNO303" s="40"/>
      <c r="LNP303" s="40"/>
      <c r="LNQ303" s="40"/>
      <c r="LNR303" s="40"/>
      <c r="LNS303" s="40"/>
      <c r="LNT303" s="40"/>
      <c r="LNU303" s="40"/>
      <c r="LNV303" s="40"/>
      <c r="LNW303" s="40"/>
      <c r="LNX303" s="40"/>
      <c r="LNY303" s="40"/>
      <c r="LNZ303" s="40"/>
      <c r="LOA303" s="40"/>
      <c r="LOB303" s="40"/>
      <c r="LOC303" s="40"/>
      <c r="LOD303" s="40"/>
      <c r="LOE303" s="40"/>
      <c r="LOF303" s="40"/>
      <c r="LOG303" s="40"/>
      <c r="LOH303" s="40"/>
      <c r="LOI303" s="40"/>
      <c r="LOJ303" s="40"/>
      <c r="LOK303" s="40"/>
      <c r="LOL303" s="40"/>
      <c r="LOM303" s="40"/>
      <c r="LON303" s="40"/>
      <c r="LOO303" s="40"/>
      <c r="LOP303" s="40"/>
      <c r="LOQ303" s="40"/>
      <c r="LOR303" s="40"/>
      <c r="LOS303" s="40"/>
      <c r="LOT303" s="40"/>
      <c r="LOU303" s="40"/>
      <c r="LOV303" s="40"/>
      <c r="LOW303" s="40"/>
      <c r="LOX303" s="40"/>
      <c r="LOY303" s="40"/>
      <c r="LOZ303" s="40"/>
      <c r="LPA303" s="40"/>
      <c r="LPB303" s="40"/>
      <c r="LPC303" s="40"/>
      <c r="LPD303" s="40"/>
      <c r="LPE303" s="40"/>
      <c r="LPF303" s="40"/>
      <c r="LPG303" s="40"/>
      <c r="LPH303" s="40"/>
      <c r="LPI303" s="40"/>
      <c r="LPJ303" s="40"/>
      <c r="LPK303" s="40"/>
      <c r="LPL303" s="40"/>
      <c r="LPM303" s="40"/>
      <c r="LPN303" s="40"/>
      <c r="LPO303" s="40"/>
      <c r="LPP303" s="40"/>
      <c r="LPQ303" s="40"/>
      <c r="LPR303" s="40"/>
      <c r="LPS303" s="40"/>
      <c r="LPT303" s="40"/>
      <c r="LPU303" s="40"/>
      <c r="LPV303" s="40"/>
      <c r="LPW303" s="40"/>
      <c r="LPX303" s="40"/>
      <c r="LPY303" s="40"/>
      <c r="LPZ303" s="40"/>
      <c r="LQA303" s="40"/>
      <c r="LQB303" s="40"/>
      <c r="LQC303" s="40"/>
      <c r="LQD303" s="40"/>
      <c r="LQE303" s="40"/>
      <c r="LQF303" s="40"/>
      <c r="LQG303" s="40"/>
      <c r="LQH303" s="40"/>
      <c r="LQI303" s="40"/>
      <c r="LQJ303" s="40"/>
      <c r="LQK303" s="40"/>
      <c r="LQL303" s="40"/>
      <c r="LQM303" s="40"/>
      <c r="LQN303" s="40"/>
      <c r="LQO303" s="40"/>
      <c r="LQP303" s="40"/>
      <c r="LQQ303" s="40"/>
      <c r="LQR303" s="40"/>
      <c r="LQS303" s="40"/>
      <c r="LQT303" s="40"/>
      <c r="LQU303" s="40"/>
      <c r="LQV303" s="40"/>
      <c r="LQW303" s="40"/>
      <c r="LQX303" s="40"/>
      <c r="LQY303" s="40"/>
      <c r="LQZ303" s="40"/>
      <c r="LRA303" s="40"/>
      <c r="LRB303" s="40"/>
      <c r="LRC303" s="40"/>
      <c r="LRD303" s="40"/>
      <c r="LRE303" s="40"/>
      <c r="LRF303" s="40"/>
      <c r="LRG303" s="40"/>
      <c r="LRH303" s="40"/>
      <c r="LRI303" s="40"/>
      <c r="LRJ303" s="40"/>
      <c r="LRK303" s="40"/>
      <c r="LRL303" s="40"/>
      <c r="LRM303" s="40"/>
      <c r="LRN303" s="40"/>
      <c r="LRO303" s="40"/>
      <c r="LRP303" s="40"/>
      <c r="LRQ303" s="40"/>
      <c r="LRR303" s="40"/>
      <c r="LRS303" s="40"/>
      <c r="LRT303" s="40"/>
      <c r="LRU303" s="40"/>
      <c r="LRV303" s="40"/>
      <c r="LRW303" s="40"/>
      <c r="LRX303" s="40"/>
      <c r="LRY303" s="40"/>
      <c r="LRZ303" s="40"/>
      <c r="LSA303" s="40"/>
      <c r="LSB303" s="40"/>
      <c r="LSC303" s="40"/>
      <c r="LSD303" s="40"/>
      <c r="LSE303" s="40"/>
      <c r="LSF303" s="40"/>
      <c r="LSG303" s="40"/>
      <c r="LSH303" s="40"/>
      <c r="LSI303" s="40"/>
      <c r="LSJ303" s="40"/>
      <c r="LSK303" s="40"/>
      <c r="LSL303" s="40"/>
      <c r="LSM303" s="40"/>
      <c r="LSN303" s="40"/>
      <c r="LSO303" s="40"/>
      <c r="LSP303" s="40"/>
      <c r="LSQ303" s="40"/>
      <c r="LSR303" s="40"/>
      <c r="LSS303" s="40"/>
      <c r="LST303" s="40"/>
      <c r="LSU303" s="40"/>
      <c r="LSV303" s="40"/>
      <c r="LSW303" s="40"/>
      <c r="LSX303" s="40"/>
      <c r="LSY303" s="40"/>
      <c r="LSZ303" s="40"/>
      <c r="LTA303" s="40"/>
      <c r="LTB303" s="40"/>
      <c r="LTC303" s="40"/>
      <c r="LTD303" s="40"/>
      <c r="LTE303" s="40"/>
      <c r="LTF303" s="40"/>
      <c r="LTG303" s="40"/>
      <c r="LTH303" s="40"/>
      <c r="LTI303" s="40"/>
      <c r="LTJ303" s="40"/>
      <c r="LTK303" s="40"/>
      <c r="LTL303" s="40"/>
      <c r="LTM303" s="40"/>
      <c r="LTN303" s="40"/>
      <c r="LTO303" s="40"/>
      <c r="LTP303" s="40"/>
      <c r="LTQ303" s="40"/>
      <c r="LTR303" s="40"/>
      <c r="LTS303" s="40"/>
      <c r="LTT303" s="40"/>
      <c r="LTU303" s="40"/>
      <c r="LTV303" s="40"/>
      <c r="LTW303" s="40"/>
      <c r="LTX303" s="40"/>
      <c r="LTY303" s="40"/>
      <c r="LTZ303" s="40"/>
      <c r="LUA303" s="40"/>
      <c r="LUB303" s="40"/>
      <c r="LUC303" s="40"/>
      <c r="LUD303" s="40"/>
      <c r="LUE303" s="40"/>
      <c r="LUF303" s="40"/>
      <c r="LUG303" s="40"/>
      <c r="LUH303" s="40"/>
      <c r="LUI303" s="40"/>
      <c r="LUJ303" s="40"/>
      <c r="LUK303" s="40"/>
      <c r="LUL303" s="40"/>
      <c r="LUM303" s="40"/>
      <c r="LUN303" s="40"/>
      <c r="LUO303" s="40"/>
      <c r="LUP303" s="40"/>
      <c r="LUQ303" s="40"/>
      <c r="LUR303" s="40"/>
      <c r="LUS303" s="40"/>
      <c r="LUT303" s="40"/>
      <c r="LUU303" s="40"/>
      <c r="LUV303" s="40"/>
      <c r="LUW303" s="40"/>
      <c r="LUX303" s="40"/>
      <c r="LUY303" s="40"/>
      <c r="LUZ303" s="40"/>
      <c r="LVA303" s="40"/>
      <c r="LVB303" s="40"/>
      <c r="LVC303" s="40"/>
      <c r="LVD303" s="40"/>
      <c r="LVE303" s="40"/>
      <c r="LVF303" s="40"/>
      <c r="LVG303" s="40"/>
      <c r="LVH303" s="40"/>
      <c r="LVI303" s="40"/>
      <c r="LVJ303" s="40"/>
      <c r="LVK303" s="40"/>
      <c r="LVL303" s="40"/>
      <c r="LVM303" s="40"/>
      <c r="LVN303" s="40"/>
      <c r="LVO303" s="40"/>
      <c r="LVP303" s="40"/>
      <c r="LVQ303" s="40"/>
      <c r="LVR303" s="40"/>
      <c r="LVS303" s="40"/>
      <c r="LVT303" s="40"/>
      <c r="LVU303" s="40"/>
      <c r="LVV303" s="40"/>
      <c r="LVW303" s="40"/>
      <c r="LVX303" s="40"/>
      <c r="LVY303" s="40"/>
      <c r="LVZ303" s="40"/>
      <c r="LWA303" s="40"/>
      <c r="LWB303" s="40"/>
      <c r="LWC303" s="40"/>
      <c r="LWD303" s="40"/>
      <c r="LWE303" s="40"/>
      <c r="LWF303" s="40"/>
      <c r="LWG303" s="40"/>
      <c r="LWH303" s="40"/>
      <c r="LWI303" s="40"/>
      <c r="LWJ303" s="40"/>
      <c r="LWK303" s="40"/>
      <c r="LWL303" s="40"/>
      <c r="LWM303" s="40"/>
      <c r="LWN303" s="40"/>
      <c r="LWO303" s="40"/>
      <c r="LWP303" s="40"/>
      <c r="LWQ303" s="40"/>
      <c r="LWR303" s="40"/>
      <c r="LWS303" s="40"/>
      <c r="LWT303" s="40"/>
      <c r="LWU303" s="40"/>
      <c r="LWV303" s="40"/>
      <c r="LWW303" s="40"/>
      <c r="LWX303" s="40"/>
      <c r="LWY303" s="40"/>
      <c r="LWZ303" s="40"/>
      <c r="LXA303" s="40"/>
      <c r="LXB303" s="40"/>
      <c r="LXC303" s="40"/>
      <c r="LXD303" s="40"/>
      <c r="LXE303" s="40"/>
      <c r="LXF303" s="40"/>
      <c r="LXG303" s="40"/>
      <c r="LXH303" s="40"/>
      <c r="LXI303" s="40"/>
      <c r="LXJ303" s="40"/>
      <c r="LXK303" s="40"/>
      <c r="LXL303" s="40"/>
      <c r="LXM303" s="40"/>
      <c r="LXN303" s="40"/>
      <c r="LXO303" s="40"/>
      <c r="LXP303" s="40"/>
      <c r="LXQ303" s="40"/>
      <c r="LXR303" s="40"/>
      <c r="LXS303" s="40"/>
      <c r="LXT303" s="40"/>
      <c r="LXU303" s="40"/>
      <c r="LXV303" s="40"/>
      <c r="LXW303" s="40"/>
      <c r="LXX303" s="40"/>
      <c r="LXY303" s="40"/>
      <c r="LXZ303" s="40"/>
      <c r="LYA303" s="40"/>
      <c r="LYB303" s="40"/>
      <c r="LYC303" s="40"/>
      <c r="LYD303" s="40"/>
      <c r="LYE303" s="40"/>
      <c r="LYF303" s="40"/>
      <c r="LYG303" s="40"/>
      <c r="LYH303" s="40"/>
      <c r="LYI303" s="40"/>
      <c r="LYJ303" s="40"/>
      <c r="LYK303" s="40"/>
      <c r="LYL303" s="40"/>
      <c r="LYM303" s="40"/>
      <c r="LYN303" s="40"/>
      <c r="LYO303" s="40"/>
      <c r="LYP303" s="40"/>
      <c r="LYQ303" s="40"/>
      <c r="LYR303" s="40"/>
      <c r="LYS303" s="40"/>
      <c r="LYT303" s="40"/>
      <c r="LYU303" s="40"/>
      <c r="LYV303" s="40"/>
      <c r="LYW303" s="40"/>
      <c r="LYX303" s="40"/>
      <c r="LYY303" s="40"/>
      <c r="LYZ303" s="40"/>
      <c r="LZA303" s="40"/>
      <c r="LZB303" s="40"/>
      <c r="LZC303" s="40"/>
      <c r="LZD303" s="40"/>
      <c r="LZE303" s="40"/>
      <c r="LZF303" s="40"/>
      <c r="LZG303" s="40"/>
      <c r="LZH303" s="40"/>
      <c r="LZI303" s="40"/>
      <c r="LZJ303" s="40"/>
      <c r="LZK303" s="40"/>
      <c r="LZL303" s="40"/>
      <c r="LZM303" s="40"/>
      <c r="LZN303" s="40"/>
      <c r="LZO303" s="40"/>
      <c r="LZP303" s="40"/>
      <c r="LZQ303" s="40"/>
      <c r="LZR303" s="40"/>
      <c r="LZS303" s="40"/>
      <c r="LZT303" s="40"/>
      <c r="LZU303" s="40"/>
      <c r="LZV303" s="40"/>
      <c r="LZW303" s="40"/>
      <c r="LZX303" s="40"/>
      <c r="LZY303" s="40"/>
      <c r="LZZ303" s="40"/>
      <c r="MAA303" s="40"/>
      <c r="MAB303" s="40"/>
      <c r="MAC303" s="40"/>
      <c r="MAD303" s="40"/>
      <c r="MAE303" s="40"/>
      <c r="MAF303" s="40"/>
      <c r="MAG303" s="40"/>
      <c r="MAH303" s="40"/>
      <c r="MAI303" s="40"/>
      <c r="MAJ303" s="40"/>
      <c r="MAK303" s="40"/>
      <c r="MAL303" s="40"/>
      <c r="MAM303" s="40"/>
      <c r="MAN303" s="40"/>
      <c r="MAO303" s="40"/>
      <c r="MAP303" s="40"/>
      <c r="MAQ303" s="40"/>
      <c r="MAR303" s="40"/>
      <c r="MAS303" s="40"/>
      <c r="MAT303" s="40"/>
      <c r="MAU303" s="40"/>
      <c r="MAV303" s="40"/>
      <c r="MAW303" s="40"/>
      <c r="MAX303" s="40"/>
      <c r="MAY303" s="40"/>
      <c r="MAZ303" s="40"/>
      <c r="MBA303" s="40"/>
      <c r="MBB303" s="40"/>
      <c r="MBC303" s="40"/>
      <c r="MBD303" s="40"/>
      <c r="MBE303" s="40"/>
      <c r="MBF303" s="40"/>
      <c r="MBG303" s="40"/>
      <c r="MBH303" s="40"/>
      <c r="MBI303" s="40"/>
      <c r="MBJ303" s="40"/>
      <c r="MBK303" s="40"/>
      <c r="MBL303" s="40"/>
      <c r="MBM303" s="40"/>
      <c r="MBN303" s="40"/>
      <c r="MBO303" s="40"/>
      <c r="MBP303" s="40"/>
      <c r="MBQ303" s="40"/>
      <c r="MBR303" s="40"/>
      <c r="MBS303" s="40"/>
      <c r="MBT303" s="40"/>
      <c r="MBU303" s="40"/>
      <c r="MBV303" s="40"/>
      <c r="MBW303" s="40"/>
      <c r="MBX303" s="40"/>
      <c r="MBY303" s="40"/>
      <c r="MBZ303" s="40"/>
      <c r="MCA303" s="40"/>
      <c r="MCB303" s="40"/>
      <c r="MCC303" s="40"/>
      <c r="MCD303" s="40"/>
      <c r="MCE303" s="40"/>
      <c r="MCF303" s="40"/>
      <c r="MCG303" s="40"/>
      <c r="MCH303" s="40"/>
      <c r="MCI303" s="40"/>
      <c r="MCJ303" s="40"/>
      <c r="MCK303" s="40"/>
      <c r="MCL303" s="40"/>
      <c r="MCM303" s="40"/>
      <c r="MCN303" s="40"/>
      <c r="MCO303" s="40"/>
      <c r="MCP303" s="40"/>
      <c r="MCQ303" s="40"/>
      <c r="MCR303" s="40"/>
      <c r="MCS303" s="40"/>
      <c r="MCT303" s="40"/>
      <c r="MCU303" s="40"/>
      <c r="MCV303" s="40"/>
      <c r="MCW303" s="40"/>
      <c r="MCX303" s="40"/>
      <c r="MCY303" s="40"/>
      <c r="MCZ303" s="40"/>
      <c r="MDA303" s="40"/>
      <c r="MDB303" s="40"/>
      <c r="MDC303" s="40"/>
      <c r="MDD303" s="40"/>
      <c r="MDE303" s="40"/>
      <c r="MDF303" s="40"/>
      <c r="MDG303" s="40"/>
      <c r="MDH303" s="40"/>
      <c r="MDI303" s="40"/>
      <c r="MDJ303" s="40"/>
      <c r="MDK303" s="40"/>
      <c r="MDL303" s="40"/>
      <c r="MDM303" s="40"/>
      <c r="MDN303" s="40"/>
      <c r="MDO303" s="40"/>
      <c r="MDP303" s="40"/>
      <c r="MDQ303" s="40"/>
      <c r="MDR303" s="40"/>
      <c r="MDS303" s="40"/>
      <c r="MDT303" s="40"/>
      <c r="MDU303" s="40"/>
      <c r="MDV303" s="40"/>
      <c r="MDW303" s="40"/>
      <c r="MDX303" s="40"/>
      <c r="MDY303" s="40"/>
      <c r="MDZ303" s="40"/>
      <c r="MEA303" s="40"/>
      <c r="MEB303" s="40"/>
      <c r="MEC303" s="40"/>
      <c r="MED303" s="40"/>
      <c r="MEE303" s="40"/>
      <c r="MEF303" s="40"/>
      <c r="MEG303" s="40"/>
      <c r="MEH303" s="40"/>
      <c r="MEI303" s="40"/>
      <c r="MEJ303" s="40"/>
      <c r="MEK303" s="40"/>
      <c r="MEL303" s="40"/>
      <c r="MEM303" s="40"/>
      <c r="MEN303" s="40"/>
      <c r="MEO303" s="40"/>
      <c r="MEP303" s="40"/>
      <c r="MEQ303" s="40"/>
      <c r="MER303" s="40"/>
      <c r="MES303" s="40"/>
      <c r="MET303" s="40"/>
      <c r="MEU303" s="40"/>
      <c r="MEV303" s="40"/>
      <c r="MEW303" s="40"/>
      <c r="MEX303" s="40"/>
      <c r="MEY303" s="40"/>
      <c r="MEZ303" s="40"/>
      <c r="MFA303" s="40"/>
      <c r="MFB303" s="40"/>
      <c r="MFC303" s="40"/>
      <c r="MFD303" s="40"/>
      <c r="MFE303" s="40"/>
      <c r="MFF303" s="40"/>
      <c r="MFG303" s="40"/>
      <c r="MFH303" s="40"/>
      <c r="MFI303" s="40"/>
      <c r="MFJ303" s="40"/>
      <c r="MFK303" s="40"/>
      <c r="MFL303" s="40"/>
      <c r="MFM303" s="40"/>
      <c r="MFN303" s="40"/>
      <c r="MFO303" s="40"/>
      <c r="MFP303" s="40"/>
      <c r="MFQ303" s="40"/>
      <c r="MFR303" s="40"/>
      <c r="MFS303" s="40"/>
      <c r="MFT303" s="40"/>
      <c r="MFU303" s="40"/>
      <c r="MFV303" s="40"/>
      <c r="MFW303" s="40"/>
      <c r="MFX303" s="40"/>
      <c r="MFY303" s="40"/>
      <c r="MFZ303" s="40"/>
      <c r="MGA303" s="40"/>
      <c r="MGB303" s="40"/>
      <c r="MGC303" s="40"/>
      <c r="MGD303" s="40"/>
      <c r="MGE303" s="40"/>
      <c r="MGF303" s="40"/>
      <c r="MGG303" s="40"/>
      <c r="MGH303" s="40"/>
      <c r="MGI303" s="40"/>
      <c r="MGJ303" s="40"/>
      <c r="MGK303" s="40"/>
      <c r="MGL303" s="40"/>
      <c r="MGM303" s="40"/>
      <c r="MGN303" s="40"/>
      <c r="MGO303" s="40"/>
      <c r="MGP303" s="40"/>
      <c r="MGQ303" s="40"/>
      <c r="MGR303" s="40"/>
      <c r="MGS303" s="40"/>
      <c r="MGT303" s="40"/>
      <c r="MGU303" s="40"/>
      <c r="MGV303" s="40"/>
      <c r="MGW303" s="40"/>
      <c r="MGX303" s="40"/>
      <c r="MGY303" s="40"/>
      <c r="MGZ303" s="40"/>
      <c r="MHA303" s="40"/>
      <c r="MHB303" s="40"/>
      <c r="MHC303" s="40"/>
      <c r="MHD303" s="40"/>
      <c r="MHE303" s="40"/>
      <c r="MHF303" s="40"/>
      <c r="MHG303" s="40"/>
      <c r="MHH303" s="40"/>
      <c r="MHI303" s="40"/>
      <c r="MHJ303" s="40"/>
      <c r="MHK303" s="40"/>
      <c r="MHL303" s="40"/>
      <c r="MHM303" s="40"/>
      <c r="MHN303" s="40"/>
      <c r="MHO303" s="40"/>
      <c r="MHP303" s="40"/>
      <c r="MHQ303" s="40"/>
      <c r="MHR303" s="40"/>
      <c r="MHS303" s="40"/>
      <c r="MHT303" s="40"/>
      <c r="MHU303" s="40"/>
      <c r="MHV303" s="40"/>
      <c r="MHW303" s="40"/>
      <c r="MHX303" s="40"/>
      <c r="MHY303" s="40"/>
      <c r="MHZ303" s="40"/>
      <c r="MIA303" s="40"/>
      <c r="MIB303" s="40"/>
      <c r="MIC303" s="40"/>
      <c r="MID303" s="40"/>
      <c r="MIE303" s="40"/>
      <c r="MIF303" s="40"/>
      <c r="MIG303" s="40"/>
      <c r="MIH303" s="40"/>
      <c r="MII303" s="40"/>
      <c r="MIJ303" s="40"/>
      <c r="MIK303" s="40"/>
      <c r="MIL303" s="40"/>
      <c r="MIM303" s="40"/>
      <c r="MIN303" s="40"/>
      <c r="MIO303" s="40"/>
      <c r="MIP303" s="40"/>
      <c r="MIQ303" s="40"/>
      <c r="MIR303" s="40"/>
      <c r="MIS303" s="40"/>
      <c r="MIT303" s="40"/>
      <c r="MIU303" s="40"/>
      <c r="MIV303" s="40"/>
      <c r="MIW303" s="40"/>
      <c r="MIX303" s="40"/>
      <c r="MIY303" s="40"/>
      <c r="MIZ303" s="40"/>
      <c r="MJA303" s="40"/>
      <c r="MJB303" s="40"/>
      <c r="MJC303" s="40"/>
      <c r="MJD303" s="40"/>
      <c r="MJE303" s="40"/>
      <c r="MJF303" s="40"/>
      <c r="MJG303" s="40"/>
      <c r="MJH303" s="40"/>
      <c r="MJI303" s="40"/>
      <c r="MJJ303" s="40"/>
      <c r="MJK303" s="40"/>
      <c r="MJL303" s="40"/>
      <c r="MJM303" s="40"/>
      <c r="MJN303" s="40"/>
      <c r="MJO303" s="40"/>
      <c r="MJP303" s="40"/>
      <c r="MJQ303" s="40"/>
      <c r="MJR303" s="40"/>
      <c r="MJS303" s="40"/>
      <c r="MJT303" s="40"/>
      <c r="MJU303" s="40"/>
      <c r="MJV303" s="40"/>
      <c r="MJW303" s="40"/>
      <c r="MJX303" s="40"/>
      <c r="MJY303" s="40"/>
      <c r="MJZ303" s="40"/>
      <c r="MKA303" s="40"/>
      <c r="MKB303" s="40"/>
      <c r="MKC303" s="40"/>
      <c r="MKD303" s="40"/>
      <c r="MKE303" s="40"/>
      <c r="MKF303" s="40"/>
      <c r="MKG303" s="40"/>
      <c r="MKH303" s="40"/>
      <c r="MKI303" s="40"/>
      <c r="MKJ303" s="40"/>
      <c r="MKK303" s="40"/>
      <c r="MKL303" s="40"/>
      <c r="MKM303" s="40"/>
      <c r="MKN303" s="40"/>
      <c r="MKO303" s="40"/>
      <c r="MKP303" s="40"/>
      <c r="MKQ303" s="40"/>
      <c r="MKR303" s="40"/>
      <c r="MKS303" s="40"/>
      <c r="MKT303" s="40"/>
      <c r="MKU303" s="40"/>
      <c r="MKV303" s="40"/>
      <c r="MKW303" s="40"/>
      <c r="MKX303" s="40"/>
      <c r="MKY303" s="40"/>
      <c r="MKZ303" s="40"/>
      <c r="MLA303" s="40"/>
      <c r="MLB303" s="40"/>
      <c r="MLC303" s="40"/>
      <c r="MLD303" s="40"/>
      <c r="MLE303" s="40"/>
      <c r="MLF303" s="40"/>
      <c r="MLG303" s="40"/>
      <c r="MLH303" s="40"/>
      <c r="MLI303" s="40"/>
      <c r="MLJ303" s="40"/>
      <c r="MLK303" s="40"/>
      <c r="MLL303" s="40"/>
      <c r="MLM303" s="40"/>
      <c r="MLN303" s="40"/>
      <c r="MLO303" s="40"/>
      <c r="MLP303" s="40"/>
      <c r="MLQ303" s="40"/>
      <c r="MLR303" s="40"/>
      <c r="MLS303" s="40"/>
      <c r="MLT303" s="40"/>
      <c r="MLU303" s="40"/>
      <c r="MLV303" s="40"/>
      <c r="MLW303" s="40"/>
      <c r="MLX303" s="40"/>
      <c r="MLY303" s="40"/>
      <c r="MLZ303" s="40"/>
      <c r="MMA303" s="40"/>
      <c r="MMB303" s="40"/>
      <c r="MMC303" s="40"/>
      <c r="MMD303" s="40"/>
      <c r="MME303" s="40"/>
      <c r="MMF303" s="40"/>
      <c r="MMG303" s="40"/>
      <c r="MMH303" s="40"/>
      <c r="MMI303" s="40"/>
      <c r="MMJ303" s="40"/>
      <c r="MMK303" s="40"/>
      <c r="MML303" s="40"/>
      <c r="MMM303" s="40"/>
      <c r="MMN303" s="40"/>
      <c r="MMO303" s="40"/>
      <c r="MMP303" s="40"/>
      <c r="MMQ303" s="40"/>
      <c r="MMR303" s="40"/>
      <c r="MMS303" s="40"/>
      <c r="MMT303" s="40"/>
      <c r="MMU303" s="40"/>
      <c r="MMV303" s="40"/>
      <c r="MMW303" s="40"/>
      <c r="MMX303" s="40"/>
      <c r="MMY303" s="40"/>
      <c r="MMZ303" s="40"/>
      <c r="MNA303" s="40"/>
      <c r="MNB303" s="40"/>
      <c r="MNC303" s="40"/>
      <c r="MND303" s="40"/>
      <c r="MNE303" s="40"/>
      <c r="MNF303" s="40"/>
      <c r="MNG303" s="40"/>
      <c r="MNH303" s="40"/>
      <c r="MNI303" s="40"/>
      <c r="MNJ303" s="40"/>
      <c r="MNK303" s="40"/>
      <c r="MNL303" s="40"/>
      <c r="MNM303" s="40"/>
      <c r="MNN303" s="40"/>
      <c r="MNO303" s="40"/>
      <c r="MNP303" s="40"/>
      <c r="MNQ303" s="40"/>
      <c r="MNR303" s="40"/>
      <c r="MNS303" s="40"/>
      <c r="MNT303" s="40"/>
      <c r="MNU303" s="40"/>
      <c r="MNV303" s="40"/>
      <c r="MNW303" s="40"/>
      <c r="MNX303" s="40"/>
      <c r="MNY303" s="40"/>
      <c r="MNZ303" s="40"/>
      <c r="MOA303" s="40"/>
      <c r="MOB303" s="40"/>
      <c r="MOC303" s="40"/>
      <c r="MOD303" s="40"/>
      <c r="MOE303" s="40"/>
      <c r="MOF303" s="40"/>
      <c r="MOG303" s="40"/>
      <c r="MOH303" s="40"/>
      <c r="MOI303" s="40"/>
      <c r="MOJ303" s="40"/>
      <c r="MOK303" s="40"/>
      <c r="MOL303" s="40"/>
      <c r="MOM303" s="40"/>
      <c r="MON303" s="40"/>
      <c r="MOO303" s="40"/>
      <c r="MOP303" s="40"/>
      <c r="MOQ303" s="40"/>
      <c r="MOR303" s="40"/>
      <c r="MOS303" s="40"/>
      <c r="MOT303" s="40"/>
      <c r="MOU303" s="40"/>
      <c r="MOV303" s="40"/>
      <c r="MOW303" s="40"/>
      <c r="MOX303" s="40"/>
      <c r="MOY303" s="40"/>
      <c r="MOZ303" s="40"/>
      <c r="MPA303" s="40"/>
      <c r="MPB303" s="40"/>
      <c r="MPC303" s="40"/>
      <c r="MPD303" s="40"/>
      <c r="MPE303" s="40"/>
      <c r="MPF303" s="40"/>
      <c r="MPG303" s="40"/>
      <c r="MPH303" s="40"/>
      <c r="MPI303" s="40"/>
      <c r="MPJ303" s="40"/>
      <c r="MPK303" s="40"/>
      <c r="MPL303" s="40"/>
      <c r="MPM303" s="40"/>
      <c r="MPN303" s="40"/>
      <c r="MPO303" s="40"/>
      <c r="MPP303" s="40"/>
      <c r="MPQ303" s="40"/>
      <c r="MPR303" s="40"/>
      <c r="MPS303" s="40"/>
      <c r="MPT303" s="40"/>
      <c r="MPU303" s="40"/>
      <c r="MPV303" s="40"/>
      <c r="MPW303" s="40"/>
      <c r="MPX303" s="40"/>
      <c r="MPY303" s="40"/>
      <c r="MPZ303" s="40"/>
      <c r="MQA303" s="40"/>
      <c r="MQB303" s="40"/>
      <c r="MQC303" s="40"/>
      <c r="MQD303" s="40"/>
      <c r="MQE303" s="40"/>
      <c r="MQF303" s="40"/>
      <c r="MQG303" s="40"/>
      <c r="MQH303" s="40"/>
      <c r="MQI303" s="40"/>
      <c r="MQJ303" s="40"/>
      <c r="MQK303" s="40"/>
      <c r="MQL303" s="40"/>
      <c r="MQM303" s="40"/>
      <c r="MQN303" s="40"/>
      <c r="MQO303" s="40"/>
      <c r="MQP303" s="40"/>
      <c r="MQQ303" s="40"/>
      <c r="MQR303" s="40"/>
      <c r="MQS303" s="40"/>
      <c r="MQT303" s="40"/>
      <c r="MQU303" s="40"/>
      <c r="MQV303" s="40"/>
      <c r="MQW303" s="40"/>
      <c r="MQX303" s="40"/>
      <c r="MQY303" s="40"/>
      <c r="MQZ303" s="40"/>
      <c r="MRA303" s="40"/>
      <c r="MRB303" s="40"/>
      <c r="MRC303" s="40"/>
      <c r="MRD303" s="40"/>
      <c r="MRE303" s="40"/>
      <c r="MRF303" s="40"/>
      <c r="MRG303" s="40"/>
      <c r="MRH303" s="40"/>
      <c r="MRI303" s="40"/>
      <c r="MRJ303" s="40"/>
      <c r="MRK303" s="40"/>
      <c r="MRL303" s="40"/>
      <c r="MRM303" s="40"/>
      <c r="MRN303" s="40"/>
      <c r="MRO303" s="40"/>
      <c r="MRP303" s="40"/>
      <c r="MRQ303" s="40"/>
      <c r="MRR303" s="40"/>
      <c r="MRS303" s="40"/>
      <c r="MRT303" s="40"/>
      <c r="MRU303" s="40"/>
      <c r="MRV303" s="40"/>
      <c r="MRW303" s="40"/>
      <c r="MRX303" s="40"/>
      <c r="MRY303" s="40"/>
      <c r="MRZ303" s="40"/>
      <c r="MSA303" s="40"/>
      <c r="MSB303" s="40"/>
      <c r="MSC303" s="40"/>
      <c r="MSD303" s="40"/>
      <c r="MSE303" s="40"/>
      <c r="MSF303" s="40"/>
      <c r="MSG303" s="40"/>
      <c r="MSH303" s="40"/>
      <c r="MSI303" s="40"/>
      <c r="MSJ303" s="40"/>
      <c r="MSK303" s="40"/>
      <c r="MSL303" s="40"/>
      <c r="MSM303" s="40"/>
      <c r="MSN303" s="40"/>
      <c r="MSO303" s="40"/>
      <c r="MSP303" s="40"/>
      <c r="MSQ303" s="40"/>
      <c r="MSR303" s="40"/>
      <c r="MSS303" s="40"/>
      <c r="MST303" s="40"/>
      <c r="MSU303" s="40"/>
      <c r="MSV303" s="40"/>
      <c r="MSW303" s="40"/>
      <c r="MSX303" s="40"/>
      <c r="MSY303" s="40"/>
      <c r="MSZ303" s="40"/>
      <c r="MTA303" s="40"/>
      <c r="MTB303" s="40"/>
      <c r="MTC303" s="40"/>
      <c r="MTD303" s="40"/>
      <c r="MTE303" s="40"/>
      <c r="MTF303" s="40"/>
      <c r="MTG303" s="40"/>
      <c r="MTH303" s="40"/>
      <c r="MTI303" s="40"/>
      <c r="MTJ303" s="40"/>
      <c r="MTK303" s="40"/>
      <c r="MTL303" s="40"/>
      <c r="MTM303" s="40"/>
      <c r="MTN303" s="40"/>
      <c r="MTO303" s="40"/>
      <c r="MTP303" s="40"/>
      <c r="MTQ303" s="40"/>
      <c r="MTR303" s="40"/>
      <c r="MTS303" s="40"/>
      <c r="MTT303" s="40"/>
      <c r="MTU303" s="40"/>
      <c r="MTV303" s="40"/>
      <c r="MTW303" s="40"/>
      <c r="MTX303" s="40"/>
      <c r="MTY303" s="40"/>
      <c r="MTZ303" s="40"/>
      <c r="MUA303" s="40"/>
      <c r="MUB303" s="40"/>
      <c r="MUC303" s="40"/>
      <c r="MUD303" s="40"/>
      <c r="MUE303" s="40"/>
      <c r="MUF303" s="40"/>
      <c r="MUG303" s="40"/>
      <c r="MUH303" s="40"/>
      <c r="MUI303" s="40"/>
      <c r="MUJ303" s="40"/>
      <c r="MUK303" s="40"/>
      <c r="MUL303" s="40"/>
      <c r="MUM303" s="40"/>
      <c r="MUN303" s="40"/>
      <c r="MUO303" s="40"/>
      <c r="MUP303" s="40"/>
      <c r="MUQ303" s="40"/>
      <c r="MUR303" s="40"/>
      <c r="MUS303" s="40"/>
      <c r="MUT303" s="40"/>
      <c r="MUU303" s="40"/>
      <c r="MUV303" s="40"/>
      <c r="MUW303" s="40"/>
      <c r="MUX303" s="40"/>
      <c r="MUY303" s="40"/>
      <c r="MUZ303" s="40"/>
      <c r="MVA303" s="40"/>
      <c r="MVB303" s="40"/>
      <c r="MVC303" s="40"/>
      <c r="MVD303" s="40"/>
      <c r="MVE303" s="40"/>
      <c r="MVF303" s="40"/>
      <c r="MVG303" s="40"/>
      <c r="MVH303" s="40"/>
      <c r="MVI303" s="40"/>
      <c r="MVJ303" s="40"/>
      <c r="MVK303" s="40"/>
      <c r="MVL303" s="40"/>
      <c r="MVM303" s="40"/>
      <c r="MVN303" s="40"/>
      <c r="MVO303" s="40"/>
      <c r="MVP303" s="40"/>
      <c r="MVQ303" s="40"/>
      <c r="MVR303" s="40"/>
      <c r="MVS303" s="40"/>
      <c r="MVT303" s="40"/>
      <c r="MVU303" s="40"/>
      <c r="MVV303" s="40"/>
      <c r="MVW303" s="40"/>
      <c r="MVX303" s="40"/>
      <c r="MVY303" s="40"/>
      <c r="MVZ303" s="40"/>
      <c r="MWA303" s="40"/>
      <c r="MWB303" s="40"/>
      <c r="MWC303" s="40"/>
      <c r="MWD303" s="40"/>
      <c r="MWE303" s="40"/>
      <c r="MWF303" s="40"/>
      <c r="MWG303" s="40"/>
      <c r="MWH303" s="40"/>
      <c r="MWI303" s="40"/>
      <c r="MWJ303" s="40"/>
      <c r="MWK303" s="40"/>
      <c r="MWL303" s="40"/>
      <c r="MWM303" s="40"/>
      <c r="MWN303" s="40"/>
      <c r="MWO303" s="40"/>
      <c r="MWP303" s="40"/>
      <c r="MWQ303" s="40"/>
      <c r="MWR303" s="40"/>
      <c r="MWS303" s="40"/>
      <c r="MWT303" s="40"/>
      <c r="MWU303" s="40"/>
      <c r="MWV303" s="40"/>
      <c r="MWW303" s="40"/>
      <c r="MWX303" s="40"/>
      <c r="MWY303" s="40"/>
      <c r="MWZ303" s="40"/>
      <c r="MXA303" s="40"/>
      <c r="MXB303" s="40"/>
      <c r="MXC303" s="40"/>
      <c r="MXD303" s="40"/>
      <c r="MXE303" s="40"/>
      <c r="MXF303" s="40"/>
      <c r="MXG303" s="40"/>
      <c r="MXH303" s="40"/>
      <c r="MXI303" s="40"/>
      <c r="MXJ303" s="40"/>
      <c r="MXK303" s="40"/>
      <c r="MXL303" s="40"/>
      <c r="MXM303" s="40"/>
      <c r="MXN303" s="40"/>
      <c r="MXO303" s="40"/>
      <c r="MXP303" s="40"/>
      <c r="MXQ303" s="40"/>
      <c r="MXR303" s="40"/>
      <c r="MXS303" s="40"/>
      <c r="MXT303" s="40"/>
      <c r="MXU303" s="40"/>
      <c r="MXV303" s="40"/>
      <c r="MXW303" s="40"/>
      <c r="MXX303" s="40"/>
      <c r="MXY303" s="40"/>
      <c r="MXZ303" s="40"/>
      <c r="MYA303" s="40"/>
      <c r="MYB303" s="40"/>
      <c r="MYC303" s="40"/>
      <c r="MYD303" s="40"/>
      <c r="MYE303" s="40"/>
      <c r="MYF303" s="40"/>
      <c r="MYG303" s="40"/>
      <c r="MYH303" s="40"/>
      <c r="MYI303" s="40"/>
      <c r="MYJ303" s="40"/>
      <c r="MYK303" s="40"/>
      <c r="MYL303" s="40"/>
      <c r="MYM303" s="40"/>
      <c r="MYN303" s="40"/>
      <c r="MYO303" s="40"/>
      <c r="MYP303" s="40"/>
      <c r="MYQ303" s="40"/>
      <c r="MYR303" s="40"/>
      <c r="MYS303" s="40"/>
      <c r="MYT303" s="40"/>
      <c r="MYU303" s="40"/>
      <c r="MYV303" s="40"/>
      <c r="MYW303" s="40"/>
      <c r="MYX303" s="40"/>
      <c r="MYY303" s="40"/>
      <c r="MYZ303" s="40"/>
      <c r="MZA303" s="40"/>
      <c r="MZB303" s="40"/>
      <c r="MZC303" s="40"/>
      <c r="MZD303" s="40"/>
      <c r="MZE303" s="40"/>
      <c r="MZF303" s="40"/>
      <c r="MZG303" s="40"/>
      <c r="MZH303" s="40"/>
      <c r="MZI303" s="40"/>
      <c r="MZJ303" s="40"/>
      <c r="MZK303" s="40"/>
      <c r="MZL303" s="40"/>
      <c r="MZM303" s="40"/>
      <c r="MZN303" s="40"/>
      <c r="MZO303" s="40"/>
      <c r="MZP303" s="40"/>
      <c r="MZQ303" s="40"/>
      <c r="MZR303" s="40"/>
      <c r="MZS303" s="40"/>
      <c r="MZT303" s="40"/>
      <c r="MZU303" s="40"/>
      <c r="MZV303" s="40"/>
      <c r="MZW303" s="40"/>
      <c r="MZX303" s="40"/>
      <c r="MZY303" s="40"/>
      <c r="MZZ303" s="40"/>
      <c r="NAA303" s="40"/>
      <c r="NAB303" s="40"/>
      <c r="NAC303" s="40"/>
      <c r="NAD303" s="40"/>
      <c r="NAE303" s="40"/>
      <c r="NAF303" s="40"/>
      <c r="NAG303" s="40"/>
      <c r="NAH303" s="40"/>
      <c r="NAI303" s="40"/>
      <c r="NAJ303" s="40"/>
      <c r="NAK303" s="40"/>
      <c r="NAL303" s="40"/>
      <c r="NAM303" s="40"/>
      <c r="NAN303" s="40"/>
      <c r="NAO303" s="40"/>
      <c r="NAP303" s="40"/>
      <c r="NAQ303" s="40"/>
      <c r="NAR303" s="40"/>
      <c r="NAS303" s="40"/>
      <c r="NAT303" s="40"/>
      <c r="NAU303" s="40"/>
      <c r="NAV303" s="40"/>
      <c r="NAW303" s="40"/>
      <c r="NAX303" s="40"/>
      <c r="NAY303" s="40"/>
      <c r="NAZ303" s="40"/>
      <c r="NBA303" s="40"/>
      <c r="NBB303" s="40"/>
      <c r="NBC303" s="40"/>
      <c r="NBD303" s="40"/>
      <c r="NBE303" s="40"/>
      <c r="NBF303" s="40"/>
      <c r="NBG303" s="40"/>
      <c r="NBH303" s="40"/>
      <c r="NBI303" s="40"/>
      <c r="NBJ303" s="40"/>
      <c r="NBK303" s="40"/>
      <c r="NBL303" s="40"/>
      <c r="NBM303" s="40"/>
      <c r="NBN303" s="40"/>
      <c r="NBO303" s="40"/>
      <c r="NBP303" s="40"/>
      <c r="NBQ303" s="40"/>
      <c r="NBR303" s="40"/>
      <c r="NBS303" s="40"/>
      <c r="NBT303" s="40"/>
      <c r="NBU303" s="40"/>
      <c r="NBV303" s="40"/>
      <c r="NBW303" s="40"/>
      <c r="NBX303" s="40"/>
      <c r="NBY303" s="40"/>
      <c r="NBZ303" s="40"/>
      <c r="NCA303" s="40"/>
      <c r="NCB303" s="40"/>
      <c r="NCC303" s="40"/>
      <c r="NCD303" s="40"/>
      <c r="NCE303" s="40"/>
      <c r="NCF303" s="40"/>
      <c r="NCG303" s="40"/>
      <c r="NCH303" s="40"/>
      <c r="NCI303" s="40"/>
      <c r="NCJ303" s="40"/>
      <c r="NCK303" s="40"/>
      <c r="NCL303" s="40"/>
      <c r="NCM303" s="40"/>
      <c r="NCN303" s="40"/>
      <c r="NCO303" s="40"/>
      <c r="NCP303" s="40"/>
      <c r="NCQ303" s="40"/>
      <c r="NCR303" s="40"/>
      <c r="NCS303" s="40"/>
      <c r="NCT303" s="40"/>
      <c r="NCU303" s="40"/>
      <c r="NCV303" s="40"/>
      <c r="NCW303" s="40"/>
      <c r="NCX303" s="40"/>
      <c r="NCY303" s="40"/>
      <c r="NCZ303" s="40"/>
      <c r="NDA303" s="40"/>
      <c r="NDB303" s="40"/>
      <c r="NDC303" s="40"/>
      <c r="NDD303" s="40"/>
      <c r="NDE303" s="40"/>
      <c r="NDF303" s="40"/>
      <c r="NDG303" s="40"/>
      <c r="NDH303" s="40"/>
      <c r="NDI303" s="40"/>
      <c r="NDJ303" s="40"/>
      <c r="NDK303" s="40"/>
      <c r="NDL303" s="40"/>
      <c r="NDM303" s="40"/>
      <c r="NDN303" s="40"/>
      <c r="NDO303" s="40"/>
      <c r="NDP303" s="40"/>
      <c r="NDQ303" s="40"/>
      <c r="NDR303" s="40"/>
      <c r="NDS303" s="40"/>
      <c r="NDT303" s="40"/>
      <c r="NDU303" s="40"/>
      <c r="NDV303" s="40"/>
      <c r="NDW303" s="40"/>
      <c r="NDX303" s="40"/>
      <c r="NDY303" s="40"/>
      <c r="NDZ303" s="40"/>
      <c r="NEA303" s="40"/>
      <c r="NEB303" s="40"/>
      <c r="NEC303" s="40"/>
      <c r="NED303" s="40"/>
      <c r="NEE303" s="40"/>
      <c r="NEF303" s="40"/>
      <c r="NEG303" s="40"/>
      <c r="NEH303" s="40"/>
      <c r="NEI303" s="40"/>
      <c r="NEJ303" s="40"/>
      <c r="NEK303" s="40"/>
      <c r="NEL303" s="40"/>
      <c r="NEM303" s="40"/>
      <c r="NEN303" s="40"/>
      <c r="NEO303" s="40"/>
      <c r="NEP303" s="40"/>
      <c r="NEQ303" s="40"/>
      <c r="NER303" s="40"/>
      <c r="NES303" s="40"/>
      <c r="NET303" s="40"/>
      <c r="NEU303" s="40"/>
      <c r="NEV303" s="40"/>
      <c r="NEW303" s="40"/>
      <c r="NEX303" s="40"/>
      <c r="NEY303" s="40"/>
      <c r="NEZ303" s="40"/>
      <c r="NFA303" s="40"/>
      <c r="NFB303" s="40"/>
      <c r="NFC303" s="40"/>
      <c r="NFD303" s="40"/>
      <c r="NFE303" s="40"/>
      <c r="NFF303" s="40"/>
      <c r="NFG303" s="40"/>
      <c r="NFH303" s="40"/>
      <c r="NFI303" s="40"/>
      <c r="NFJ303" s="40"/>
      <c r="NFK303" s="40"/>
      <c r="NFL303" s="40"/>
      <c r="NFM303" s="40"/>
      <c r="NFN303" s="40"/>
      <c r="NFO303" s="40"/>
      <c r="NFP303" s="40"/>
      <c r="NFQ303" s="40"/>
      <c r="NFR303" s="40"/>
      <c r="NFS303" s="40"/>
      <c r="NFT303" s="40"/>
      <c r="NFU303" s="40"/>
      <c r="NFV303" s="40"/>
      <c r="NFW303" s="40"/>
      <c r="NFX303" s="40"/>
      <c r="NFY303" s="40"/>
      <c r="NFZ303" s="40"/>
      <c r="NGA303" s="40"/>
      <c r="NGB303" s="40"/>
      <c r="NGC303" s="40"/>
      <c r="NGD303" s="40"/>
      <c r="NGE303" s="40"/>
      <c r="NGF303" s="40"/>
      <c r="NGG303" s="40"/>
      <c r="NGH303" s="40"/>
      <c r="NGI303" s="40"/>
      <c r="NGJ303" s="40"/>
      <c r="NGK303" s="40"/>
      <c r="NGL303" s="40"/>
      <c r="NGM303" s="40"/>
      <c r="NGN303" s="40"/>
      <c r="NGO303" s="40"/>
      <c r="NGP303" s="40"/>
      <c r="NGQ303" s="40"/>
      <c r="NGR303" s="40"/>
      <c r="NGS303" s="40"/>
      <c r="NGT303" s="40"/>
      <c r="NGU303" s="40"/>
      <c r="NGV303" s="40"/>
      <c r="NGW303" s="40"/>
      <c r="NGX303" s="40"/>
      <c r="NGY303" s="40"/>
      <c r="NGZ303" s="40"/>
      <c r="NHA303" s="40"/>
      <c r="NHB303" s="40"/>
      <c r="NHC303" s="40"/>
      <c r="NHD303" s="40"/>
      <c r="NHE303" s="40"/>
      <c r="NHF303" s="40"/>
      <c r="NHG303" s="40"/>
      <c r="NHH303" s="40"/>
      <c r="NHI303" s="40"/>
      <c r="NHJ303" s="40"/>
      <c r="NHK303" s="40"/>
      <c r="NHL303" s="40"/>
      <c r="NHM303" s="40"/>
      <c r="NHN303" s="40"/>
      <c r="NHO303" s="40"/>
      <c r="NHP303" s="40"/>
      <c r="NHQ303" s="40"/>
      <c r="NHR303" s="40"/>
      <c r="NHS303" s="40"/>
      <c r="NHT303" s="40"/>
      <c r="NHU303" s="40"/>
      <c r="NHV303" s="40"/>
      <c r="NHW303" s="40"/>
      <c r="NHX303" s="40"/>
      <c r="NHY303" s="40"/>
      <c r="NHZ303" s="40"/>
      <c r="NIA303" s="40"/>
      <c r="NIB303" s="40"/>
      <c r="NIC303" s="40"/>
      <c r="NID303" s="40"/>
      <c r="NIE303" s="40"/>
      <c r="NIF303" s="40"/>
      <c r="NIG303" s="40"/>
      <c r="NIH303" s="40"/>
      <c r="NII303" s="40"/>
      <c r="NIJ303" s="40"/>
      <c r="NIK303" s="40"/>
      <c r="NIL303" s="40"/>
      <c r="NIM303" s="40"/>
      <c r="NIN303" s="40"/>
      <c r="NIO303" s="40"/>
      <c r="NIP303" s="40"/>
      <c r="NIQ303" s="40"/>
      <c r="NIR303" s="40"/>
      <c r="NIS303" s="40"/>
      <c r="NIT303" s="40"/>
      <c r="NIU303" s="40"/>
      <c r="NIV303" s="40"/>
      <c r="NIW303" s="40"/>
      <c r="NIX303" s="40"/>
      <c r="NIY303" s="40"/>
      <c r="NIZ303" s="40"/>
      <c r="NJA303" s="40"/>
      <c r="NJB303" s="40"/>
      <c r="NJC303" s="40"/>
      <c r="NJD303" s="40"/>
      <c r="NJE303" s="40"/>
      <c r="NJF303" s="40"/>
      <c r="NJG303" s="40"/>
      <c r="NJH303" s="40"/>
      <c r="NJI303" s="40"/>
      <c r="NJJ303" s="40"/>
      <c r="NJK303" s="40"/>
      <c r="NJL303" s="40"/>
      <c r="NJM303" s="40"/>
      <c r="NJN303" s="40"/>
      <c r="NJO303" s="40"/>
      <c r="NJP303" s="40"/>
      <c r="NJQ303" s="40"/>
      <c r="NJR303" s="40"/>
      <c r="NJS303" s="40"/>
      <c r="NJT303" s="40"/>
      <c r="NJU303" s="40"/>
      <c r="NJV303" s="40"/>
      <c r="NJW303" s="40"/>
      <c r="NJX303" s="40"/>
      <c r="NJY303" s="40"/>
      <c r="NJZ303" s="40"/>
      <c r="NKA303" s="40"/>
      <c r="NKB303" s="40"/>
      <c r="NKC303" s="40"/>
      <c r="NKD303" s="40"/>
      <c r="NKE303" s="40"/>
      <c r="NKF303" s="40"/>
      <c r="NKG303" s="40"/>
      <c r="NKH303" s="40"/>
      <c r="NKI303" s="40"/>
      <c r="NKJ303" s="40"/>
      <c r="NKK303" s="40"/>
      <c r="NKL303" s="40"/>
      <c r="NKM303" s="40"/>
      <c r="NKN303" s="40"/>
      <c r="NKO303" s="40"/>
      <c r="NKP303" s="40"/>
      <c r="NKQ303" s="40"/>
      <c r="NKR303" s="40"/>
      <c r="NKS303" s="40"/>
      <c r="NKT303" s="40"/>
      <c r="NKU303" s="40"/>
      <c r="NKV303" s="40"/>
      <c r="NKW303" s="40"/>
      <c r="NKX303" s="40"/>
      <c r="NKY303" s="40"/>
      <c r="NKZ303" s="40"/>
      <c r="NLA303" s="40"/>
      <c r="NLB303" s="40"/>
      <c r="NLC303" s="40"/>
      <c r="NLD303" s="40"/>
      <c r="NLE303" s="40"/>
      <c r="NLF303" s="40"/>
      <c r="NLG303" s="40"/>
      <c r="NLH303" s="40"/>
      <c r="NLI303" s="40"/>
      <c r="NLJ303" s="40"/>
      <c r="NLK303" s="40"/>
      <c r="NLL303" s="40"/>
      <c r="NLM303" s="40"/>
      <c r="NLN303" s="40"/>
      <c r="NLO303" s="40"/>
      <c r="NLP303" s="40"/>
      <c r="NLQ303" s="40"/>
      <c r="NLR303" s="40"/>
      <c r="NLS303" s="40"/>
      <c r="NLT303" s="40"/>
      <c r="NLU303" s="40"/>
      <c r="NLV303" s="40"/>
      <c r="NLW303" s="40"/>
      <c r="NLX303" s="40"/>
      <c r="NLY303" s="40"/>
      <c r="NLZ303" s="40"/>
      <c r="NMA303" s="40"/>
      <c r="NMB303" s="40"/>
      <c r="NMC303" s="40"/>
      <c r="NMD303" s="40"/>
      <c r="NME303" s="40"/>
      <c r="NMF303" s="40"/>
      <c r="NMG303" s="40"/>
      <c r="NMH303" s="40"/>
      <c r="NMI303" s="40"/>
      <c r="NMJ303" s="40"/>
      <c r="NMK303" s="40"/>
      <c r="NML303" s="40"/>
      <c r="NMM303" s="40"/>
      <c r="NMN303" s="40"/>
      <c r="NMO303" s="40"/>
      <c r="NMP303" s="40"/>
      <c r="NMQ303" s="40"/>
      <c r="NMR303" s="40"/>
      <c r="NMS303" s="40"/>
      <c r="NMT303" s="40"/>
      <c r="NMU303" s="40"/>
      <c r="NMV303" s="40"/>
      <c r="NMW303" s="40"/>
      <c r="NMX303" s="40"/>
      <c r="NMY303" s="40"/>
      <c r="NMZ303" s="40"/>
      <c r="NNA303" s="40"/>
      <c r="NNB303" s="40"/>
      <c r="NNC303" s="40"/>
      <c r="NND303" s="40"/>
      <c r="NNE303" s="40"/>
      <c r="NNF303" s="40"/>
      <c r="NNG303" s="40"/>
      <c r="NNH303" s="40"/>
      <c r="NNI303" s="40"/>
      <c r="NNJ303" s="40"/>
      <c r="NNK303" s="40"/>
      <c r="NNL303" s="40"/>
      <c r="NNM303" s="40"/>
      <c r="NNN303" s="40"/>
      <c r="NNO303" s="40"/>
      <c r="NNP303" s="40"/>
      <c r="NNQ303" s="40"/>
      <c r="NNR303" s="40"/>
      <c r="NNS303" s="40"/>
      <c r="NNT303" s="40"/>
      <c r="NNU303" s="40"/>
      <c r="NNV303" s="40"/>
      <c r="NNW303" s="40"/>
      <c r="NNX303" s="40"/>
      <c r="NNY303" s="40"/>
      <c r="NNZ303" s="40"/>
      <c r="NOA303" s="40"/>
      <c r="NOB303" s="40"/>
      <c r="NOC303" s="40"/>
      <c r="NOD303" s="40"/>
      <c r="NOE303" s="40"/>
      <c r="NOF303" s="40"/>
      <c r="NOG303" s="40"/>
      <c r="NOH303" s="40"/>
      <c r="NOI303" s="40"/>
      <c r="NOJ303" s="40"/>
      <c r="NOK303" s="40"/>
      <c r="NOL303" s="40"/>
      <c r="NOM303" s="40"/>
      <c r="NON303" s="40"/>
      <c r="NOO303" s="40"/>
      <c r="NOP303" s="40"/>
      <c r="NOQ303" s="40"/>
      <c r="NOR303" s="40"/>
      <c r="NOS303" s="40"/>
      <c r="NOT303" s="40"/>
      <c r="NOU303" s="40"/>
      <c r="NOV303" s="40"/>
      <c r="NOW303" s="40"/>
      <c r="NOX303" s="40"/>
      <c r="NOY303" s="40"/>
      <c r="NOZ303" s="40"/>
      <c r="NPA303" s="40"/>
      <c r="NPB303" s="40"/>
      <c r="NPC303" s="40"/>
      <c r="NPD303" s="40"/>
      <c r="NPE303" s="40"/>
      <c r="NPF303" s="40"/>
      <c r="NPG303" s="40"/>
      <c r="NPH303" s="40"/>
      <c r="NPI303" s="40"/>
      <c r="NPJ303" s="40"/>
      <c r="NPK303" s="40"/>
      <c r="NPL303" s="40"/>
      <c r="NPM303" s="40"/>
      <c r="NPN303" s="40"/>
      <c r="NPO303" s="40"/>
      <c r="NPP303" s="40"/>
      <c r="NPQ303" s="40"/>
      <c r="NPR303" s="40"/>
      <c r="NPS303" s="40"/>
      <c r="NPT303" s="40"/>
      <c r="NPU303" s="40"/>
      <c r="NPV303" s="40"/>
      <c r="NPW303" s="40"/>
      <c r="NPX303" s="40"/>
      <c r="NPY303" s="40"/>
      <c r="NPZ303" s="40"/>
      <c r="NQA303" s="40"/>
      <c r="NQB303" s="40"/>
      <c r="NQC303" s="40"/>
      <c r="NQD303" s="40"/>
      <c r="NQE303" s="40"/>
      <c r="NQF303" s="40"/>
      <c r="NQG303" s="40"/>
      <c r="NQH303" s="40"/>
      <c r="NQI303" s="40"/>
      <c r="NQJ303" s="40"/>
      <c r="NQK303" s="40"/>
      <c r="NQL303" s="40"/>
      <c r="NQM303" s="40"/>
      <c r="NQN303" s="40"/>
      <c r="NQO303" s="40"/>
      <c r="NQP303" s="40"/>
      <c r="NQQ303" s="40"/>
      <c r="NQR303" s="40"/>
      <c r="NQS303" s="40"/>
      <c r="NQT303" s="40"/>
      <c r="NQU303" s="40"/>
      <c r="NQV303" s="40"/>
      <c r="NQW303" s="40"/>
      <c r="NQX303" s="40"/>
      <c r="NQY303" s="40"/>
      <c r="NQZ303" s="40"/>
      <c r="NRA303" s="40"/>
      <c r="NRB303" s="40"/>
      <c r="NRC303" s="40"/>
      <c r="NRD303" s="40"/>
      <c r="NRE303" s="40"/>
      <c r="NRF303" s="40"/>
      <c r="NRG303" s="40"/>
      <c r="NRH303" s="40"/>
      <c r="NRI303" s="40"/>
      <c r="NRJ303" s="40"/>
      <c r="NRK303" s="40"/>
      <c r="NRL303" s="40"/>
      <c r="NRM303" s="40"/>
      <c r="NRN303" s="40"/>
      <c r="NRO303" s="40"/>
      <c r="NRP303" s="40"/>
      <c r="NRQ303" s="40"/>
      <c r="NRR303" s="40"/>
      <c r="NRS303" s="40"/>
      <c r="NRT303" s="40"/>
      <c r="NRU303" s="40"/>
      <c r="NRV303" s="40"/>
      <c r="NRW303" s="40"/>
      <c r="NRX303" s="40"/>
      <c r="NRY303" s="40"/>
      <c r="NRZ303" s="40"/>
      <c r="NSA303" s="40"/>
      <c r="NSB303" s="40"/>
      <c r="NSC303" s="40"/>
      <c r="NSD303" s="40"/>
      <c r="NSE303" s="40"/>
      <c r="NSF303" s="40"/>
      <c r="NSG303" s="40"/>
      <c r="NSH303" s="40"/>
      <c r="NSI303" s="40"/>
      <c r="NSJ303" s="40"/>
      <c r="NSK303" s="40"/>
      <c r="NSL303" s="40"/>
      <c r="NSM303" s="40"/>
      <c r="NSN303" s="40"/>
      <c r="NSO303" s="40"/>
      <c r="NSP303" s="40"/>
      <c r="NSQ303" s="40"/>
      <c r="NSR303" s="40"/>
      <c r="NSS303" s="40"/>
      <c r="NST303" s="40"/>
      <c r="NSU303" s="40"/>
      <c r="NSV303" s="40"/>
      <c r="NSW303" s="40"/>
      <c r="NSX303" s="40"/>
      <c r="NSY303" s="40"/>
      <c r="NSZ303" s="40"/>
      <c r="NTA303" s="40"/>
      <c r="NTB303" s="40"/>
      <c r="NTC303" s="40"/>
      <c r="NTD303" s="40"/>
      <c r="NTE303" s="40"/>
      <c r="NTF303" s="40"/>
      <c r="NTG303" s="40"/>
      <c r="NTH303" s="40"/>
      <c r="NTI303" s="40"/>
      <c r="NTJ303" s="40"/>
      <c r="NTK303" s="40"/>
      <c r="NTL303" s="40"/>
      <c r="NTM303" s="40"/>
      <c r="NTN303" s="40"/>
      <c r="NTO303" s="40"/>
      <c r="NTP303" s="40"/>
      <c r="NTQ303" s="40"/>
      <c r="NTR303" s="40"/>
      <c r="NTS303" s="40"/>
      <c r="NTT303" s="40"/>
      <c r="NTU303" s="40"/>
      <c r="NTV303" s="40"/>
      <c r="NTW303" s="40"/>
      <c r="NTX303" s="40"/>
      <c r="NTY303" s="40"/>
      <c r="NTZ303" s="40"/>
      <c r="NUA303" s="40"/>
      <c r="NUB303" s="40"/>
      <c r="NUC303" s="40"/>
      <c r="NUD303" s="40"/>
      <c r="NUE303" s="40"/>
      <c r="NUF303" s="40"/>
      <c r="NUG303" s="40"/>
      <c r="NUH303" s="40"/>
      <c r="NUI303" s="40"/>
      <c r="NUJ303" s="40"/>
      <c r="NUK303" s="40"/>
      <c r="NUL303" s="40"/>
      <c r="NUM303" s="40"/>
      <c r="NUN303" s="40"/>
      <c r="NUO303" s="40"/>
      <c r="NUP303" s="40"/>
      <c r="NUQ303" s="40"/>
      <c r="NUR303" s="40"/>
      <c r="NUS303" s="40"/>
      <c r="NUT303" s="40"/>
      <c r="NUU303" s="40"/>
      <c r="NUV303" s="40"/>
      <c r="NUW303" s="40"/>
      <c r="NUX303" s="40"/>
      <c r="NUY303" s="40"/>
      <c r="NUZ303" s="40"/>
      <c r="NVA303" s="40"/>
      <c r="NVB303" s="40"/>
      <c r="NVC303" s="40"/>
      <c r="NVD303" s="40"/>
      <c r="NVE303" s="40"/>
      <c r="NVF303" s="40"/>
      <c r="NVG303" s="40"/>
      <c r="NVH303" s="40"/>
      <c r="NVI303" s="40"/>
      <c r="NVJ303" s="40"/>
      <c r="NVK303" s="40"/>
      <c r="NVL303" s="40"/>
      <c r="NVM303" s="40"/>
      <c r="NVN303" s="40"/>
      <c r="NVO303" s="40"/>
      <c r="NVP303" s="40"/>
      <c r="NVQ303" s="40"/>
      <c r="NVR303" s="40"/>
      <c r="NVS303" s="40"/>
      <c r="NVT303" s="40"/>
      <c r="NVU303" s="40"/>
      <c r="NVV303" s="40"/>
      <c r="NVW303" s="40"/>
      <c r="NVX303" s="40"/>
      <c r="NVY303" s="40"/>
      <c r="NVZ303" s="40"/>
      <c r="NWA303" s="40"/>
      <c r="NWB303" s="40"/>
      <c r="NWC303" s="40"/>
      <c r="NWD303" s="40"/>
      <c r="NWE303" s="40"/>
      <c r="NWF303" s="40"/>
      <c r="NWG303" s="40"/>
      <c r="NWH303" s="40"/>
      <c r="NWI303" s="40"/>
      <c r="NWJ303" s="40"/>
      <c r="NWK303" s="40"/>
      <c r="NWL303" s="40"/>
      <c r="NWM303" s="40"/>
      <c r="NWN303" s="40"/>
      <c r="NWO303" s="40"/>
      <c r="NWP303" s="40"/>
      <c r="NWQ303" s="40"/>
      <c r="NWR303" s="40"/>
      <c r="NWS303" s="40"/>
      <c r="NWT303" s="40"/>
      <c r="NWU303" s="40"/>
      <c r="NWV303" s="40"/>
      <c r="NWW303" s="40"/>
      <c r="NWX303" s="40"/>
      <c r="NWY303" s="40"/>
      <c r="NWZ303" s="40"/>
      <c r="NXA303" s="40"/>
      <c r="NXB303" s="40"/>
      <c r="NXC303" s="40"/>
      <c r="NXD303" s="40"/>
      <c r="NXE303" s="40"/>
      <c r="NXF303" s="40"/>
      <c r="NXG303" s="40"/>
      <c r="NXH303" s="40"/>
      <c r="NXI303" s="40"/>
      <c r="NXJ303" s="40"/>
      <c r="NXK303" s="40"/>
      <c r="NXL303" s="40"/>
      <c r="NXM303" s="40"/>
      <c r="NXN303" s="40"/>
      <c r="NXO303" s="40"/>
      <c r="NXP303" s="40"/>
      <c r="NXQ303" s="40"/>
      <c r="NXR303" s="40"/>
      <c r="NXS303" s="40"/>
      <c r="NXT303" s="40"/>
      <c r="NXU303" s="40"/>
      <c r="NXV303" s="40"/>
      <c r="NXW303" s="40"/>
      <c r="NXX303" s="40"/>
      <c r="NXY303" s="40"/>
      <c r="NXZ303" s="40"/>
      <c r="NYA303" s="40"/>
      <c r="NYB303" s="40"/>
      <c r="NYC303" s="40"/>
      <c r="NYD303" s="40"/>
      <c r="NYE303" s="40"/>
      <c r="NYF303" s="40"/>
      <c r="NYG303" s="40"/>
      <c r="NYH303" s="40"/>
      <c r="NYI303" s="40"/>
      <c r="NYJ303" s="40"/>
      <c r="NYK303" s="40"/>
      <c r="NYL303" s="40"/>
      <c r="NYM303" s="40"/>
      <c r="NYN303" s="40"/>
      <c r="NYO303" s="40"/>
      <c r="NYP303" s="40"/>
      <c r="NYQ303" s="40"/>
      <c r="NYR303" s="40"/>
      <c r="NYS303" s="40"/>
      <c r="NYT303" s="40"/>
      <c r="NYU303" s="40"/>
      <c r="NYV303" s="40"/>
      <c r="NYW303" s="40"/>
      <c r="NYX303" s="40"/>
      <c r="NYY303" s="40"/>
      <c r="NYZ303" s="40"/>
      <c r="NZA303" s="40"/>
      <c r="NZB303" s="40"/>
      <c r="NZC303" s="40"/>
      <c r="NZD303" s="40"/>
      <c r="NZE303" s="40"/>
      <c r="NZF303" s="40"/>
      <c r="NZG303" s="40"/>
      <c r="NZH303" s="40"/>
      <c r="NZI303" s="40"/>
      <c r="NZJ303" s="40"/>
      <c r="NZK303" s="40"/>
      <c r="NZL303" s="40"/>
      <c r="NZM303" s="40"/>
      <c r="NZN303" s="40"/>
      <c r="NZO303" s="40"/>
      <c r="NZP303" s="40"/>
      <c r="NZQ303" s="40"/>
      <c r="NZR303" s="40"/>
      <c r="NZS303" s="40"/>
      <c r="NZT303" s="40"/>
      <c r="NZU303" s="40"/>
      <c r="NZV303" s="40"/>
      <c r="NZW303" s="40"/>
      <c r="NZX303" s="40"/>
      <c r="NZY303" s="40"/>
      <c r="NZZ303" s="40"/>
      <c r="OAA303" s="40"/>
      <c r="OAB303" s="40"/>
      <c r="OAC303" s="40"/>
      <c r="OAD303" s="40"/>
      <c r="OAE303" s="40"/>
      <c r="OAF303" s="40"/>
      <c r="OAG303" s="40"/>
      <c r="OAH303" s="40"/>
      <c r="OAI303" s="40"/>
      <c r="OAJ303" s="40"/>
      <c r="OAK303" s="40"/>
      <c r="OAL303" s="40"/>
      <c r="OAM303" s="40"/>
      <c r="OAN303" s="40"/>
      <c r="OAO303" s="40"/>
      <c r="OAP303" s="40"/>
      <c r="OAQ303" s="40"/>
      <c r="OAR303" s="40"/>
      <c r="OAS303" s="40"/>
      <c r="OAT303" s="40"/>
      <c r="OAU303" s="40"/>
      <c r="OAV303" s="40"/>
      <c r="OAW303" s="40"/>
      <c r="OAX303" s="40"/>
      <c r="OAY303" s="40"/>
      <c r="OAZ303" s="40"/>
      <c r="OBA303" s="40"/>
      <c r="OBB303" s="40"/>
      <c r="OBC303" s="40"/>
      <c r="OBD303" s="40"/>
      <c r="OBE303" s="40"/>
      <c r="OBF303" s="40"/>
      <c r="OBG303" s="40"/>
      <c r="OBH303" s="40"/>
      <c r="OBI303" s="40"/>
      <c r="OBJ303" s="40"/>
      <c r="OBK303" s="40"/>
      <c r="OBL303" s="40"/>
      <c r="OBM303" s="40"/>
      <c r="OBN303" s="40"/>
      <c r="OBO303" s="40"/>
      <c r="OBP303" s="40"/>
      <c r="OBQ303" s="40"/>
      <c r="OBR303" s="40"/>
      <c r="OBS303" s="40"/>
      <c r="OBT303" s="40"/>
      <c r="OBU303" s="40"/>
      <c r="OBV303" s="40"/>
      <c r="OBW303" s="40"/>
      <c r="OBX303" s="40"/>
      <c r="OBY303" s="40"/>
      <c r="OBZ303" s="40"/>
      <c r="OCA303" s="40"/>
      <c r="OCB303" s="40"/>
      <c r="OCC303" s="40"/>
      <c r="OCD303" s="40"/>
      <c r="OCE303" s="40"/>
      <c r="OCF303" s="40"/>
      <c r="OCG303" s="40"/>
      <c r="OCH303" s="40"/>
      <c r="OCI303" s="40"/>
      <c r="OCJ303" s="40"/>
      <c r="OCK303" s="40"/>
      <c r="OCL303" s="40"/>
      <c r="OCM303" s="40"/>
      <c r="OCN303" s="40"/>
      <c r="OCO303" s="40"/>
      <c r="OCP303" s="40"/>
      <c r="OCQ303" s="40"/>
      <c r="OCR303" s="40"/>
      <c r="OCS303" s="40"/>
      <c r="OCT303" s="40"/>
      <c r="OCU303" s="40"/>
      <c r="OCV303" s="40"/>
      <c r="OCW303" s="40"/>
      <c r="OCX303" s="40"/>
      <c r="OCY303" s="40"/>
      <c r="OCZ303" s="40"/>
      <c r="ODA303" s="40"/>
      <c r="ODB303" s="40"/>
      <c r="ODC303" s="40"/>
      <c r="ODD303" s="40"/>
      <c r="ODE303" s="40"/>
      <c r="ODF303" s="40"/>
      <c r="ODG303" s="40"/>
      <c r="ODH303" s="40"/>
      <c r="ODI303" s="40"/>
      <c r="ODJ303" s="40"/>
      <c r="ODK303" s="40"/>
      <c r="ODL303" s="40"/>
      <c r="ODM303" s="40"/>
      <c r="ODN303" s="40"/>
      <c r="ODO303" s="40"/>
      <c r="ODP303" s="40"/>
      <c r="ODQ303" s="40"/>
      <c r="ODR303" s="40"/>
      <c r="ODS303" s="40"/>
      <c r="ODT303" s="40"/>
      <c r="ODU303" s="40"/>
      <c r="ODV303" s="40"/>
      <c r="ODW303" s="40"/>
      <c r="ODX303" s="40"/>
      <c r="ODY303" s="40"/>
      <c r="ODZ303" s="40"/>
      <c r="OEA303" s="40"/>
      <c r="OEB303" s="40"/>
      <c r="OEC303" s="40"/>
      <c r="OED303" s="40"/>
      <c r="OEE303" s="40"/>
      <c r="OEF303" s="40"/>
      <c r="OEG303" s="40"/>
      <c r="OEH303" s="40"/>
      <c r="OEI303" s="40"/>
      <c r="OEJ303" s="40"/>
      <c r="OEK303" s="40"/>
      <c r="OEL303" s="40"/>
      <c r="OEM303" s="40"/>
      <c r="OEN303" s="40"/>
      <c r="OEO303" s="40"/>
      <c r="OEP303" s="40"/>
      <c r="OEQ303" s="40"/>
      <c r="OER303" s="40"/>
      <c r="OES303" s="40"/>
      <c r="OET303" s="40"/>
      <c r="OEU303" s="40"/>
      <c r="OEV303" s="40"/>
      <c r="OEW303" s="40"/>
      <c r="OEX303" s="40"/>
      <c r="OEY303" s="40"/>
      <c r="OEZ303" s="40"/>
      <c r="OFA303" s="40"/>
      <c r="OFB303" s="40"/>
      <c r="OFC303" s="40"/>
      <c r="OFD303" s="40"/>
      <c r="OFE303" s="40"/>
      <c r="OFF303" s="40"/>
      <c r="OFG303" s="40"/>
      <c r="OFH303" s="40"/>
      <c r="OFI303" s="40"/>
      <c r="OFJ303" s="40"/>
      <c r="OFK303" s="40"/>
      <c r="OFL303" s="40"/>
      <c r="OFM303" s="40"/>
      <c r="OFN303" s="40"/>
      <c r="OFO303" s="40"/>
      <c r="OFP303" s="40"/>
      <c r="OFQ303" s="40"/>
      <c r="OFR303" s="40"/>
      <c r="OFS303" s="40"/>
      <c r="OFT303" s="40"/>
      <c r="OFU303" s="40"/>
      <c r="OFV303" s="40"/>
      <c r="OFW303" s="40"/>
      <c r="OFX303" s="40"/>
      <c r="OFY303" s="40"/>
      <c r="OFZ303" s="40"/>
      <c r="OGA303" s="40"/>
      <c r="OGB303" s="40"/>
      <c r="OGC303" s="40"/>
      <c r="OGD303" s="40"/>
      <c r="OGE303" s="40"/>
      <c r="OGF303" s="40"/>
      <c r="OGG303" s="40"/>
      <c r="OGH303" s="40"/>
      <c r="OGI303" s="40"/>
      <c r="OGJ303" s="40"/>
      <c r="OGK303" s="40"/>
      <c r="OGL303" s="40"/>
      <c r="OGM303" s="40"/>
      <c r="OGN303" s="40"/>
      <c r="OGO303" s="40"/>
      <c r="OGP303" s="40"/>
      <c r="OGQ303" s="40"/>
      <c r="OGR303" s="40"/>
      <c r="OGS303" s="40"/>
      <c r="OGT303" s="40"/>
      <c r="OGU303" s="40"/>
      <c r="OGV303" s="40"/>
      <c r="OGW303" s="40"/>
      <c r="OGX303" s="40"/>
      <c r="OGY303" s="40"/>
      <c r="OGZ303" s="40"/>
      <c r="OHA303" s="40"/>
      <c r="OHB303" s="40"/>
      <c r="OHC303" s="40"/>
      <c r="OHD303" s="40"/>
      <c r="OHE303" s="40"/>
      <c r="OHF303" s="40"/>
      <c r="OHG303" s="40"/>
      <c r="OHH303" s="40"/>
      <c r="OHI303" s="40"/>
      <c r="OHJ303" s="40"/>
      <c r="OHK303" s="40"/>
      <c r="OHL303" s="40"/>
      <c r="OHM303" s="40"/>
      <c r="OHN303" s="40"/>
      <c r="OHO303" s="40"/>
      <c r="OHP303" s="40"/>
      <c r="OHQ303" s="40"/>
      <c r="OHR303" s="40"/>
      <c r="OHS303" s="40"/>
      <c r="OHT303" s="40"/>
      <c r="OHU303" s="40"/>
      <c r="OHV303" s="40"/>
      <c r="OHW303" s="40"/>
      <c r="OHX303" s="40"/>
      <c r="OHY303" s="40"/>
      <c r="OHZ303" s="40"/>
      <c r="OIA303" s="40"/>
      <c r="OIB303" s="40"/>
      <c r="OIC303" s="40"/>
      <c r="OID303" s="40"/>
      <c r="OIE303" s="40"/>
      <c r="OIF303" s="40"/>
      <c r="OIG303" s="40"/>
      <c r="OIH303" s="40"/>
      <c r="OII303" s="40"/>
      <c r="OIJ303" s="40"/>
      <c r="OIK303" s="40"/>
      <c r="OIL303" s="40"/>
      <c r="OIM303" s="40"/>
      <c r="OIN303" s="40"/>
      <c r="OIO303" s="40"/>
      <c r="OIP303" s="40"/>
      <c r="OIQ303" s="40"/>
      <c r="OIR303" s="40"/>
      <c r="OIS303" s="40"/>
      <c r="OIT303" s="40"/>
      <c r="OIU303" s="40"/>
      <c r="OIV303" s="40"/>
      <c r="OIW303" s="40"/>
      <c r="OIX303" s="40"/>
      <c r="OIY303" s="40"/>
      <c r="OIZ303" s="40"/>
      <c r="OJA303" s="40"/>
      <c r="OJB303" s="40"/>
      <c r="OJC303" s="40"/>
      <c r="OJD303" s="40"/>
      <c r="OJE303" s="40"/>
      <c r="OJF303" s="40"/>
      <c r="OJG303" s="40"/>
      <c r="OJH303" s="40"/>
      <c r="OJI303" s="40"/>
      <c r="OJJ303" s="40"/>
      <c r="OJK303" s="40"/>
      <c r="OJL303" s="40"/>
      <c r="OJM303" s="40"/>
      <c r="OJN303" s="40"/>
      <c r="OJO303" s="40"/>
      <c r="OJP303" s="40"/>
      <c r="OJQ303" s="40"/>
      <c r="OJR303" s="40"/>
      <c r="OJS303" s="40"/>
      <c r="OJT303" s="40"/>
      <c r="OJU303" s="40"/>
      <c r="OJV303" s="40"/>
      <c r="OJW303" s="40"/>
      <c r="OJX303" s="40"/>
      <c r="OJY303" s="40"/>
      <c r="OJZ303" s="40"/>
      <c r="OKA303" s="40"/>
      <c r="OKB303" s="40"/>
      <c r="OKC303" s="40"/>
      <c r="OKD303" s="40"/>
      <c r="OKE303" s="40"/>
      <c r="OKF303" s="40"/>
      <c r="OKG303" s="40"/>
      <c r="OKH303" s="40"/>
      <c r="OKI303" s="40"/>
      <c r="OKJ303" s="40"/>
      <c r="OKK303" s="40"/>
      <c r="OKL303" s="40"/>
      <c r="OKM303" s="40"/>
      <c r="OKN303" s="40"/>
      <c r="OKO303" s="40"/>
      <c r="OKP303" s="40"/>
      <c r="OKQ303" s="40"/>
      <c r="OKR303" s="40"/>
      <c r="OKS303" s="40"/>
      <c r="OKT303" s="40"/>
      <c r="OKU303" s="40"/>
      <c r="OKV303" s="40"/>
      <c r="OKW303" s="40"/>
      <c r="OKX303" s="40"/>
      <c r="OKY303" s="40"/>
      <c r="OKZ303" s="40"/>
      <c r="OLA303" s="40"/>
      <c r="OLB303" s="40"/>
      <c r="OLC303" s="40"/>
      <c r="OLD303" s="40"/>
      <c r="OLE303" s="40"/>
      <c r="OLF303" s="40"/>
      <c r="OLG303" s="40"/>
      <c r="OLH303" s="40"/>
      <c r="OLI303" s="40"/>
      <c r="OLJ303" s="40"/>
      <c r="OLK303" s="40"/>
      <c r="OLL303" s="40"/>
      <c r="OLM303" s="40"/>
      <c r="OLN303" s="40"/>
      <c r="OLO303" s="40"/>
      <c r="OLP303" s="40"/>
      <c r="OLQ303" s="40"/>
      <c r="OLR303" s="40"/>
      <c r="OLS303" s="40"/>
      <c r="OLT303" s="40"/>
      <c r="OLU303" s="40"/>
      <c r="OLV303" s="40"/>
      <c r="OLW303" s="40"/>
      <c r="OLX303" s="40"/>
      <c r="OLY303" s="40"/>
      <c r="OLZ303" s="40"/>
      <c r="OMA303" s="40"/>
      <c r="OMB303" s="40"/>
      <c r="OMC303" s="40"/>
      <c r="OMD303" s="40"/>
      <c r="OME303" s="40"/>
      <c r="OMF303" s="40"/>
      <c r="OMG303" s="40"/>
      <c r="OMH303" s="40"/>
      <c r="OMI303" s="40"/>
      <c r="OMJ303" s="40"/>
      <c r="OMK303" s="40"/>
      <c r="OML303" s="40"/>
      <c r="OMM303" s="40"/>
      <c r="OMN303" s="40"/>
      <c r="OMO303" s="40"/>
      <c r="OMP303" s="40"/>
      <c r="OMQ303" s="40"/>
      <c r="OMR303" s="40"/>
      <c r="OMS303" s="40"/>
      <c r="OMT303" s="40"/>
      <c r="OMU303" s="40"/>
      <c r="OMV303" s="40"/>
      <c r="OMW303" s="40"/>
      <c r="OMX303" s="40"/>
      <c r="OMY303" s="40"/>
      <c r="OMZ303" s="40"/>
      <c r="ONA303" s="40"/>
      <c r="ONB303" s="40"/>
      <c r="ONC303" s="40"/>
      <c r="OND303" s="40"/>
      <c r="ONE303" s="40"/>
      <c r="ONF303" s="40"/>
      <c r="ONG303" s="40"/>
      <c r="ONH303" s="40"/>
      <c r="ONI303" s="40"/>
      <c r="ONJ303" s="40"/>
      <c r="ONK303" s="40"/>
      <c r="ONL303" s="40"/>
      <c r="ONM303" s="40"/>
      <c r="ONN303" s="40"/>
      <c r="ONO303" s="40"/>
      <c r="ONP303" s="40"/>
      <c r="ONQ303" s="40"/>
      <c r="ONR303" s="40"/>
      <c r="ONS303" s="40"/>
      <c r="ONT303" s="40"/>
      <c r="ONU303" s="40"/>
      <c r="ONV303" s="40"/>
      <c r="ONW303" s="40"/>
      <c r="ONX303" s="40"/>
      <c r="ONY303" s="40"/>
      <c r="ONZ303" s="40"/>
      <c r="OOA303" s="40"/>
      <c r="OOB303" s="40"/>
      <c r="OOC303" s="40"/>
      <c r="OOD303" s="40"/>
      <c r="OOE303" s="40"/>
      <c r="OOF303" s="40"/>
      <c r="OOG303" s="40"/>
      <c r="OOH303" s="40"/>
      <c r="OOI303" s="40"/>
      <c r="OOJ303" s="40"/>
      <c r="OOK303" s="40"/>
      <c r="OOL303" s="40"/>
      <c r="OOM303" s="40"/>
      <c r="OON303" s="40"/>
      <c r="OOO303" s="40"/>
      <c r="OOP303" s="40"/>
      <c r="OOQ303" s="40"/>
      <c r="OOR303" s="40"/>
      <c r="OOS303" s="40"/>
      <c r="OOT303" s="40"/>
      <c r="OOU303" s="40"/>
      <c r="OOV303" s="40"/>
      <c r="OOW303" s="40"/>
      <c r="OOX303" s="40"/>
      <c r="OOY303" s="40"/>
      <c r="OOZ303" s="40"/>
      <c r="OPA303" s="40"/>
      <c r="OPB303" s="40"/>
      <c r="OPC303" s="40"/>
      <c r="OPD303" s="40"/>
      <c r="OPE303" s="40"/>
      <c r="OPF303" s="40"/>
      <c r="OPG303" s="40"/>
      <c r="OPH303" s="40"/>
      <c r="OPI303" s="40"/>
      <c r="OPJ303" s="40"/>
      <c r="OPK303" s="40"/>
      <c r="OPL303" s="40"/>
      <c r="OPM303" s="40"/>
      <c r="OPN303" s="40"/>
      <c r="OPO303" s="40"/>
      <c r="OPP303" s="40"/>
      <c r="OPQ303" s="40"/>
      <c r="OPR303" s="40"/>
      <c r="OPS303" s="40"/>
      <c r="OPT303" s="40"/>
      <c r="OPU303" s="40"/>
      <c r="OPV303" s="40"/>
      <c r="OPW303" s="40"/>
      <c r="OPX303" s="40"/>
      <c r="OPY303" s="40"/>
      <c r="OPZ303" s="40"/>
      <c r="OQA303" s="40"/>
      <c r="OQB303" s="40"/>
      <c r="OQC303" s="40"/>
      <c r="OQD303" s="40"/>
      <c r="OQE303" s="40"/>
      <c r="OQF303" s="40"/>
      <c r="OQG303" s="40"/>
      <c r="OQH303" s="40"/>
      <c r="OQI303" s="40"/>
      <c r="OQJ303" s="40"/>
      <c r="OQK303" s="40"/>
      <c r="OQL303" s="40"/>
      <c r="OQM303" s="40"/>
      <c r="OQN303" s="40"/>
      <c r="OQO303" s="40"/>
      <c r="OQP303" s="40"/>
      <c r="OQQ303" s="40"/>
      <c r="OQR303" s="40"/>
      <c r="OQS303" s="40"/>
      <c r="OQT303" s="40"/>
      <c r="OQU303" s="40"/>
      <c r="OQV303" s="40"/>
      <c r="OQW303" s="40"/>
      <c r="OQX303" s="40"/>
      <c r="OQY303" s="40"/>
      <c r="OQZ303" s="40"/>
      <c r="ORA303" s="40"/>
      <c r="ORB303" s="40"/>
      <c r="ORC303" s="40"/>
      <c r="ORD303" s="40"/>
      <c r="ORE303" s="40"/>
      <c r="ORF303" s="40"/>
      <c r="ORG303" s="40"/>
      <c r="ORH303" s="40"/>
      <c r="ORI303" s="40"/>
      <c r="ORJ303" s="40"/>
      <c r="ORK303" s="40"/>
      <c r="ORL303" s="40"/>
      <c r="ORM303" s="40"/>
      <c r="ORN303" s="40"/>
      <c r="ORO303" s="40"/>
      <c r="ORP303" s="40"/>
      <c r="ORQ303" s="40"/>
      <c r="ORR303" s="40"/>
      <c r="ORS303" s="40"/>
      <c r="ORT303" s="40"/>
      <c r="ORU303" s="40"/>
      <c r="ORV303" s="40"/>
      <c r="ORW303" s="40"/>
      <c r="ORX303" s="40"/>
      <c r="ORY303" s="40"/>
      <c r="ORZ303" s="40"/>
      <c r="OSA303" s="40"/>
      <c r="OSB303" s="40"/>
      <c r="OSC303" s="40"/>
      <c r="OSD303" s="40"/>
      <c r="OSE303" s="40"/>
      <c r="OSF303" s="40"/>
      <c r="OSG303" s="40"/>
      <c r="OSH303" s="40"/>
      <c r="OSI303" s="40"/>
      <c r="OSJ303" s="40"/>
      <c r="OSK303" s="40"/>
      <c r="OSL303" s="40"/>
      <c r="OSM303" s="40"/>
      <c r="OSN303" s="40"/>
      <c r="OSO303" s="40"/>
      <c r="OSP303" s="40"/>
      <c r="OSQ303" s="40"/>
      <c r="OSR303" s="40"/>
      <c r="OSS303" s="40"/>
      <c r="OST303" s="40"/>
      <c r="OSU303" s="40"/>
      <c r="OSV303" s="40"/>
      <c r="OSW303" s="40"/>
      <c r="OSX303" s="40"/>
      <c r="OSY303" s="40"/>
      <c r="OSZ303" s="40"/>
      <c r="OTA303" s="40"/>
      <c r="OTB303" s="40"/>
      <c r="OTC303" s="40"/>
      <c r="OTD303" s="40"/>
      <c r="OTE303" s="40"/>
      <c r="OTF303" s="40"/>
      <c r="OTG303" s="40"/>
      <c r="OTH303" s="40"/>
      <c r="OTI303" s="40"/>
      <c r="OTJ303" s="40"/>
      <c r="OTK303" s="40"/>
      <c r="OTL303" s="40"/>
      <c r="OTM303" s="40"/>
      <c r="OTN303" s="40"/>
      <c r="OTO303" s="40"/>
      <c r="OTP303" s="40"/>
      <c r="OTQ303" s="40"/>
      <c r="OTR303" s="40"/>
      <c r="OTS303" s="40"/>
      <c r="OTT303" s="40"/>
      <c r="OTU303" s="40"/>
      <c r="OTV303" s="40"/>
      <c r="OTW303" s="40"/>
      <c r="OTX303" s="40"/>
      <c r="OTY303" s="40"/>
      <c r="OTZ303" s="40"/>
      <c r="OUA303" s="40"/>
      <c r="OUB303" s="40"/>
      <c r="OUC303" s="40"/>
      <c r="OUD303" s="40"/>
      <c r="OUE303" s="40"/>
      <c r="OUF303" s="40"/>
      <c r="OUG303" s="40"/>
      <c r="OUH303" s="40"/>
      <c r="OUI303" s="40"/>
      <c r="OUJ303" s="40"/>
      <c r="OUK303" s="40"/>
      <c r="OUL303" s="40"/>
      <c r="OUM303" s="40"/>
      <c r="OUN303" s="40"/>
      <c r="OUO303" s="40"/>
      <c r="OUP303" s="40"/>
      <c r="OUQ303" s="40"/>
      <c r="OUR303" s="40"/>
      <c r="OUS303" s="40"/>
      <c r="OUT303" s="40"/>
      <c r="OUU303" s="40"/>
      <c r="OUV303" s="40"/>
      <c r="OUW303" s="40"/>
      <c r="OUX303" s="40"/>
      <c r="OUY303" s="40"/>
      <c r="OUZ303" s="40"/>
      <c r="OVA303" s="40"/>
      <c r="OVB303" s="40"/>
      <c r="OVC303" s="40"/>
      <c r="OVD303" s="40"/>
      <c r="OVE303" s="40"/>
      <c r="OVF303" s="40"/>
      <c r="OVG303" s="40"/>
      <c r="OVH303" s="40"/>
      <c r="OVI303" s="40"/>
      <c r="OVJ303" s="40"/>
      <c r="OVK303" s="40"/>
      <c r="OVL303" s="40"/>
      <c r="OVM303" s="40"/>
      <c r="OVN303" s="40"/>
      <c r="OVO303" s="40"/>
      <c r="OVP303" s="40"/>
      <c r="OVQ303" s="40"/>
      <c r="OVR303" s="40"/>
      <c r="OVS303" s="40"/>
      <c r="OVT303" s="40"/>
      <c r="OVU303" s="40"/>
      <c r="OVV303" s="40"/>
      <c r="OVW303" s="40"/>
      <c r="OVX303" s="40"/>
      <c r="OVY303" s="40"/>
      <c r="OVZ303" s="40"/>
      <c r="OWA303" s="40"/>
      <c r="OWB303" s="40"/>
      <c r="OWC303" s="40"/>
      <c r="OWD303" s="40"/>
      <c r="OWE303" s="40"/>
      <c r="OWF303" s="40"/>
      <c r="OWG303" s="40"/>
      <c r="OWH303" s="40"/>
      <c r="OWI303" s="40"/>
      <c r="OWJ303" s="40"/>
      <c r="OWK303" s="40"/>
      <c r="OWL303" s="40"/>
      <c r="OWM303" s="40"/>
      <c r="OWN303" s="40"/>
      <c r="OWO303" s="40"/>
      <c r="OWP303" s="40"/>
      <c r="OWQ303" s="40"/>
      <c r="OWR303" s="40"/>
      <c r="OWS303" s="40"/>
      <c r="OWT303" s="40"/>
      <c r="OWU303" s="40"/>
      <c r="OWV303" s="40"/>
      <c r="OWW303" s="40"/>
      <c r="OWX303" s="40"/>
      <c r="OWY303" s="40"/>
      <c r="OWZ303" s="40"/>
      <c r="OXA303" s="40"/>
      <c r="OXB303" s="40"/>
      <c r="OXC303" s="40"/>
      <c r="OXD303" s="40"/>
      <c r="OXE303" s="40"/>
      <c r="OXF303" s="40"/>
      <c r="OXG303" s="40"/>
      <c r="OXH303" s="40"/>
      <c r="OXI303" s="40"/>
      <c r="OXJ303" s="40"/>
      <c r="OXK303" s="40"/>
      <c r="OXL303" s="40"/>
      <c r="OXM303" s="40"/>
      <c r="OXN303" s="40"/>
      <c r="OXO303" s="40"/>
      <c r="OXP303" s="40"/>
      <c r="OXQ303" s="40"/>
      <c r="OXR303" s="40"/>
      <c r="OXS303" s="40"/>
      <c r="OXT303" s="40"/>
      <c r="OXU303" s="40"/>
      <c r="OXV303" s="40"/>
      <c r="OXW303" s="40"/>
      <c r="OXX303" s="40"/>
      <c r="OXY303" s="40"/>
      <c r="OXZ303" s="40"/>
      <c r="OYA303" s="40"/>
      <c r="OYB303" s="40"/>
      <c r="OYC303" s="40"/>
      <c r="OYD303" s="40"/>
      <c r="OYE303" s="40"/>
      <c r="OYF303" s="40"/>
      <c r="OYG303" s="40"/>
      <c r="OYH303" s="40"/>
      <c r="OYI303" s="40"/>
      <c r="OYJ303" s="40"/>
      <c r="OYK303" s="40"/>
      <c r="OYL303" s="40"/>
      <c r="OYM303" s="40"/>
      <c r="OYN303" s="40"/>
      <c r="OYO303" s="40"/>
      <c r="OYP303" s="40"/>
      <c r="OYQ303" s="40"/>
      <c r="OYR303" s="40"/>
      <c r="OYS303" s="40"/>
      <c r="OYT303" s="40"/>
      <c r="OYU303" s="40"/>
      <c r="OYV303" s="40"/>
      <c r="OYW303" s="40"/>
      <c r="OYX303" s="40"/>
      <c r="OYY303" s="40"/>
      <c r="OYZ303" s="40"/>
      <c r="OZA303" s="40"/>
      <c r="OZB303" s="40"/>
      <c r="OZC303" s="40"/>
      <c r="OZD303" s="40"/>
      <c r="OZE303" s="40"/>
      <c r="OZF303" s="40"/>
      <c r="OZG303" s="40"/>
      <c r="OZH303" s="40"/>
      <c r="OZI303" s="40"/>
      <c r="OZJ303" s="40"/>
      <c r="OZK303" s="40"/>
      <c r="OZL303" s="40"/>
      <c r="OZM303" s="40"/>
      <c r="OZN303" s="40"/>
      <c r="OZO303" s="40"/>
      <c r="OZP303" s="40"/>
      <c r="OZQ303" s="40"/>
      <c r="OZR303" s="40"/>
      <c r="OZS303" s="40"/>
      <c r="OZT303" s="40"/>
      <c r="OZU303" s="40"/>
      <c r="OZV303" s="40"/>
      <c r="OZW303" s="40"/>
      <c r="OZX303" s="40"/>
      <c r="OZY303" s="40"/>
      <c r="OZZ303" s="40"/>
      <c r="PAA303" s="40"/>
      <c r="PAB303" s="40"/>
      <c r="PAC303" s="40"/>
      <c r="PAD303" s="40"/>
      <c r="PAE303" s="40"/>
      <c r="PAF303" s="40"/>
      <c r="PAG303" s="40"/>
      <c r="PAH303" s="40"/>
      <c r="PAI303" s="40"/>
      <c r="PAJ303" s="40"/>
      <c r="PAK303" s="40"/>
      <c r="PAL303" s="40"/>
      <c r="PAM303" s="40"/>
      <c r="PAN303" s="40"/>
      <c r="PAO303" s="40"/>
      <c r="PAP303" s="40"/>
      <c r="PAQ303" s="40"/>
      <c r="PAR303" s="40"/>
      <c r="PAS303" s="40"/>
      <c r="PAT303" s="40"/>
      <c r="PAU303" s="40"/>
      <c r="PAV303" s="40"/>
      <c r="PAW303" s="40"/>
      <c r="PAX303" s="40"/>
      <c r="PAY303" s="40"/>
      <c r="PAZ303" s="40"/>
      <c r="PBA303" s="40"/>
      <c r="PBB303" s="40"/>
      <c r="PBC303" s="40"/>
      <c r="PBD303" s="40"/>
      <c r="PBE303" s="40"/>
      <c r="PBF303" s="40"/>
      <c r="PBG303" s="40"/>
      <c r="PBH303" s="40"/>
      <c r="PBI303" s="40"/>
      <c r="PBJ303" s="40"/>
      <c r="PBK303" s="40"/>
      <c r="PBL303" s="40"/>
      <c r="PBM303" s="40"/>
      <c r="PBN303" s="40"/>
      <c r="PBO303" s="40"/>
      <c r="PBP303" s="40"/>
      <c r="PBQ303" s="40"/>
      <c r="PBR303" s="40"/>
      <c r="PBS303" s="40"/>
      <c r="PBT303" s="40"/>
      <c r="PBU303" s="40"/>
      <c r="PBV303" s="40"/>
      <c r="PBW303" s="40"/>
      <c r="PBX303" s="40"/>
      <c r="PBY303" s="40"/>
      <c r="PBZ303" s="40"/>
      <c r="PCA303" s="40"/>
      <c r="PCB303" s="40"/>
      <c r="PCC303" s="40"/>
      <c r="PCD303" s="40"/>
      <c r="PCE303" s="40"/>
      <c r="PCF303" s="40"/>
      <c r="PCG303" s="40"/>
      <c r="PCH303" s="40"/>
      <c r="PCI303" s="40"/>
      <c r="PCJ303" s="40"/>
      <c r="PCK303" s="40"/>
      <c r="PCL303" s="40"/>
      <c r="PCM303" s="40"/>
      <c r="PCN303" s="40"/>
      <c r="PCO303" s="40"/>
      <c r="PCP303" s="40"/>
      <c r="PCQ303" s="40"/>
      <c r="PCR303" s="40"/>
      <c r="PCS303" s="40"/>
      <c r="PCT303" s="40"/>
      <c r="PCU303" s="40"/>
      <c r="PCV303" s="40"/>
      <c r="PCW303" s="40"/>
      <c r="PCX303" s="40"/>
      <c r="PCY303" s="40"/>
      <c r="PCZ303" s="40"/>
      <c r="PDA303" s="40"/>
      <c r="PDB303" s="40"/>
      <c r="PDC303" s="40"/>
      <c r="PDD303" s="40"/>
      <c r="PDE303" s="40"/>
      <c r="PDF303" s="40"/>
      <c r="PDG303" s="40"/>
      <c r="PDH303" s="40"/>
      <c r="PDI303" s="40"/>
      <c r="PDJ303" s="40"/>
      <c r="PDK303" s="40"/>
      <c r="PDL303" s="40"/>
      <c r="PDM303" s="40"/>
      <c r="PDN303" s="40"/>
      <c r="PDO303" s="40"/>
      <c r="PDP303" s="40"/>
      <c r="PDQ303" s="40"/>
      <c r="PDR303" s="40"/>
      <c r="PDS303" s="40"/>
      <c r="PDT303" s="40"/>
      <c r="PDU303" s="40"/>
      <c r="PDV303" s="40"/>
      <c r="PDW303" s="40"/>
      <c r="PDX303" s="40"/>
      <c r="PDY303" s="40"/>
      <c r="PDZ303" s="40"/>
      <c r="PEA303" s="40"/>
      <c r="PEB303" s="40"/>
      <c r="PEC303" s="40"/>
      <c r="PED303" s="40"/>
      <c r="PEE303" s="40"/>
      <c r="PEF303" s="40"/>
      <c r="PEG303" s="40"/>
      <c r="PEH303" s="40"/>
      <c r="PEI303" s="40"/>
      <c r="PEJ303" s="40"/>
      <c r="PEK303" s="40"/>
      <c r="PEL303" s="40"/>
      <c r="PEM303" s="40"/>
      <c r="PEN303" s="40"/>
      <c r="PEO303" s="40"/>
      <c r="PEP303" s="40"/>
      <c r="PEQ303" s="40"/>
      <c r="PER303" s="40"/>
      <c r="PES303" s="40"/>
      <c r="PET303" s="40"/>
      <c r="PEU303" s="40"/>
      <c r="PEV303" s="40"/>
      <c r="PEW303" s="40"/>
      <c r="PEX303" s="40"/>
      <c r="PEY303" s="40"/>
      <c r="PEZ303" s="40"/>
      <c r="PFA303" s="40"/>
      <c r="PFB303" s="40"/>
      <c r="PFC303" s="40"/>
      <c r="PFD303" s="40"/>
      <c r="PFE303" s="40"/>
      <c r="PFF303" s="40"/>
      <c r="PFG303" s="40"/>
      <c r="PFH303" s="40"/>
      <c r="PFI303" s="40"/>
      <c r="PFJ303" s="40"/>
      <c r="PFK303" s="40"/>
      <c r="PFL303" s="40"/>
      <c r="PFM303" s="40"/>
      <c r="PFN303" s="40"/>
      <c r="PFO303" s="40"/>
      <c r="PFP303" s="40"/>
      <c r="PFQ303" s="40"/>
      <c r="PFR303" s="40"/>
      <c r="PFS303" s="40"/>
      <c r="PFT303" s="40"/>
      <c r="PFU303" s="40"/>
      <c r="PFV303" s="40"/>
      <c r="PFW303" s="40"/>
      <c r="PFX303" s="40"/>
      <c r="PFY303" s="40"/>
      <c r="PFZ303" s="40"/>
      <c r="PGA303" s="40"/>
      <c r="PGB303" s="40"/>
      <c r="PGC303" s="40"/>
      <c r="PGD303" s="40"/>
      <c r="PGE303" s="40"/>
      <c r="PGF303" s="40"/>
      <c r="PGG303" s="40"/>
      <c r="PGH303" s="40"/>
      <c r="PGI303" s="40"/>
      <c r="PGJ303" s="40"/>
      <c r="PGK303" s="40"/>
      <c r="PGL303" s="40"/>
      <c r="PGM303" s="40"/>
      <c r="PGN303" s="40"/>
      <c r="PGO303" s="40"/>
      <c r="PGP303" s="40"/>
      <c r="PGQ303" s="40"/>
      <c r="PGR303" s="40"/>
      <c r="PGS303" s="40"/>
      <c r="PGT303" s="40"/>
      <c r="PGU303" s="40"/>
      <c r="PGV303" s="40"/>
      <c r="PGW303" s="40"/>
      <c r="PGX303" s="40"/>
      <c r="PGY303" s="40"/>
      <c r="PGZ303" s="40"/>
      <c r="PHA303" s="40"/>
      <c r="PHB303" s="40"/>
      <c r="PHC303" s="40"/>
      <c r="PHD303" s="40"/>
      <c r="PHE303" s="40"/>
      <c r="PHF303" s="40"/>
      <c r="PHG303" s="40"/>
      <c r="PHH303" s="40"/>
      <c r="PHI303" s="40"/>
      <c r="PHJ303" s="40"/>
      <c r="PHK303" s="40"/>
      <c r="PHL303" s="40"/>
      <c r="PHM303" s="40"/>
      <c r="PHN303" s="40"/>
      <c r="PHO303" s="40"/>
      <c r="PHP303" s="40"/>
      <c r="PHQ303" s="40"/>
      <c r="PHR303" s="40"/>
      <c r="PHS303" s="40"/>
      <c r="PHT303" s="40"/>
      <c r="PHU303" s="40"/>
      <c r="PHV303" s="40"/>
      <c r="PHW303" s="40"/>
      <c r="PHX303" s="40"/>
      <c r="PHY303" s="40"/>
      <c r="PHZ303" s="40"/>
      <c r="PIA303" s="40"/>
      <c r="PIB303" s="40"/>
      <c r="PIC303" s="40"/>
      <c r="PID303" s="40"/>
      <c r="PIE303" s="40"/>
      <c r="PIF303" s="40"/>
      <c r="PIG303" s="40"/>
      <c r="PIH303" s="40"/>
      <c r="PII303" s="40"/>
      <c r="PIJ303" s="40"/>
      <c r="PIK303" s="40"/>
      <c r="PIL303" s="40"/>
      <c r="PIM303" s="40"/>
      <c r="PIN303" s="40"/>
      <c r="PIO303" s="40"/>
      <c r="PIP303" s="40"/>
      <c r="PIQ303" s="40"/>
      <c r="PIR303" s="40"/>
      <c r="PIS303" s="40"/>
      <c r="PIT303" s="40"/>
      <c r="PIU303" s="40"/>
      <c r="PIV303" s="40"/>
      <c r="PIW303" s="40"/>
      <c r="PIX303" s="40"/>
      <c r="PIY303" s="40"/>
      <c r="PIZ303" s="40"/>
      <c r="PJA303" s="40"/>
      <c r="PJB303" s="40"/>
      <c r="PJC303" s="40"/>
      <c r="PJD303" s="40"/>
      <c r="PJE303" s="40"/>
      <c r="PJF303" s="40"/>
      <c r="PJG303" s="40"/>
      <c r="PJH303" s="40"/>
      <c r="PJI303" s="40"/>
      <c r="PJJ303" s="40"/>
      <c r="PJK303" s="40"/>
      <c r="PJL303" s="40"/>
      <c r="PJM303" s="40"/>
      <c r="PJN303" s="40"/>
      <c r="PJO303" s="40"/>
      <c r="PJP303" s="40"/>
      <c r="PJQ303" s="40"/>
      <c r="PJR303" s="40"/>
      <c r="PJS303" s="40"/>
      <c r="PJT303" s="40"/>
      <c r="PJU303" s="40"/>
      <c r="PJV303" s="40"/>
      <c r="PJW303" s="40"/>
      <c r="PJX303" s="40"/>
      <c r="PJY303" s="40"/>
      <c r="PJZ303" s="40"/>
      <c r="PKA303" s="40"/>
      <c r="PKB303" s="40"/>
      <c r="PKC303" s="40"/>
      <c r="PKD303" s="40"/>
      <c r="PKE303" s="40"/>
      <c r="PKF303" s="40"/>
      <c r="PKG303" s="40"/>
      <c r="PKH303" s="40"/>
      <c r="PKI303" s="40"/>
      <c r="PKJ303" s="40"/>
      <c r="PKK303" s="40"/>
      <c r="PKL303" s="40"/>
      <c r="PKM303" s="40"/>
      <c r="PKN303" s="40"/>
      <c r="PKO303" s="40"/>
      <c r="PKP303" s="40"/>
      <c r="PKQ303" s="40"/>
      <c r="PKR303" s="40"/>
      <c r="PKS303" s="40"/>
      <c r="PKT303" s="40"/>
      <c r="PKU303" s="40"/>
      <c r="PKV303" s="40"/>
      <c r="PKW303" s="40"/>
      <c r="PKX303" s="40"/>
      <c r="PKY303" s="40"/>
      <c r="PKZ303" s="40"/>
      <c r="PLA303" s="40"/>
      <c r="PLB303" s="40"/>
      <c r="PLC303" s="40"/>
      <c r="PLD303" s="40"/>
      <c r="PLE303" s="40"/>
      <c r="PLF303" s="40"/>
      <c r="PLG303" s="40"/>
      <c r="PLH303" s="40"/>
      <c r="PLI303" s="40"/>
      <c r="PLJ303" s="40"/>
      <c r="PLK303" s="40"/>
      <c r="PLL303" s="40"/>
      <c r="PLM303" s="40"/>
      <c r="PLN303" s="40"/>
      <c r="PLO303" s="40"/>
      <c r="PLP303" s="40"/>
      <c r="PLQ303" s="40"/>
      <c r="PLR303" s="40"/>
      <c r="PLS303" s="40"/>
      <c r="PLT303" s="40"/>
      <c r="PLU303" s="40"/>
      <c r="PLV303" s="40"/>
      <c r="PLW303" s="40"/>
      <c r="PLX303" s="40"/>
      <c r="PLY303" s="40"/>
      <c r="PLZ303" s="40"/>
      <c r="PMA303" s="40"/>
      <c r="PMB303" s="40"/>
      <c r="PMC303" s="40"/>
      <c r="PMD303" s="40"/>
      <c r="PME303" s="40"/>
      <c r="PMF303" s="40"/>
      <c r="PMG303" s="40"/>
      <c r="PMH303" s="40"/>
      <c r="PMI303" s="40"/>
      <c r="PMJ303" s="40"/>
      <c r="PMK303" s="40"/>
      <c r="PML303" s="40"/>
      <c r="PMM303" s="40"/>
      <c r="PMN303" s="40"/>
      <c r="PMO303" s="40"/>
      <c r="PMP303" s="40"/>
      <c r="PMQ303" s="40"/>
      <c r="PMR303" s="40"/>
      <c r="PMS303" s="40"/>
      <c r="PMT303" s="40"/>
      <c r="PMU303" s="40"/>
      <c r="PMV303" s="40"/>
      <c r="PMW303" s="40"/>
      <c r="PMX303" s="40"/>
      <c r="PMY303" s="40"/>
      <c r="PMZ303" s="40"/>
      <c r="PNA303" s="40"/>
      <c r="PNB303" s="40"/>
      <c r="PNC303" s="40"/>
      <c r="PND303" s="40"/>
      <c r="PNE303" s="40"/>
      <c r="PNF303" s="40"/>
      <c r="PNG303" s="40"/>
      <c r="PNH303" s="40"/>
      <c r="PNI303" s="40"/>
      <c r="PNJ303" s="40"/>
      <c r="PNK303" s="40"/>
      <c r="PNL303" s="40"/>
      <c r="PNM303" s="40"/>
      <c r="PNN303" s="40"/>
      <c r="PNO303" s="40"/>
      <c r="PNP303" s="40"/>
      <c r="PNQ303" s="40"/>
      <c r="PNR303" s="40"/>
      <c r="PNS303" s="40"/>
      <c r="PNT303" s="40"/>
      <c r="PNU303" s="40"/>
      <c r="PNV303" s="40"/>
      <c r="PNW303" s="40"/>
      <c r="PNX303" s="40"/>
      <c r="PNY303" s="40"/>
      <c r="PNZ303" s="40"/>
      <c r="POA303" s="40"/>
      <c r="POB303" s="40"/>
      <c r="POC303" s="40"/>
      <c r="POD303" s="40"/>
      <c r="POE303" s="40"/>
      <c r="POF303" s="40"/>
      <c r="POG303" s="40"/>
      <c r="POH303" s="40"/>
      <c r="POI303" s="40"/>
      <c r="POJ303" s="40"/>
      <c r="POK303" s="40"/>
      <c r="POL303" s="40"/>
      <c r="POM303" s="40"/>
      <c r="PON303" s="40"/>
      <c r="POO303" s="40"/>
      <c r="POP303" s="40"/>
      <c r="POQ303" s="40"/>
      <c r="POR303" s="40"/>
      <c r="POS303" s="40"/>
      <c r="POT303" s="40"/>
      <c r="POU303" s="40"/>
      <c r="POV303" s="40"/>
      <c r="POW303" s="40"/>
      <c r="POX303" s="40"/>
      <c r="POY303" s="40"/>
      <c r="POZ303" s="40"/>
      <c r="PPA303" s="40"/>
      <c r="PPB303" s="40"/>
      <c r="PPC303" s="40"/>
      <c r="PPD303" s="40"/>
      <c r="PPE303" s="40"/>
      <c r="PPF303" s="40"/>
      <c r="PPG303" s="40"/>
      <c r="PPH303" s="40"/>
      <c r="PPI303" s="40"/>
      <c r="PPJ303" s="40"/>
      <c r="PPK303" s="40"/>
      <c r="PPL303" s="40"/>
      <c r="PPM303" s="40"/>
      <c r="PPN303" s="40"/>
      <c r="PPO303" s="40"/>
      <c r="PPP303" s="40"/>
      <c r="PPQ303" s="40"/>
      <c r="PPR303" s="40"/>
      <c r="PPS303" s="40"/>
      <c r="PPT303" s="40"/>
      <c r="PPU303" s="40"/>
      <c r="PPV303" s="40"/>
      <c r="PPW303" s="40"/>
      <c r="PPX303" s="40"/>
      <c r="PPY303" s="40"/>
      <c r="PPZ303" s="40"/>
      <c r="PQA303" s="40"/>
      <c r="PQB303" s="40"/>
      <c r="PQC303" s="40"/>
      <c r="PQD303" s="40"/>
      <c r="PQE303" s="40"/>
      <c r="PQF303" s="40"/>
      <c r="PQG303" s="40"/>
      <c r="PQH303" s="40"/>
      <c r="PQI303" s="40"/>
      <c r="PQJ303" s="40"/>
      <c r="PQK303" s="40"/>
      <c r="PQL303" s="40"/>
      <c r="PQM303" s="40"/>
      <c r="PQN303" s="40"/>
      <c r="PQO303" s="40"/>
      <c r="PQP303" s="40"/>
      <c r="PQQ303" s="40"/>
      <c r="PQR303" s="40"/>
      <c r="PQS303" s="40"/>
      <c r="PQT303" s="40"/>
      <c r="PQU303" s="40"/>
      <c r="PQV303" s="40"/>
      <c r="PQW303" s="40"/>
      <c r="PQX303" s="40"/>
      <c r="PQY303" s="40"/>
      <c r="PQZ303" s="40"/>
      <c r="PRA303" s="40"/>
      <c r="PRB303" s="40"/>
      <c r="PRC303" s="40"/>
      <c r="PRD303" s="40"/>
      <c r="PRE303" s="40"/>
      <c r="PRF303" s="40"/>
      <c r="PRG303" s="40"/>
      <c r="PRH303" s="40"/>
      <c r="PRI303" s="40"/>
      <c r="PRJ303" s="40"/>
      <c r="PRK303" s="40"/>
      <c r="PRL303" s="40"/>
      <c r="PRM303" s="40"/>
      <c r="PRN303" s="40"/>
      <c r="PRO303" s="40"/>
      <c r="PRP303" s="40"/>
      <c r="PRQ303" s="40"/>
      <c r="PRR303" s="40"/>
      <c r="PRS303" s="40"/>
      <c r="PRT303" s="40"/>
      <c r="PRU303" s="40"/>
      <c r="PRV303" s="40"/>
      <c r="PRW303" s="40"/>
      <c r="PRX303" s="40"/>
      <c r="PRY303" s="40"/>
      <c r="PRZ303" s="40"/>
      <c r="PSA303" s="40"/>
      <c r="PSB303" s="40"/>
      <c r="PSC303" s="40"/>
      <c r="PSD303" s="40"/>
      <c r="PSE303" s="40"/>
      <c r="PSF303" s="40"/>
      <c r="PSG303" s="40"/>
      <c r="PSH303" s="40"/>
      <c r="PSI303" s="40"/>
      <c r="PSJ303" s="40"/>
      <c r="PSK303" s="40"/>
      <c r="PSL303" s="40"/>
      <c r="PSM303" s="40"/>
      <c r="PSN303" s="40"/>
      <c r="PSO303" s="40"/>
      <c r="PSP303" s="40"/>
      <c r="PSQ303" s="40"/>
      <c r="PSR303" s="40"/>
      <c r="PSS303" s="40"/>
      <c r="PST303" s="40"/>
      <c r="PSU303" s="40"/>
      <c r="PSV303" s="40"/>
      <c r="PSW303" s="40"/>
      <c r="PSX303" s="40"/>
      <c r="PSY303" s="40"/>
      <c r="PSZ303" s="40"/>
      <c r="PTA303" s="40"/>
      <c r="PTB303" s="40"/>
      <c r="PTC303" s="40"/>
      <c r="PTD303" s="40"/>
      <c r="PTE303" s="40"/>
      <c r="PTF303" s="40"/>
      <c r="PTG303" s="40"/>
      <c r="PTH303" s="40"/>
      <c r="PTI303" s="40"/>
      <c r="PTJ303" s="40"/>
      <c r="PTK303" s="40"/>
      <c r="PTL303" s="40"/>
      <c r="PTM303" s="40"/>
      <c r="PTN303" s="40"/>
      <c r="PTO303" s="40"/>
      <c r="PTP303" s="40"/>
      <c r="PTQ303" s="40"/>
      <c r="PTR303" s="40"/>
      <c r="PTS303" s="40"/>
      <c r="PTT303" s="40"/>
      <c r="PTU303" s="40"/>
      <c r="PTV303" s="40"/>
      <c r="PTW303" s="40"/>
      <c r="PTX303" s="40"/>
      <c r="PTY303" s="40"/>
      <c r="PTZ303" s="40"/>
      <c r="PUA303" s="40"/>
      <c r="PUB303" s="40"/>
      <c r="PUC303" s="40"/>
      <c r="PUD303" s="40"/>
      <c r="PUE303" s="40"/>
      <c r="PUF303" s="40"/>
      <c r="PUG303" s="40"/>
      <c r="PUH303" s="40"/>
      <c r="PUI303" s="40"/>
      <c r="PUJ303" s="40"/>
      <c r="PUK303" s="40"/>
      <c r="PUL303" s="40"/>
      <c r="PUM303" s="40"/>
      <c r="PUN303" s="40"/>
      <c r="PUO303" s="40"/>
      <c r="PUP303" s="40"/>
      <c r="PUQ303" s="40"/>
      <c r="PUR303" s="40"/>
      <c r="PUS303" s="40"/>
      <c r="PUT303" s="40"/>
      <c r="PUU303" s="40"/>
      <c r="PUV303" s="40"/>
      <c r="PUW303" s="40"/>
      <c r="PUX303" s="40"/>
      <c r="PUY303" s="40"/>
      <c r="PUZ303" s="40"/>
      <c r="PVA303" s="40"/>
      <c r="PVB303" s="40"/>
      <c r="PVC303" s="40"/>
      <c r="PVD303" s="40"/>
      <c r="PVE303" s="40"/>
      <c r="PVF303" s="40"/>
      <c r="PVG303" s="40"/>
      <c r="PVH303" s="40"/>
      <c r="PVI303" s="40"/>
      <c r="PVJ303" s="40"/>
      <c r="PVK303" s="40"/>
      <c r="PVL303" s="40"/>
      <c r="PVM303" s="40"/>
      <c r="PVN303" s="40"/>
      <c r="PVO303" s="40"/>
      <c r="PVP303" s="40"/>
      <c r="PVQ303" s="40"/>
      <c r="PVR303" s="40"/>
      <c r="PVS303" s="40"/>
      <c r="PVT303" s="40"/>
      <c r="PVU303" s="40"/>
      <c r="PVV303" s="40"/>
      <c r="PVW303" s="40"/>
      <c r="PVX303" s="40"/>
      <c r="PVY303" s="40"/>
      <c r="PVZ303" s="40"/>
      <c r="PWA303" s="40"/>
      <c r="PWB303" s="40"/>
      <c r="PWC303" s="40"/>
      <c r="PWD303" s="40"/>
      <c r="PWE303" s="40"/>
      <c r="PWF303" s="40"/>
      <c r="PWG303" s="40"/>
      <c r="PWH303" s="40"/>
      <c r="PWI303" s="40"/>
      <c r="PWJ303" s="40"/>
      <c r="PWK303" s="40"/>
      <c r="PWL303" s="40"/>
      <c r="PWM303" s="40"/>
      <c r="PWN303" s="40"/>
      <c r="PWO303" s="40"/>
      <c r="PWP303" s="40"/>
      <c r="PWQ303" s="40"/>
      <c r="PWR303" s="40"/>
      <c r="PWS303" s="40"/>
      <c r="PWT303" s="40"/>
      <c r="PWU303" s="40"/>
      <c r="PWV303" s="40"/>
      <c r="PWW303" s="40"/>
      <c r="PWX303" s="40"/>
      <c r="PWY303" s="40"/>
      <c r="PWZ303" s="40"/>
      <c r="PXA303" s="40"/>
      <c r="PXB303" s="40"/>
      <c r="PXC303" s="40"/>
      <c r="PXD303" s="40"/>
      <c r="PXE303" s="40"/>
      <c r="PXF303" s="40"/>
      <c r="PXG303" s="40"/>
      <c r="PXH303" s="40"/>
      <c r="PXI303" s="40"/>
      <c r="PXJ303" s="40"/>
      <c r="PXK303" s="40"/>
      <c r="PXL303" s="40"/>
      <c r="PXM303" s="40"/>
      <c r="PXN303" s="40"/>
      <c r="PXO303" s="40"/>
      <c r="PXP303" s="40"/>
      <c r="PXQ303" s="40"/>
      <c r="PXR303" s="40"/>
      <c r="PXS303" s="40"/>
      <c r="PXT303" s="40"/>
      <c r="PXU303" s="40"/>
      <c r="PXV303" s="40"/>
      <c r="PXW303" s="40"/>
      <c r="PXX303" s="40"/>
      <c r="PXY303" s="40"/>
      <c r="PXZ303" s="40"/>
      <c r="PYA303" s="40"/>
      <c r="PYB303" s="40"/>
      <c r="PYC303" s="40"/>
      <c r="PYD303" s="40"/>
      <c r="PYE303" s="40"/>
      <c r="PYF303" s="40"/>
      <c r="PYG303" s="40"/>
      <c r="PYH303" s="40"/>
      <c r="PYI303" s="40"/>
      <c r="PYJ303" s="40"/>
      <c r="PYK303" s="40"/>
      <c r="PYL303" s="40"/>
      <c r="PYM303" s="40"/>
      <c r="PYN303" s="40"/>
      <c r="PYO303" s="40"/>
      <c r="PYP303" s="40"/>
      <c r="PYQ303" s="40"/>
      <c r="PYR303" s="40"/>
      <c r="PYS303" s="40"/>
      <c r="PYT303" s="40"/>
      <c r="PYU303" s="40"/>
      <c r="PYV303" s="40"/>
      <c r="PYW303" s="40"/>
      <c r="PYX303" s="40"/>
      <c r="PYY303" s="40"/>
      <c r="PYZ303" s="40"/>
      <c r="PZA303" s="40"/>
      <c r="PZB303" s="40"/>
      <c r="PZC303" s="40"/>
      <c r="PZD303" s="40"/>
      <c r="PZE303" s="40"/>
      <c r="PZF303" s="40"/>
      <c r="PZG303" s="40"/>
      <c r="PZH303" s="40"/>
      <c r="PZI303" s="40"/>
      <c r="PZJ303" s="40"/>
      <c r="PZK303" s="40"/>
      <c r="PZL303" s="40"/>
      <c r="PZM303" s="40"/>
      <c r="PZN303" s="40"/>
      <c r="PZO303" s="40"/>
      <c r="PZP303" s="40"/>
      <c r="PZQ303" s="40"/>
      <c r="PZR303" s="40"/>
      <c r="PZS303" s="40"/>
      <c r="PZT303" s="40"/>
      <c r="PZU303" s="40"/>
      <c r="PZV303" s="40"/>
      <c r="PZW303" s="40"/>
      <c r="PZX303" s="40"/>
      <c r="PZY303" s="40"/>
      <c r="PZZ303" s="40"/>
      <c r="QAA303" s="40"/>
      <c r="QAB303" s="40"/>
      <c r="QAC303" s="40"/>
      <c r="QAD303" s="40"/>
      <c r="QAE303" s="40"/>
      <c r="QAF303" s="40"/>
      <c r="QAG303" s="40"/>
      <c r="QAH303" s="40"/>
      <c r="QAI303" s="40"/>
      <c r="QAJ303" s="40"/>
      <c r="QAK303" s="40"/>
      <c r="QAL303" s="40"/>
      <c r="QAM303" s="40"/>
      <c r="QAN303" s="40"/>
      <c r="QAO303" s="40"/>
      <c r="QAP303" s="40"/>
      <c r="QAQ303" s="40"/>
      <c r="QAR303" s="40"/>
      <c r="QAS303" s="40"/>
      <c r="QAT303" s="40"/>
      <c r="QAU303" s="40"/>
      <c r="QAV303" s="40"/>
      <c r="QAW303" s="40"/>
      <c r="QAX303" s="40"/>
      <c r="QAY303" s="40"/>
      <c r="QAZ303" s="40"/>
      <c r="QBA303" s="40"/>
      <c r="QBB303" s="40"/>
      <c r="QBC303" s="40"/>
      <c r="QBD303" s="40"/>
      <c r="QBE303" s="40"/>
      <c r="QBF303" s="40"/>
      <c r="QBG303" s="40"/>
      <c r="QBH303" s="40"/>
      <c r="QBI303" s="40"/>
      <c r="QBJ303" s="40"/>
      <c r="QBK303" s="40"/>
      <c r="QBL303" s="40"/>
      <c r="QBM303" s="40"/>
      <c r="QBN303" s="40"/>
      <c r="QBO303" s="40"/>
      <c r="QBP303" s="40"/>
      <c r="QBQ303" s="40"/>
      <c r="QBR303" s="40"/>
      <c r="QBS303" s="40"/>
      <c r="QBT303" s="40"/>
      <c r="QBU303" s="40"/>
      <c r="QBV303" s="40"/>
      <c r="QBW303" s="40"/>
      <c r="QBX303" s="40"/>
      <c r="QBY303" s="40"/>
      <c r="QBZ303" s="40"/>
      <c r="QCA303" s="40"/>
      <c r="QCB303" s="40"/>
      <c r="QCC303" s="40"/>
      <c r="QCD303" s="40"/>
      <c r="QCE303" s="40"/>
      <c r="QCF303" s="40"/>
      <c r="QCG303" s="40"/>
      <c r="QCH303" s="40"/>
      <c r="QCI303" s="40"/>
      <c r="QCJ303" s="40"/>
      <c r="QCK303" s="40"/>
      <c r="QCL303" s="40"/>
      <c r="QCM303" s="40"/>
      <c r="QCN303" s="40"/>
      <c r="QCO303" s="40"/>
      <c r="QCP303" s="40"/>
      <c r="QCQ303" s="40"/>
      <c r="QCR303" s="40"/>
      <c r="QCS303" s="40"/>
      <c r="QCT303" s="40"/>
      <c r="QCU303" s="40"/>
      <c r="QCV303" s="40"/>
      <c r="QCW303" s="40"/>
      <c r="QCX303" s="40"/>
      <c r="QCY303" s="40"/>
      <c r="QCZ303" s="40"/>
      <c r="QDA303" s="40"/>
      <c r="QDB303" s="40"/>
      <c r="QDC303" s="40"/>
      <c r="QDD303" s="40"/>
      <c r="QDE303" s="40"/>
      <c r="QDF303" s="40"/>
      <c r="QDG303" s="40"/>
      <c r="QDH303" s="40"/>
      <c r="QDI303" s="40"/>
      <c r="QDJ303" s="40"/>
      <c r="QDK303" s="40"/>
      <c r="QDL303" s="40"/>
      <c r="QDM303" s="40"/>
      <c r="QDN303" s="40"/>
      <c r="QDO303" s="40"/>
      <c r="QDP303" s="40"/>
      <c r="QDQ303" s="40"/>
      <c r="QDR303" s="40"/>
      <c r="QDS303" s="40"/>
      <c r="QDT303" s="40"/>
      <c r="QDU303" s="40"/>
      <c r="QDV303" s="40"/>
      <c r="QDW303" s="40"/>
      <c r="QDX303" s="40"/>
      <c r="QDY303" s="40"/>
      <c r="QDZ303" s="40"/>
      <c r="QEA303" s="40"/>
      <c r="QEB303" s="40"/>
      <c r="QEC303" s="40"/>
      <c r="QED303" s="40"/>
      <c r="QEE303" s="40"/>
      <c r="QEF303" s="40"/>
      <c r="QEG303" s="40"/>
      <c r="QEH303" s="40"/>
      <c r="QEI303" s="40"/>
      <c r="QEJ303" s="40"/>
      <c r="QEK303" s="40"/>
      <c r="QEL303" s="40"/>
      <c r="QEM303" s="40"/>
      <c r="QEN303" s="40"/>
      <c r="QEO303" s="40"/>
      <c r="QEP303" s="40"/>
      <c r="QEQ303" s="40"/>
      <c r="QER303" s="40"/>
      <c r="QES303" s="40"/>
      <c r="QET303" s="40"/>
      <c r="QEU303" s="40"/>
      <c r="QEV303" s="40"/>
      <c r="QEW303" s="40"/>
      <c r="QEX303" s="40"/>
      <c r="QEY303" s="40"/>
      <c r="QEZ303" s="40"/>
      <c r="QFA303" s="40"/>
      <c r="QFB303" s="40"/>
      <c r="QFC303" s="40"/>
      <c r="QFD303" s="40"/>
      <c r="QFE303" s="40"/>
      <c r="QFF303" s="40"/>
      <c r="QFG303" s="40"/>
      <c r="QFH303" s="40"/>
      <c r="QFI303" s="40"/>
      <c r="QFJ303" s="40"/>
      <c r="QFK303" s="40"/>
      <c r="QFL303" s="40"/>
      <c r="QFM303" s="40"/>
      <c r="QFN303" s="40"/>
      <c r="QFO303" s="40"/>
      <c r="QFP303" s="40"/>
      <c r="QFQ303" s="40"/>
      <c r="QFR303" s="40"/>
      <c r="QFS303" s="40"/>
      <c r="QFT303" s="40"/>
      <c r="QFU303" s="40"/>
      <c r="QFV303" s="40"/>
      <c r="QFW303" s="40"/>
      <c r="QFX303" s="40"/>
      <c r="QFY303" s="40"/>
      <c r="QFZ303" s="40"/>
      <c r="QGA303" s="40"/>
      <c r="QGB303" s="40"/>
      <c r="QGC303" s="40"/>
      <c r="QGD303" s="40"/>
      <c r="QGE303" s="40"/>
      <c r="QGF303" s="40"/>
      <c r="QGG303" s="40"/>
      <c r="QGH303" s="40"/>
      <c r="QGI303" s="40"/>
      <c r="QGJ303" s="40"/>
      <c r="QGK303" s="40"/>
      <c r="QGL303" s="40"/>
      <c r="QGM303" s="40"/>
      <c r="QGN303" s="40"/>
      <c r="QGO303" s="40"/>
      <c r="QGP303" s="40"/>
      <c r="QGQ303" s="40"/>
      <c r="QGR303" s="40"/>
      <c r="QGS303" s="40"/>
      <c r="QGT303" s="40"/>
      <c r="QGU303" s="40"/>
      <c r="QGV303" s="40"/>
      <c r="QGW303" s="40"/>
      <c r="QGX303" s="40"/>
      <c r="QGY303" s="40"/>
      <c r="QGZ303" s="40"/>
      <c r="QHA303" s="40"/>
      <c r="QHB303" s="40"/>
      <c r="QHC303" s="40"/>
      <c r="QHD303" s="40"/>
      <c r="QHE303" s="40"/>
      <c r="QHF303" s="40"/>
      <c r="QHG303" s="40"/>
      <c r="QHH303" s="40"/>
      <c r="QHI303" s="40"/>
      <c r="QHJ303" s="40"/>
      <c r="QHK303" s="40"/>
      <c r="QHL303" s="40"/>
      <c r="QHM303" s="40"/>
      <c r="QHN303" s="40"/>
      <c r="QHO303" s="40"/>
      <c r="QHP303" s="40"/>
      <c r="QHQ303" s="40"/>
      <c r="QHR303" s="40"/>
      <c r="QHS303" s="40"/>
      <c r="QHT303" s="40"/>
      <c r="QHU303" s="40"/>
      <c r="QHV303" s="40"/>
      <c r="QHW303" s="40"/>
      <c r="QHX303" s="40"/>
      <c r="QHY303" s="40"/>
      <c r="QHZ303" s="40"/>
      <c r="QIA303" s="40"/>
      <c r="QIB303" s="40"/>
      <c r="QIC303" s="40"/>
      <c r="QID303" s="40"/>
      <c r="QIE303" s="40"/>
      <c r="QIF303" s="40"/>
      <c r="QIG303" s="40"/>
      <c r="QIH303" s="40"/>
      <c r="QII303" s="40"/>
      <c r="QIJ303" s="40"/>
      <c r="QIK303" s="40"/>
      <c r="QIL303" s="40"/>
      <c r="QIM303" s="40"/>
      <c r="QIN303" s="40"/>
      <c r="QIO303" s="40"/>
      <c r="QIP303" s="40"/>
      <c r="QIQ303" s="40"/>
      <c r="QIR303" s="40"/>
      <c r="QIS303" s="40"/>
      <c r="QIT303" s="40"/>
      <c r="QIU303" s="40"/>
      <c r="QIV303" s="40"/>
      <c r="QIW303" s="40"/>
      <c r="QIX303" s="40"/>
      <c r="QIY303" s="40"/>
      <c r="QIZ303" s="40"/>
      <c r="QJA303" s="40"/>
      <c r="QJB303" s="40"/>
      <c r="QJC303" s="40"/>
      <c r="QJD303" s="40"/>
      <c r="QJE303" s="40"/>
      <c r="QJF303" s="40"/>
      <c r="QJG303" s="40"/>
      <c r="QJH303" s="40"/>
      <c r="QJI303" s="40"/>
      <c r="QJJ303" s="40"/>
      <c r="QJK303" s="40"/>
      <c r="QJL303" s="40"/>
      <c r="QJM303" s="40"/>
      <c r="QJN303" s="40"/>
      <c r="QJO303" s="40"/>
      <c r="QJP303" s="40"/>
      <c r="QJQ303" s="40"/>
      <c r="QJR303" s="40"/>
      <c r="QJS303" s="40"/>
      <c r="QJT303" s="40"/>
      <c r="QJU303" s="40"/>
      <c r="QJV303" s="40"/>
      <c r="QJW303" s="40"/>
      <c r="QJX303" s="40"/>
      <c r="QJY303" s="40"/>
      <c r="QJZ303" s="40"/>
      <c r="QKA303" s="40"/>
      <c r="QKB303" s="40"/>
      <c r="QKC303" s="40"/>
      <c r="QKD303" s="40"/>
      <c r="QKE303" s="40"/>
      <c r="QKF303" s="40"/>
      <c r="QKG303" s="40"/>
      <c r="QKH303" s="40"/>
      <c r="QKI303" s="40"/>
      <c r="QKJ303" s="40"/>
      <c r="QKK303" s="40"/>
      <c r="QKL303" s="40"/>
      <c r="QKM303" s="40"/>
      <c r="QKN303" s="40"/>
      <c r="QKO303" s="40"/>
      <c r="QKP303" s="40"/>
      <c r="QKQ303" s="40"/>
      <c r="QKR303" s="40"/>
      <c r="QKS303" s="40"/>
      <c r="QKT303" s="40"/>
      <c r="QKU303" s="40"/>
      <c r="QKV303" s="40"/>
      <c r="QKW303" s="40"/>
      <c r="QKX303" s="40"/>
      <c r="QKY303" s="40"/>
      <c r="QKZ303" s="40"/>
      <c r="QLA303" s="40"/>
      <c r="QLB303" s="40"/>
      <c r="QLC303" s="40"/>
      <c r="QLD303" s="40"/>
      <c r="QLE303" s="40"/>
      <c r="QLF303" s="40"/>
      <c r="QLG303" s="40"/>
      <c r="QLH303" s="40"/>
      <c r="QLI303" s="40"/>
      <c r="QLJ303" s="40"/>
      <c r="QLK303" s="40"/>
      <c r="QLL303" s="40"/>
      <c r="QLM303" s="40"/>
      <c r="QLN303" s="40"/>
      <c r="QLO303" s="40"/>
      <c r="QLP303" s="40"/>
      <c r="QLQ303" s="40"/>
      <c r="QLR303" s="40"/>
      <c r="QLS303" s="40"/>
      <c r="QLT303" s="40"/>
      <c r="QLU303" s="40"/>
      <c r="QLV303" s="40"/>
      <c r="QLW303" s="40"/>
      <c r="QLX303" s="40"/>
      <c r="QLY303" s="40"/>
      <c r="QLZ303" s="40"/>
      <c r="QMA303" s="40"/>
      <c r="QMB303" s="40"/>
      <c r="QMC303" s="40"/>
      <c r="QMD303" s="40"/>
      <c r="QME303" s="40"/>
      <c r="QMF303" s="40"/>
      <c r="QMG303" s="40"/>
      <c r="QMH303" s="40"/>
      <c r="QMI303" s="40"/>
      <c r="QMJ303" s="40"/>
      <c r="QMK303" s="40"/>
      <c r="QML303" s="40"/>
      <c r="QMM303" s="40"/>
      <c r="QMN303" s="40"/>
      <c r="QMO303" s="40"/>
      <c r="QMP303" s="40"/>
      <c r="QMQ303" s="40"/>
      <c r="QMR303" s="40"/>
      <c r="QMS303" s="40"/>
      <c r="QMT303" s="40"/>
      <c r="QMU303" s="40"/>
      <c r="QMV303" s="40"/>
      <c r="QMW303" s="40"/>
      <c r="QMX303" s="40"/>
      <c r="QMY303" s="40"/>
      <c r="QMZ303" s="40"/>
      <c r="QNA303" s="40"/>
      <c r="QNB303" s="40"/>
      <c r="QNC303" s="40"/>
      <c r="QND303" s="40"/>
      <c r="QNE303" s="40"/>
      <c r="QNF303" s="40"/>
      <c r="QNG303" s="40"/>
      <c r="QNH303" s="40"/>
      <c r="QNI303" s="40"/>
      <c r="QNJ303" s="40"/>
      <c r="QNK303" s="40"/>
      <c r="QNL303" s="40"/>
      <c r="QNM303" s="40"/>
      <c r="QNN303" s="40"/>
      <c r="QNO303" s="40"/>
      <c r="QNP303" s="40"/>
      <c r="QNQ303" s="40"/>
      <c r="QNR303" s="40"/>
      <c r="QNS303" s="40"/>
      <c r="QNT303" s="40"/>
      <c r="QNU303" s="40"/>
      <c r="QNV303" s="40"/>
      <c r="QNW303" s="40"/>
      <c r="QNX303" s="40"/>
      <c r="QNY303" s="40"/>
      <c r="QNZ303" s="40"/>
      <c r="QOA303" s="40"/>
      <c r="QOB303" s="40"/>
      <c r="QOC303" s="40"/>
      <c r="QOD303" s="40"/>
      <c r="QOE303" s="40"/>
      <c r="QOF303" s="40"/>
      <c r="QOG303" s="40"/>
      <c r="QOH303" s="40"/>
      <c r="QOI303" s="40"/>
      <c r="QOJ303" s="40"/>
      <c r="QOK303" s="40"/>
      <c r="QOL303" s="40"/>
      <c r="QOM303" s="40"/>
      <c r="QON303" s="40"/>
      <c r="QOO303" s="40"/>
      <c r="QOP303" s="40"/>
      <c r="QOQ303" s="40"/>
      <c r="QOR303" s="40"/>
      <c r="QOS303" s="40"/>
      <c r="QOT303" s="40"/>
      <c r="QOU303" s="40"/>
      <c r="QOV303" s="40"/>
      <c r="QOW303" s="40"/>
      <c r="QOX303" s="40"/>
      <c r="QOY303" s="40"/>
      <c r="QOZ303" s="40"/>
      <c r="QPA303" s="40"/>
      <c r="QPB303" s="40"/>
      <c r="QPC303" s="40"/>
      <c r="QPD303" s="40"/>
      <c r="QPE303" s="40"/>
      <c r="QPF303" s="40"/>
      <c r="QPG303" s="40"/>
      <c r="QPH303" s="40"/>
      <c r="QPI303" s="40"/>
      <c r="QPJ303" s="40"/>
      <c r="QPK303" s="40"/>
      <c r="QPL303" s="40"/>
      <c r="QPM303" s="40"/>
      <c r="QPN303" s="40"/>
      <c r="QPO303" s="40"/>
      <c r="QPP303" s="40"/>
      <c r="QPQ303" s="40"/>
      <c r="QPR303" s="40"/>
      <c r="QPS303" s="40"/>
      <c r="QPT303" s="40"/>
      <c r="QPU303" s="40"/>
      <c r="QPV303" s="40"/>
      <c r="QPW303" s="40"/>
      <c r="QPX303" s="40"/>
      <c r="QPY303" s="40"/>
      <c r="QPZ303" s="40"/>
      <c r="QQA303" s="40"/>
      <c r="QQB303" s="40"/>
      <c r="QQC303" s="40"/>
      <c r="QQD303" s="40"/>
      <c r="QQE303" s="40"/>
      <c r="QQF303" s="40"/>
      <c r="QQG303" s="40"/>
      <c r="QQH303" s="40"/>
      <c r="QQI303" s="40"/>
      <c r="QQJ303" s="40"/>
      <c r="QQK303" s="40"/>
      <c r="QQL303" s="40"/>
      <c r="QQM303" s="40"/>
      <c r="QQN303" s="40"/>
      <c r="QQO303" s="40"/>
      <c r="QQP303" s="40"/>
      <c r="QQQ303" s="40"/>
      <c r="QQR303" s="40"/>
      <c r="QQS303" s="40"/>
      <c r="QQT303" s="40"/>
      <c r="QQU303" s="40"/>
      <c r="QQV303" s="40"/>
      <c r="QQW303" s="40"/>
      <c r="QQX303" s="40"/>
      <c r="QQY303" s="40"/>
      <c r="QQZ303" s="40"/>
      <c r="QRA303" s="40"/>
      <c r="QRB303" s="40"/>
      <c r="QRC303" s="40"/>
      <c r="QRD303" s="40"/>
      <c r="QRE303" s="40"/>
      <c r="QRF303" s="40"/>
      <c r="QRG303" s="40"/>
      <c r="QRH303" s="40"/>
      <c r="QRI303" s="40"/>
      <c r="QRJ303" s="40"/>
      <c r="QRK303" s="40"/>
      <c r="QRL303" s="40"/>
      <c r="QRM303" s="40"/>
      <c r="QRN303" s="40"/>
      <c r="QRO303" s="40"/>
      <c r="QRP303" s="40"/>
      <c r="QRQ303" s="40"/>
      <c r="QRR303" s="40"/>
      <c r="QRS303" s="40"/>
      <c r="QRT303" s="40"/>
      <c r="QRU303" s="40"/>
      <c r="QRV303" s="40"/>
      <c r="QRW303" s="40"/>
      <c r="QRX303" s="40"/>
      <c r="QRY303" s="40"/>
      <c r="QRZ303" s="40"/>
      <c r="QSA303" s="40"/>
      <c r="QSB303" s="40"/>
      <c r="QSC303" s="40"/>
      <c r="QSD303" s="40"/>
      <c r="QSE303" s="40"/>
      <c r="QSF303" s="40"/>
      <c r="QSG303" s="40"/>
      <c r="QSH303" s="40"/>
      <c r="QSI303" s="40"/>
      <c r="QSJ303" s="40"/>
      <c r="QSK303" s="40"/>
      <c r="QSL303" s="40"/>
      <c r="QSM303" s="40"/>
      <c r="QSN303" s="40"/>
      <c r="QSO303" s="40"/>
      <c r="QSP303" s="40"/>
      <c r="QSQ303" s="40"/>
      <c r="QSR303" s="40"/>
      <c r="QSS303" s="40"/>
      <c r="QST303" s="40"/>
      <c r="QSU303" s="40"/>
      <c r="QSV303" s="40"/>
      <c r="QSW303" s="40"/>
      <c r="QSX303" s="40"/>
      <c r="QSY303" s="40"/>
      <c r="QSZ303" s="40"/>
      <c r="QTA303" s="40"/>
      <c r="QTB303" s="40"/>
      <c r="QTC303" s="40"/>
      <c r="QTD303" s="40"/>
      <c r="QTE303" s="40"/>
      <c r="QTF303" s="40"/>
      <c r="QTG303" s="40"/>
      <c r="QTH303" s="40"/>
      <c r="QTI303" s="40"/>
      <c r="QTJ303" s="40"/>
      <c r="QTK303" s="40"/>
      <c r="QTL303" s="40"/>
      <c r="QTM303" s="40"/>
      <c r="QTN303" s="40"/>
      <c r="QTO303" s="40"/>
      <c r="QTP303" s="40"/>
      <c r="QTQ303" s="40"/>
      <c r="QTR303" s="40"/>
      <c r="QTS303" s="40"/>
      <c r="QTT303" s="40"/>
      <c r="QTU303" s="40"/>
      <c r="QTV303" s="40"/>
      <c r="QTW303" s="40"/>
      <c r="QTX303" s="40"/>
      <c r="QTY303" s="40"/>
      <c r="QTZ303" s="40"/>
      <c r="QUA303" s="40"/>
      <c r="QUB303" s="40"/>
      <c r="QUC303" s="40"/>
      <c r="QUD303" s="40"/>
      <c r="QUE303" s="40"/>
      <c r="QUF303" s="40"/>
      <c r="QUG303" s="40"/>
      <c r="QUH303" s="40"/>
      <c r="QUI303" s="40"/>
      <c r="QUJ303" s="40"/>
      <c r="QUK303" s="40"/>
      <c r="QUL303" s="40"/>
      <c r="QUM303" s="40"/>
      <c r="QUN303" s="40"/>
      <c r="QUO303" s="40"/>
      <c r="QUP303" s="40"/>
      <c r="QUQ303" s="40"/>
      <c r="QUR303" s="40"/>
      <c r="QUS303" s="40"/>
      <c r="QUT303" s="40"/>
      <c r="QUU303" s="40"/>
      <c r="QUV303" s="40"/>
      <c r="QUW303" s="40"/>
      <c r="QUX303" s="40"/>
      <c r="QUY303" s="40"/>
      <c r="QUZ303" s="40"/>
      <c r="QVA303" s="40"/>
      <c r="QVB303" s="40"/>
      <c r="QVC303" s="40"/>
      <c r="QVD303" s="40"/>
      <c r="QVE303" s="40"/>
      <c r="QVF303" s="40"/>
      <c r="QVG303" s="40"/>
      <c r="QVH303" s="40"/>
      <c r="QVI303" s="40"/>
      <c r="QVJ303" s="40"/>
      <c r="QVK303" s="40"/>
      <c r="QVL303" s="40"/>
      <c r="QVM303" s="40"/>
      <c r="QVN303" s="40"/>
      <c r="QVO303" s="40"/>
      <c r="QVP303" s="40"/>
      <c r="QVQ303" s="40"/>
      <c r="QVR303" s="40"/>
      <c r="QVS303" s="40"/>
      <c r="QVT303" s="40"/>
      <c r="QVU303" s="40"/>
      <c r="QVV303" s="40"/>
      <c r="QVW303" s="40"/>
      <c r="QVX303" s="40"/>
      <c r="QVY303" s="40"/>
      <c r="QVZ303" s="40"/>
      <c r="QWA303" s="40"/>
      <c r="QWB303" s="40"/>
      <c r="QWC303" s="40"/>
      <c r="QWD303" s="40"/>
      <c r="QWE303" s="40"/>
      <c r="QWF303" s="40"/>
      <c r="QWG303" s="40"/>
      <c r="QWH303" s="40"/>
      <c r="QWI303" s="40"/>
      <c r="QWJ303" s="40"/>
      <c r="QWK303" s="40"/>
      <c r="QWL303" s="40"/>
      <c r="QWM303" s="40"/>
      <c r="QWN303" s="40"/>
      <c r="QWO303" s="40"/>
      <c r="QWP303" s="40"/>
      <c r="QWQ303" s="40"/>
      <c r="QWR303" s="40"/>
      <c r="QWS303" s="40"/>
      <c r="QWT303" s="40"/>
      <c r="QWU303" s="40"/>
      <c r="QWV303" s="40"/>
      <c r="QWW303" s="40"/>
      <c r="QWX303" s="40"/>
      <c r="QWY303" s="40"/>
      <c r="QWZ303" s="40"/>
      <c r="QXA303" s="40"/>
      <c r="QXB303" s="40"/>
      <c r="QXC303" s="40"/>
      <c r="QXD303" s="40"/>
      <c r="QXE303" s="40"/>
      <c r="QXF303" s="40"/>
      <c r="QXG303" s="40"/>
      <c r="QXH303" s="40"/>
      <c r="QXI303" s="40"/>
      <c r="QXJ303" s="40"/>
      <c r="QXK303" s="40"/>
      <c r="QXL303" s="40"/>
      <c r="QXM303" s="40"/>
      <c r="QXN303" s="40"/>
      <c r="QXO303" s="40"/>
      <c r="QXP303" s="40"/>
      <c r="QXQ303" s="40"/>
      <c r="QXR303" s="40"/>
      <c r="QXS303" s="40"/>
      <c r="QXT303" s="40"/>
      <c r="QXU303" s="40"/>
      <c r="QXV303" s="40"/>
      <c r="QXW303" s="40"/>
      <c r="QXX303" s="40"/>
      <c r="QXY303" s="40"/>
      <c r="QXZ303" s="40"/>
      <c r="QYA303" s="40"/>
      <c r="QYB303" s="40"/>
      <c r="QYC303" s="40"/>
      <c r="QYD303" s="40"/>
      <c r="QYE303" s="40"/>
      <c r="QYF303" s="40"/>
      <c r="QYG303" s="40"/>
      <c r="QYH303" s="40"/>
      <c r="QYI303" s="40"/>
      <c r="QYJ303" s="40"/>
      <c r="QYK303" s="40"/>
      <c r="QYL303" s="40"/>
      <c r="QYM303" s="40"/>
      <c r="QYN303" s="40"/>
      <c r="QYO303" s="40"/>
      <c r="QYP303" s="40"/>
      <c r="QYQ303" s="40"/>
      <c r="QYR303" s="40"/>
      <c r="QYS303" s="40"/>
      <c r="QYT303" s="40"/>
      <c r="QYU303" s="40"/>
      <c r="QYV303" s="40"/>
      <c r="QYW303" s="40"/>
      <c r="QYX303" s="40"/>
      <c r="QYY303" s="40"/>
      <c r="QYZ303" s="40"/>
      <c r="QZA303" s="40"/>
      <c r="QZB303" s="40"/>
      <c r="QZC303" s="40"/>
      <c r="QZD303" s="40"/>
      <c r="QZE303" s="40"/>
      <c r="QZF303" s="40"/>
      <c r="QZG303" s="40"/>
      <c r="QZH303" s="40"/>
      <c r="QZI303" s="40"/>
      <c r="QZJ303" s="40"/>
      <c r="QZK303" s="40"/>
      <c r="QZL303" s="40"/>
      <c r="QZM303" s="40"/>
      <c r="QZN303" s="40"/>
      <c r="QZO303" s="40"/>
      <c r="QZP303" s="40"/>
      <c r="QZQ303" s="40"/>
      <c r="QZR303" s="40"/>
      <c r="QZS303" s="40"/>
      <c r="QZT303" s="40"/>
      <c r="QZU303" s="40"/>
      <c r="QZV303" s="40"/>
      <c r="QZW303" s="40"/>
      <c r="QZX303" s="40"/>
      <c r="QZY303" s="40"/>
      <c r="QZZ303" s="40"/>
      <c r="RAA303" s="40"/>
      <c r="RAB303" s="40"/>
      <c r="RAC303" s="40"/>
      <c r="RAD303" s="40"/>
      <c r="RAE303" s="40"/>
      <c r="RAF303" s="40"/>
      <c r="RAG303" s="40"/>
      <c r="RAH303" s="40"/>
      <c r="RAI303" s="40"/>
      <c r="RAJ303" s="40"/>
      <c r="RAK303" s="40"/>
      <c r="RAL303" s="40"/>
      <c r="RAM303" s="40"/>
      <c r="RAN303" s="40"/>
      <c r="RAO303" s="40"/>
      <c r="RAP303" s="40"/>
      <c r="RAQ303" s="40"/>
      <c r="RAR303" s="40"/>
      <c r="RAS303" s="40"/>
      <c r="RAT303" s="40"/>
      <c r="RAU303" s="40"/>
      <c r="RAV303" s="40"/>
      <c r="RAW303" s="40"/>
      <c r="RAX303" s="40"/>
      <c r="RAY303" s="40"/>
      <c r="RAZ303" s="40"/>
      <c r="RBA303" s="40"/>
      <c r="RBB303" s="40"/>
      <c r="RBC303" s="40"/>
      <c r="RBD303" s="40"/>
      <c r="RBE303" s="40"/>
      <c r="RBF303" s="40"/>
      <c r="RBG303" s="40"/>
      <c r="RBH303" s="40"/>
      <c r="RBI303" s="40"/>
      <c r="RBJ303" s="40"/>
      <c r="RBK303" s="40"/>
      <c r="RBL303" s="40"/>
      <c r="RBM303" s="40"/>
      <c r="RBN303" s="40"/>
      <c r="RBO303" s="40"/>
      <c r="RBP303" s="40"/>
      <c r="RBQ303" s="40"/>
      <c r="RBR303" s="40"/>
      <c r="RBS303" s="40"/>
      <c r="RBT303" s="40"/>
      <c r="RBU303" s="40"/>
      <c r="RBV303" s="40"/>
      <c r="RBW303" s="40"/>
      <c r="RBX303" s="40"/>
      <c r="RBY303" s="40"/>
      <c r="RBZ303" s="40"/>
      <c r="RCA303" s="40"/>
      <c r="RCB303" s="40"/>
      <c r="RCC303" s="40"/>
      <c r="RCD303" s="40"/>
      <c r="RCE303" s="40"/>
      <c r="RCF303" s="40"/>
      <c r="RCG303" s="40"/>
      <c r="RCH303" s="40"/>
      <c r="RCI303" s="40"/>
      <c r="RCJ303" s="40"/>
      <c r="RCK303" s="40"/>
      <c r="RCL303" s="40"/>
      <c r="RCM303" s="40"/>
      <c r="RCN303" s="40"/>
      <c r="RCO303" s="40"/>
      <c r="RCP303" s="40"/>
      <c r="RCQ303" s="40"/>
      <c r="RCR303" s="40"/>
      <c r="RCS303" s="40"/>
      <c r="RCT303" s="40"/>
      <c r="RCU303" s="40"/>
      <c r="RCV303" s="40"/>
      <c r="RCW303" s="40"/>
      <c r="RCX303" s="40"/>
      <c r="RCY303" s="40"/>
      <c r="RCZ303" s="40"/>
      <c r="RDA303" s="40"/>
      <c r="RDB303" s="40"/>
      <c r="RDC303" s="40"/>
      <c r="RDD303" s="40"/>
      <c r="RDE303" s="40"/>
      <c r="RDF303" s="40"/>
      <c r="RDG303" s="40"/>
      <c r="RDH303" s="40"/>
      <c r="RDI303" s="40"/>
      <c r="RDJ303" s="40"/>
      <c r="RDK303" s="40"/>
      <c r="RDL303" s="40"/>
      <c r="RDM303" s="40"/>
      <c r="RDN303" s="40"/>
      <c r="RDO303" s="40"/>
      <c r="RDP303" s="40"/>
      <c r="RDQ303" s="40"/>
      <c r="RDR303" s="40"/>
      <c r="RDS303" s="40"/>
      <c r="RDT303" s="40"/>
      <c r="RDU303" s="40"/>
      <c r="RDV303" s="40"/>
      <c r="RDW303" s="40"/>
      <c r="RDX303" s="40"/>
      <c r="RDY303" s="40"/>
      <c r="RDZ303" s="40"/>
      <c r="REA303" s="40"/>
      <c r="REB303" s="40"/>
      <c r="REC303" s="40"/>
      <c r="RED303" s="40"/>
      <c r="REE303" s="40"/>
      <c r="REF303" s="40"/>
      <c r="REG303" s="40"/>
      <c r="REH303" s="40"/>
      <c r="REI303" s="40"/>
      <c r="REJ303" s="40"/>
      <c r="REK303" s="40"/>
      <c r="REL303" s="40"/>
      <c r="REM303" s="40"/>
      <c r="REN303" s="40"/>
      <c r="REO303" s="40"/>
      <c r="REP303" s="40"/>
      <c r="REQ303" s="40"/>
      <c r="RER303" s="40"/>
      <c r="RES303" s="40"/>
      <c r="RET303" s="40"/>
      <c r="REU303" s="40"/>
      <c r="REV303" s="40"/>
      <c r="REW303" s="40"/>
      <c r="REX303" s="40"/>
      <c r="REY303" s="40"/>
      <c r="REZ303" s="40"/>
      <c r="RFA303" s="40"/>
      <c r="RFB303" s="40"/>
      <c r="RFC303" s="40"/>
      <c r="RFD303" s="40"/>
      <c r="RFE303" s="40"/>
      <c r="RFF303" s="40"/>
      <c r="RFG303" s="40"/>
      <c r="RFH303" s="40"/>
      <c r="RFI303" s="40"/>
      <c r="RFJ303" s="40"/>
      <c r="RFK303" s="40"/>
      <c r="RFL303" s="40"/>
      <c r="RFM303" s="40"/>
      <c r="RFN303" s="40"/>
      <c r="RFO303" s="40"/>
      <c r="RFP303" s="40"/>
      <c r="RFQ303" s="40"/>
      <c r="RFR303" s="40"/>
      <c r="RFS303" s="40"/>
      <c r="RFT303" s="40"/>
      <c r="RFU303" s="40"/>
      <c r="RFV303" s="40"/>
      <c r="RFW303" s="40"/>
      <c r="RFX303" s="40"/>
      <c r="RFY303" s="40"/>
      <c r="RFZ303" s="40"/>
      <c r="RGA303" s="40"/>
      <c r="RGB303" s="40"/>
      <c r="RGC303" s="40"/>
      <c r="RGD303" s="40"/>
      <c r="RGE303" s="40"/>
      <c r="RGF303" s="40"/>
      <c r="RGG303" s="40"/>
      <c r="RGH303" s="40"/>
      <c r="RGI303" s="40"/>
      <c r="RGJ303" s="40"/>
      <c r="RGK303" s="40"/>
      <c r="RGL303" s="40"/>
      <c r="RGM303" s="40"/>
      <c r="RGN303" s="40"/>
      <c r="RGO303" s="40"/>
      <c r="RGP303" s="40"/>
      <c r="RGQ303" s="40"/>
      <c r="RGR303" s="40"/>
      <c r="RGS303" s="40"/>
      <c r="RGT303" s="40"/>
      <c r="RGU303" s="40"/>
      <c r="RGV303" s="40"/>
      <c r="RGW303" s="40"/>
      <c r="RGX303" s="40"/>
      <c r="RGY303" s="40"/>
      <c r="RGZ303" s="40"/>
      <c r="RHA303" s="40"/>
      <c r="RHB303" s="40"/>
      <c r="RHC303" s="40"/>
      <c r="RHD303" s="40"/>
      <c r="RHE303" s="40"/>
      <c r="RHF303" s="40"/>
      <c r="RHG303" s="40"/>
      <c r="RHH303" s="40"/>
      <c r="RHI303" s="40"/>
      <c r="RHJ303" s="40"/>
      <c r="RHK303" s="40"/>
      <c r="RHL303" s="40"/>
      <c r="RHM303" s="40"/>
      <c r="RHN303" s="40"/>
      <c r="RHO303" s="40"/>
      <c r="RHP303" s="40"/>
      <c r="RHQ303" s="40"/>
      <c r="RHR303" s="40"/>
      <c r="RHS303" s="40"/>
      <c r="RHT303" s="40"/>
      <c r="RHU303" s="40"/>
      <c r="RHV303" s="40"/>
      <c r="RHW303" s="40"/>
      <c r="RHX303" s="40"/>
      <c r="RHY303" s="40"/>
      <c r="RHZ303" s="40"/>
      <c r="RIA303" s="40"/>
      <c r="RIB303" s="40"/>
      <c r="RIC303" s="40"/>
      <c r="RID303" s="40"/>
      <c r="RIE303" s="40"/>
      <c r="RIF303" s="40"/>
      <c r="RIG303" s="40"/>
      <c r="RIH303" s="40"/>
      <c r="RII303" s="40"/>
      <c r="RIJ303" s="40"/>
      <c r="RIK303" s="40"/>
      <c r="RIL303" s="40"/>
      <c r="RIM303" s="40"/>
      <c r="RIN303" s="40"/>
      <c r="RIO303" s="40"/>
      <c r="RIP303" s="40"/>
      <c r="RIQ303" s="40"/>
      <c r="RIR303" s="40"/>
      <c r="RIS303" s="40"/>
      <c r="RIT303" s="40"/>
      <c r="RIU303" s="40"/>
      <c r="RIV303" s="40"/>
      <c r="RIW303" s="40"/>
      <c r="RIX303" s="40"/>
      <c r="RIY303" s="40"/>
      <c r="RIZ303" s="40"/>
      <c r="RJA303" s="40"/>
      <c r="RJB303" s="40"/>
      <c r="RJC303" s="40"/>
      <c r="RJD303" s="40"/>
      <c r="RJE303" s="40"/>
      <c r="RJF303" s="40"/>
      <c r="RJG303" s="40"/>
      <c r="RJH303" s="40"/>
      <c r="RJI303" s="40"/>
      <c r="RJJ303" s="40"/>
      <c r="RJK303" s="40"/>
      <c r="RJL303" s="40"/>
      <c r="RJM303" s="40"/>
      <c r="RJN303" s="40"/>
      <c r="RJO303" s="40"/>
      <c r="RJP303" s="40"/>
      <c r="RJQ303" s="40"/>
      <c r="RJR303" s="40"/>
      <c r="RJS303" s="40"/>
      <c r="RJT303" s="40"/>
      <c r="RJU303" s="40"/>
      <c r="RJV303" s="40"/>
      <c r="RJW303" s="40"/>
      <c r="RJX303" s="40"/>
      <c r="RJY303" s="40"/>
      <c r="RJZ303" s="40"/>
      <c r="RKA303" s="40"/>
      <c r="RKB303" s="40"/>
      <c r="RKC303" s="40"/>
      <c r="RKD303" s="40"/>
      <c r="RKE303" s="40"/>
      <c r="RKF303" s="40"/>
      <c r="RKG303" s="40"/>
      <c r="RKH303" s="40"/>
      <c r="RKI303" s="40"/>
      <c r="RKJ303" s="40"/>
      <c r="RKK303" s="40"/>
      <c r="RKL303" s="40"/>
      <c r="RKM303" s="40"/>
      <c r="RKN303" s="40"/>
      <c r="RKO303" s="40"/>
      <c r="RKP303" s="40"/>
      <c r="RKQ303" s="40"/>
      <c r="RKR303" s="40"/>
      <c r="RKS303" s="40"/>
      <c r="RKT303" s="40"/>
      <c r="RKU303" s="40"/>
      <c r="RKV303" s="40"/>
      <c r="RKW303" s="40"/>
      <c r="RKX303" s="40"/>
      <c r="RKY303" s="40"/>
      <c r="RKZ303" s="40"/>
      <c r="RLA303" s="40"/>
      <c r="RLB303" s="40"/>
      <c r="RLC303" s="40"/>
      <c r="RLD303" s="40"/>
      <c r="RLE303" s="40"/>
      <c r="RLF303" s="40"/>
      <c r="RLG303" s="40"/>
      <c r="RLH303" s="40"/>
      <c r="RLI303" s="40"/>
      <c r="RLJ303" s="40"/>
      <c r="RLK303" s="40"/>
      <c r="RLL303" s="40"/>
      <c r="RLM303" s="40"/>
      <c r="RLN303" s="40"/>
      <c r="RLO303" s="40"/>
      <c r="RLP303" s="40"/>
      <c r="RLQ303" s="40"/>
      <c r="RLR303" s="40"/>
      <c r="RLS303" s="40"/>
      <c r="RLT303" s="40"/>
      <c r="RLU303" s="40"/>
      <c r="RLV303" s="40"/>
      <c r="RLW303" s="40"/>
      <c r="RLX303" s="40"/>
      <c r="RLY303" s="40"/>
      <c r="RLZ303" s="40"/>
      <c r="RMA303" s="40"/>
      <c r="RMB303" s="40"/>
      <c r="RMC303" s="40"/>
      <c r="RMD303" s="40"/>
      <c r="RME303" s="40"/>
      <c r="RMF303" s="40"/>
      <c r="RMG303" s="40"/>
      <c r="RMH303" s="40"/>
      <c r="RMI303" s="40"/>
      <c r="RMJ303" s="40"/>
      <c r="RMK303" s="40"/>
      <c r="RML303" s="40"/>
      <c r="RMM303" s="40"/>
      <c r="RMN303" s="40"/>
      <c r="RMO303" s="40"/>
      <c r="RMP303" s="40"/>
      <c r="RMQ303" s="40"/>
      <c r="RMR303" s="40"/>
      <c r="RMS303" s="40"/>
      <c r="RMT303" s="40"/>
      <c r="RMU303" s="40"/>
      <c r="RMV303" s="40"/>
      <c r="RMW303" s="40"/>
      <c r="RMX303" s="40"/>
      <c r="RMY303" s="40"/>
      <c r="RMZ303" s="40"/>
      <c r="RNA303" s="40"/>
      <c r="RNB303" s="40"/>
      <c r="RNC303" s="40"/>
      <c r="RND303" s="40"/>
      <c r="RNE303" s="40"/>
      <c r="RNF303" s="40"/>
      <c r="RNG303" s="40"/>
      <c r="RNH303" s="40"/>
      <c r="RNI303" s="40"/>
      <c r="RNJ303" s="40"/>
      <c r="RNK303" s="40"/>
      <c r="RNL303" s="40"/>
      <c r="RNM303" s="40"/>
      <c r="RNN303" s="40"/>
      <c r="RNO303" s="40"/>
      <c r="RNP303" s="40"/>
      <c r="RNQ303" s="40"/>
      <c r="RNR303" s="40"/>
      <c r="RNS303" s="40"/>
      <c r="RNT303" s="40"/>
      <c r="RNU303" s="40"/>
      <c r="RNV303" s="40"/>
      <c r="RNW303" s="40"/>
      <c r="RNX303" s="40"/>
      <c r="RNY303" s="40"/>
      <c r="RNZ303" s="40"/>
      <c r="ROA303" s="40"/>
      <c r="ROB303" s="40"/>
      <c r="ROC303" s="40"/>
      <c r="ROD303" s="40"/>
      <c r="ROE303" s="40"/>
      <c r="ROF303" s="40"/>
      <c r="ROG303" s="40"/>
      <c r="ROH303" s="40"/>
      <c r="ROI303" s="40"/>
      <c r="ROJ303" s="40"/>
      <c r="ROK303" s="40"/>
      <c r="ROL303" s="40"/>
      <c r="ROM303" s="40"/>
      <c r="RON303" s="40"/>
      <c r="ROO303" s="40"/>
      <c r="ROP303" s="40"/>
      <c r="ROQ303" s="40"/>
      <c r="ROR303" s="40"/>
      <c r="ROS303" s="40"/>
      <c r="ROT303" s="40"/>
      <c r="ROU303" s="40"/>
      <c r="ROV303" s="40"/>
      <c r="ROW303" s="40"/>
      <c r="ROX303" s="40"/>
      <c r="ROY303" s="40"/>
      <c r="ROZ303" s="40"/>
      <c r="RPA303" s="40"/>
      <c r="RPB303" s="40"/>
      <c r="RPC303" s="40"/>
      <c r="RPD303" s="40"/>
      <c r="RPE303" s="40"/>
      <c r="RPF303" s="40"/>
      <c r="RPG303" s="40"/>
      <c r="RPH303" s="40"/>
      <c r="RPI303" s="40"/>
      <c r="RPJ303" s="40"/>
      <c r="RPK303" s="40"/>
      <c r="RPL303" s="40"/>
      <c r="RPM303" s="40"/>
      <c r="RPN303" s="40"/>
      <c r="RPO303" s="40"/>
      <c r="RPP303" s="40"/>
      <c r="RPQ303" s="40"/>
      <c r="RPR303" s="40"/>
      <c r="RPS303" s="40"/>
      <c r="RPT303" s="40"/>
      <c r="RPU303" s="40"/>
      <c r="RPV303" s="40"/>
      <c r="RPW303" s="40"/>
      <c r="RPX303" s="40"/>
      <c r="RPY303" s="40"/>
      <c r="RPZ303" s="40"/>
      <c r="RQA303" s="40"/>
      <c r="RQB303" s="40"/>
      <c r="RQC303" s="40"/>
      <c r="RQD303" s="40"/>
      <c r="RQE303" s="40"/>
      <c r="RQF303" s="40"/>
      <c r="RQG303" s="40"/>
      <c r="RQH303" s="40"/>
      <c r="RQI303" s="40"/>
      <c r="RQJ303" s="40"/>
      <c r="RQK303" s="40"/>
      <c r="RQL303" s="40"/>
      <c r="RQM303" s="40"/>
      <c r="RQN303" s="40"/>
      <c r="RQO303" s="40"/>
      <c r="RQP303" s="40"/>
      <c r="RQQ303" s="40"/>
      <c r="RQR303" s="40"/>
      <c r="RQS303" s="40"/>
      <c r="RQT303" s="40"/>
      <c r="RQU303" s="40"/>
      <c r="RQV303" s="40"/>
      <c r="RQW303" s="40"/>
      <c r="RQX303" s="40"/>
      <c r="RQY303" s="40"/>
      <c r="RQZ303" s="40"/>
      <c r="RRA303" s="40"/>
      <c r="RRB303" s="40"/>
      <c r="RRC303" s="40"/>
      <c r="RRD303" s="40"/>
      <c r="RRE303" s="40"/>
      <c r="RRF303" s="40"/>
      <c r="RRG303" s="40"/>
      <c r="RRH303" s="40"/>
      <c r="RRI303" s="40"/>
      <c r="RRJ303" s="40"/>
      <c r="RRK303" s="40"/>
      <c r="RRL303" s="40"/>
      <c r="RRM303" s="40"/>
      <c r="RRN303" s="40"/>
      <c r="RRO303" s="40"/>
      <c r="RRP303" s="40"/>
      <c r="RRQ303" s="40"/>
      <c r="RRR303" s="40"/>
      <c r="RRS303" s="40"/>
      <c r="RRT303" s="40"/>
      <c r="RRU303" s="40"/>
      <c r="RRV303" s="40"/>
      <c r="RRW303" s="40"/>
      <c r="RRX303" s="40"/>
      <c r="RRY303" s="40"/>
      <c r="RRZ303" s="40"/>
      <c r="RSA303" s="40"/>
      <c r="RSB303" s="40"/>
      <c r="RSC303" s="40"/>
      <c r="RSD303" s="40"/>
      <c r="RSE303" s="40"/>
      <c r="RSF303" s="40"/>
      <c r="RSG303" s="40"/>
      <c r="RSH303" s="40"/>
      <c r="RSI303" s="40"/>
      <c r="RSJ303" s="40"/>
      <c r="RSK303" s="40"/>
      <c r="RSL303" s="40"/>
      <c r="RSM303" s="40"/>
      <c r="RSN303" s="40"/>
      <c r="RSO303" s="40"/>
      <c r="RSP303" s="40"/>
      <c r="RSQ303" s="40"/>
      <c r="RSR303" s="40"/>
      <c r="RSS303" s="40"/>
      <c r="RST303" s="40"/>
      <c r="RSU303" s="40"/>
      <c r="RSV303" s="40"/>
      <c r="RSW303" s="40"/>
      <c r="RSX303" s="40"/>
      <c r="RSY303" s="40"/>
      <c r="RSZ303" s="40"/>
      <c r="RTA303" s="40"/>
      <c r="RTB303" s="40"/>
      <c r="RTC303" s="40"/>
      <c r="RTD303" s="40"/>
      <c r="RTE303" s="40"/>
      <c r="RTF303" s="40"/>
      <c r="RTG303" s="40"/>
      <c r="RTH303" s="40"/>
      <c r="RTI303" s="40"/>
      <c r="RTJ303" s="40"/>
      <c r="RTK303" s="40"/>
      <c r="RTL303" s="40"/>
      <c r="RTM303" s="40"/>
      <c r="RTN303" s="40"/>
      <c r="RTO303" s="40"/>
      <c r="RTP303" s="40"/>
      <c r="RTQ303" s="40"/>
      <c r="RTR303" s="40"/>
      <c r="RTS303" s="40"/>
      <c r="RTT303" s="40"/>
      <c r="RTU303" s="40"/>
      <c r="RTV303" s="40"/>
      <c r="RTW303" s="40"/>
      <c r="RTX303" s="40"/>
      <c r="RTY303" s="40"/>
      <c r="RTZ303" s="40"/>
      <c r="RUA303" s="40"/>
      <c r="RUB303" s="40"/>
      <c r="RUC303" s="40"/>
      <c r="RUD303" s="40"/>
      <c r="RUE303" s="40"/>
      <c r="RUF303" s="40"/>
      <c r="RUG303" s="40"/>
      <c r="RUH303" s="40"/>
      <c r="RUI303" s="40"/>
      <c r="RUJ303" s="40"/>
      <c r="RUK303" s="40"/>
      <c r="RUL303" s="40"/>
      <c r="RUM303" s="40"/>
      <c r="RUN303" s="40"/>
      <c r="RUO303" s="40"/>
      <c r="RUP303" s="40"/>
      <c r="RUQ303" s="40"/>
      <c r="RUR303" s="40"/>
      <c r="RUS303" s="40"/>
      <c r="RUT303" s="40"/>
      <c r="RUU303" s="40"/>
      <c r="RUV303" s="40"/>
      <c r="RUW303" s="40"/>
      <c r="RUX303" s="40"/>
      <c r="RUY303" s="40"/>
      <c r="RUZ303" s="40"/>
      <c r="RVA303" s="40"/>
      <c r="RVB303" s="40"/>
      <c r="RVC303" s="40"/>
      <c r="RVD303" s="40"/>
      <c r="RVE303" s="40"/>
      <c r="RVF303" s="40"/>
      <c r="RVG303" s="40"/>
      <c r="RVH303" s="40"/>
      <c r="RVI303" s="40"/>
      <c r="RVJ303" s="40"/>
      <c r="RVK303" s="40"/>
      <c r="RVL303" s="40"/>
      <c r="RVM303" s="40"/>
      <c r="RVN303" s="40"/>
      <c r="RVO303" s="40"/>
      <c r="RVP303" s="40"/>
      <c r="RVQ303" s="40"/>
      <c r="RVR303" s="40"/>
      <c r="RVS303" s="40"/>
      <c r="RVT303" s="40"/>
      <c r="RVU303" s="40"/>
      <c r="RVV303" s="40"/>
      <c r="RVW303" s="40"/>
      <c r="RVX303" s="40"/>
      <c r="RVY303" s="40"/>
      <c r="RVZ303" s="40"/>
      <c r="RWA303" s="40"/>
      <c r="RWB303" s="40"/>
      <c r="RWC303" s="40"/>
      <c r="RWD303" s="40"/>
      <c r="RWE303" s="40"/>
      <c r="RWF303" s="40"/>
      <c r="RWG303" s="40"/>
      <c r="RWH303" s="40"/>
      <c r="RWI303" s="40"/>
      <c r="RWJ303" s="40"/>
      <c r="RWK303" s="40"/>
      <c r="RWL303" s="40"/>
      <c r="RWM303" s="40"/>
      <c r="RWN303" s="40"/>
      <c r="RWO303" s="40"/>
      <c r="RWP303" s="40"/>
      <c r="RWQ303" s="40"/>
      <c r="RWR303" s="40"/>
      <c r="RWS303" s="40"/>
      <c r="RWT303" s="40"/>
      <c r="RWU303" s="40"/>
      <c r="RWV303" s="40"/>
      <c r="RWW303" s="40"/>
      <c r="RWX303" s="40"/>
      <c r="RWY303" s="40"/>
      <c r="RWZ303" s="40"/>
      <c r="RXA303" s="40"/>
      <c r="RXB303" s="40"/>
      <c r="RXC303" s="40"/>
      <c r="RXD303" s="40"/>
      <c r="RXE303" s="40"/>
      <c r="RXF303" s="40"/>
      <c r="RXG303" s="40"/>
      <c r="RXH303" s="40"/>
      <c r="RXI303" s="40"/>
      <c r="RXJ303" s="40"/>
      <c r="RXK303" s="40"/>
      <c r="RXL303" s="40"/>
      <c r="RXM303" s="40"/>
      <c r="RXN303" s="40"/>
      <c r="RXO303" s="40"/>
      <c r="RXP303" s="40"/>
      <c r="RXQ303" s="40"/>
      <c r="RXR303" s="40"/>
      <c r="RXS303" s="40"/>
      <c r="RXT303" s="40"/>
      <c r="RXU303" s="40"/>
      <c r="RXV303" s="40"/>
      <c r="RXW303" s="40"/>
      <c r="RXX303" s="40"/>
      <c r="RXY303" s="40"/>
      <c r="RXZ303" s="40"/>
      <c r="RYA303" s="40"/>
      <c r="RYB303" s="40"/>
      <c r="RYC303" s="40"/>
      <c r="RYD303" s="40"/>
      <c r="RYE303" s="40"/>
      <c r="RYF303" s="40"/>
      <c r="RYG303" s="40"/>
      <c r="RYH303" s="40"/>
      <c r="RYI303" s="40"/>
      <c r="RYJ303" s="40"/>
      <c r="RYK303" s="40"/>
      <c r="RYL303" s="40"/>
      <c r="RYM303" s="40"/>
      <c r="RYN303" s="40"/>
      <c r="RYO303" s="40"/>
      <c r="RYP303" s="40"/>
      <c r="RYQ303" s="40"/>
      <c r="RYR303" s="40"/>
      <c r="RYS303" s="40"/>
      <c r="RYT303" s="40"/>
      <c r="RYU303" s="40"/>
      <c r="RYV303" s="40"/>
      <c r="RYW303" s="40"/>
      <c r="RYX303" s="40"/>
      <c r="RYY303" s="40"/>
      <c r="RYZ303" s="40"/>
      <c r="RZA303" s="40"/>
      <c r="RZB303" s="40"/>
      <c r="RZC303" s="40"/>
      <c r="RZD303" s="40"/>
      <c r="RZE303" s="40"/>
      <c r="RZF303" s="40"/>
      <c r="RZG303" s="40"/>
      <c r="RZH303" s="40"/>
      <c r="RZI303" s="40"/>
      <c r="RZJ303" s="40"/>
      <c r="RZK303" s="40"/>
      <c r="RZL303" s="40"/>
      <c r="RZM303" s="40"/>
      <c r="RZN303" s="40"/>
      <c r="RZO303" s="40"/>
      <c r="RZP303" s="40"/>
      <c r="RZQ303" s="40"/>
      <c r="RZR303" s="40"/>
      <c r="RZS303" s="40"/>
      <c r="RZT303" s="40"/>
      <c r="RZU303" s="40"/>
      <c r="RZV303" s="40"/>
      <c r="RZW303" s="40"/>
      <c r="RZX303" s="40"/>
      <c r="RZY303" s="40"/>
      <c r="RZZ303" s="40"/>
      <c r="SAA303" s="40"/>
      <c r="SAB303" s="40"/>
      <c r="SAC303" s="40"/>
      <c r="SAD303" s="40"/>
      <c r="SAE303" s="40"/>
      <c r="SAF303" s="40"/>
      <c r="SAG303" s="40"/>
      <c r="SAH303" s="40"/>
      <c r="SAI303" s="40"/>
      <c r="SAJ303" s="40"/>
      <c r="SAK303" s="40"/>
      <c r="SAL303" s="40"/>
      <c r="SAM303" s="40"/>
      <c r="SAN303" s="40"/>
      <c r="SAO303" s="40"/>
      <c r="SAP303" s="40"/>
      <c r="SAQ303" s="40"/>
      <c r="SAR303" s="40"/>
      <c r="SAS303" s="40"/>
      <c r="SAT303" s="40"/>
      <c r="SAU303" s="40"/>
      <c r="SAV303" s="40"/>
      <c r="SAW303" s="40"/>
      <c r="SAX303" s="40"/>
      <c r="SAY303" s="40"/>
      <c r="SAZ303" s="40"/>
      <c r="SBA303" s="40"/>
      <c r="SBB303" s="40"/>
      <c r="SBC303" s="40"/>
      <c r="SBD303" s="40"/>
      <c r="SBE303" s="40"/>
      <c r="SBF303" s="40"/>
      <c r="SBG303" s="40"/>
      <c r="SBH303" s="40"/>
      <c r="SBI303" s="40"/>
      <c r="SBJ303" s="40"/>
      <c r="SBK303" s="40"/>
      <c r="SBL303" s="40"/>
      <c r="SBM303" s="40"/>
      <c r="SBN303" s="40"/>
      <c r="SBO303" s="40"/>
      <c r="SBP303" s="40"/>
      <c r="SBQ303" s="40"/>
      <c r="SBR303" s="40"/>
      <c r="SBS303" s="40"/>
      <c r="SBT303" s="40"/>
      <c r="SBU303" s="40"/>
      <c r="SBV303" s="40"/>
      <c r="SBW303" s="40"/>
      <c r="SBX303" s="40"/>
      <c r="SBY303" s="40"/>
      <c r="SBZ303" s="40"/>
      <c r="SCA303" s="40"/>
      <c r="SCB303" s="40"/>
      <c r="SCC303" s="40"/>
      <c r="SCD303" s="40"/>
      <c r="SCE303" s="40"/>
      <c r="SCF303" s="40"/>
      <c r="SCG303" s="40"/>
      <c r="SCH303" s="40"/>
      <c r="SCI303" s="40"/>
      <c r="SCJ303" s="40"/>
      <c r="SCK303" s="40"/>
      <c r="SCL303" s="40"/>
      <c r="SCM303" s="40"/>
      <c r="SCN303" s="40"/>
      <c r="SCO303" s="40"/>
      <c r="SCP303" s="40"/>
      <c r="SCQ303" s="40"/>
      <c r="SCR303" s="40"/>
      <c r="SCS303" s="40"/>
      <c r="SCT303" s="40"/>
      <c r="SCU303" s="40"/>
      <c r="SCV303" s="40"/>
      <c r="SCW303" s="40"/>
      <c r="SCX303" s="40"/>
      <c r="SCY303" s="40"/>
      <c r="SCZ303" s="40"/>
      <c r="SDA303" s="40"/>
      <c r="SDB303" s="40"/>
      <c r="SDC303" s="40"/>
      <c r="SDD303" s="40"/>
      <c r="SDE303" s="40"/>
      <c r="SDF303" s="40"/>
      <c r="SDG303" s="40"/>
      <c r="SDH303" s="40"/>
      <c r="SDI303" s="40"/>
      <c r="SDJ303" s="40"/>
      <c r="SDK303" s="40"/>
      <c r="SDL303" s="40"/>
      <c r="SDM303" s="40"/>
      <c r="SDN303" s="40"/>
      <c r="SDO303" s="40"/>
      <c r="SDP303" s="40"/>
      <c r="SDQ303" s="40"/>
      <c r="SDR303" s="40"/>
      <c r="SDS303" s="40"/>
      <c r="SDT303" s="40"/>
      <c r="SDU303" s="40"/>
      <c r="SDV303" s="40"/>
      <c r="SDW303" s="40"/>
      <c r="SDX303" s="40"/>
      <c r="SDY303" s="40"/>
      <c r="SDZ303" s="40"/>
      <c r="SEA303" s="40"/>
      <c r="SEB303" s="40"/>
      <c r="SEC303" s="40"/>
      <c r="SED303" s="40"/>
      <c r="SEE303" s="40"/>
      <c r="SEF303" s="40"/>
      <c r="SEG303" s="40"/>
      <c r="SEH303" s="40"/>
      <c r="SEI303" s="40"/>
      <c r="SEJ303" s="40"/>
      <c r="SEK303" s="40"/>
      <c r="SEL303" s="40"/>
      <c r="SEM303" s="40"/>
      <c r="SEN303" s="40"/>
      <c r="SEO303" s="40"/>
      <c r="SEP303" s="40"/>
      <c r="SEQ303" s="40"/>
      <c r="SER303" s="40"/>
      <c r="SES303" s="40"/>
      <c r="SET303" s="40"/>
      <c r="SEU303" s="40"/>
      <c r="SEV303" s="40"/>
      <c r="SEW303" s="40"/>
      <c r="SEX303" s="40"/>
      <c r="SEY303" s="40"/>
      <c r="SEZ303" s="40"/>
      <c r="SFA303" s="40"/>
      <c r="SFB303" s="40"/>
      <c r="SFC303" s="40"/>
      <c r="SFD303" s="40"/>
      <c r="SFE303" s="40"/>
      <c r="SFF303" s="40"/>
      <c r="SFG303" s="40"/>
      <c r="SFH303" s="40"/>
      <c r="SFI303" s="40"/>
      <c r="SFJ303" s="40"/>
      <c r="SFK303" s="40"/>
      <c r="SFL303" s="40"/>
      <c r="SFM303" s="40"/>
      <c r="SFN303" s="40"/>
      <c r="SFO303" s="40"/>
      <c r="SFP303" s="40"/>
      <c r="SFQ303" s="40"/>
      <c r="SFR303" s="40"/>
      <c r="SFS303" s="40"/>
      <c r="SFT303" s="40"/>
      <c r="SFU303" s="40"/>
      <c r="SFV303" s="40"/>
      <c r="SFW303" s="40"/>
      <c r="SFX303" s="40"/>
      <c r="SFY303" s="40"/>
      <c r="SFZ303" s="40"/>
      <c r="SGA303" s="40"/>
      <c r="SGB303" s="40"/>
      <c r="SGC303" s="40"/>
      <c r="SGD303" s="40"/>
      <c r="SGE303" s="40"/>
      <c r="SGF303" s="40"/>
      <c r="SGG303" s="40"/>
      <c r="SGH303" s="40"/>
      <c r="SGI303" s="40"/>
      <c r="SGJ303" s="40"/>
      <c r="SGK303" s="40"/>
      <c r="SGL303" s="40"/>
      <c r="SGM303" s="40"/>
      <c r="SGN303" s="40"/>
      <c r="SGO303" s="40"/>
      <c r="SGP303" s="40"/>
      <c r="SGQ303" s="40"/>
      <c r="SGR303" s="40"/>
      <c r="SGS303" s="40"/>
      <c r="SGT303" s="40"/>
      <c r="SGU303" s="40"/>
      <c r="SGV303" s="40"/>
      <c r="SGW303" s="40"/>
      <c r="SGX303" s="40"/>
      <c r="SGY303" s="40"/>
      <c r="SGZ303" s="40"/>
      <c r="SHA303" s="40"/>
      <c r="SHB303" s="40"/>
      <c r="SHC303" s="40"/>
      <c r="SHD303" s="40"/>
      <c r="SHE303" s="40"/>
      <c r="SHF303" s="40"/>
      <c r="SHG303" s="40"/>
      <c r="SHH303" s="40"/>
      <c r="SHI303" s="40"/>
      <c r="SHJ303" s="40"/>
      <c r="SHK303" s="40"/>
      <c r="SHL303" s="40"/>
      <c r="SHM303" s="40"/>
      <c r="SHN303" s="40"/>
      <c r="SHO303" s="40"/>
      <c r="SHP303" s="40"/>
      <c r="SHQ303" s="40"/>
      <c r="SHR303" s="40"/>
      <c r="SHS303" s="40"/>
      <c r="SHT303" s="40"/>
      <c r="SHU303" s="40"/>
      <c r="SHV303" s="40"/>
      <c r="SHW303" s="40"/>
      <c r="SHX303" s="40"/>
      <c r="SHY303" s="40"/>
      <c r="SHZ303" s="40"/>
      <c r="SIA303" s="40"/>
      <c r="SIB303" s="40"/>
      <c r="SIC303" s="40"/>
      <c r="SID303" s="40"/>
      <c r="SIE303" s="40"/>
      <c r="SIF303" s="40"/>
      <c r="SIG303" s="40"/>
      <c r="SIH303" s="40"/>
      <c r="SII303" s="40"/>
      <c r="SIJ303" s="40"/>
      <c r="SIK303" s="40"/>
      <c r="SIL303" s="40"/>
      <c r="SIM303" s="40"/>
      <c r="SIN303" s="40"/>
      <c r="SIO303" s="40"/>
      <c r="SIP303" s="40"/>
      <c r="SIQ303" s="40"/>
      <c r="SIR303" s="40"/>
      <c r="SIS303" s="40"/>
      <c r="SIT303" s="40"/>
      <c r="SIU303" s="40"/>
      <c r="SIV303" s="40"/>
      <c r="SIW303" s="40"/>
      <c r="SIX303" s="40"/>
      <c r="SIY303" s="40"/>
      <c r="SIZ303" s="40"/>
      <c r="SJA303" s="40"/>
      <c r="SJB303" s="40"/>
      <c r="SJC303" s="40"/>
      <c r="SJD303" s="40"/>
      <c r="SJE303" s="40"/>
      <c r="SJF303" s="40"/>
      <c r="SJG303" s="40"/>
      <c r="SJH303" s="40"/>
      <c r="SJI303" s="40"/>
      <c r="SJJ303" s="40"/>
      <c r="SJK303" s="40"/>
      <c r="SJL303" s="40"/>
      <c r="SJM303" s="40"/>
      <c r="SJN303" s="40"/>
      <c r="SJO303" s="40"/>
      <c r="SJP303" s="40"/>
      <c r="SJQ303" s="40"/>
      <c r="SJR303" s="40"/>
      <c r="SJS303" s="40"/>
      <c r="SJT303" s="40"/>
      <c r="SJU303" s="40"/>
      <c r="SJV303" s="40"/>
      <c r="SJW303" s="40"/>
      <c r="SJX303" s="40"/>
      <c r="SJY303" s="40"/>
      <c r="SJZ303" s="40"/>
      <c r="SKA303" s="40"/>
      <c r="SKB303" s="40"/>
      <c r="SKC303" s="40"/>
      <c r="SKD303" s="40"/>
      <c r="SKE303" s="40"/>
      <c r="SKF303" s="40"/>
      <c r="SKG303" s="40"/>
      <c r="SKH303" s="40"/>
      <c r="SKI303" s="40"/>
      <c r="SKJ303" s="40"/>
      <c r="SKK303" s="40"/>
      <c r="SKL303" s="40"/>
      <c r="SKM303" s="40"/>
      <c r="SKN303" s="40"/>
      <c r="SKO303" s="40"/>
      <c r="SKP303" s="40"/>
      <c r="SKQ303" s="40"/>
      <c r="SKR303" s="40"/>
      <c r="SKS303" s="40"/>
      <c r="SKT303" s="40"/>
      <c r="SKU303" s="40"/>
      <c r="SKV303" s="40"/>
      <c r="SKW303" s="40"/>
      <c r="SKX303" s="40"/>
      <c r="SKY303" s="40"/>
      <c r="SKZ303" s="40"/>
      <c r="SLA303" s="40"/>
      <c r="SLB303" s="40"/>
      <c r="SLC303" s="40"/>
      <c r="SLD303" s="40"/>
      <c r="SLE303" s="40"/>
      <c r="SLF303" s="40"/>
      <c r="SLG303" s="40"/>
      <c r="SLH303" s="40"/>
      <c r="SLI303" s="40"/>
      <c r="SLJ303" s="40"/>
      <c r="SLK303" s="40"/>
      <c r="SLL303" s="40"/>
      <c r="SLM303" s="40"/>
      <c r="SLN303" s="40"/>
      <c r="SLO303" s="40"/>
      <c r="SLP303" s="40"/>
      <c r="SLQ303" s="40"/>
      <c r="SLR303" s="40"/>
      <c r="SLS303" s="40"/>
      <c r="SLT303" s="40"/>
      <c r="SLU303" s="40"/>
      <c r="SLV303" s="40"/>
      <c r="SLW303" s="40"/>
      <c r="SLX303" s="40"/>
      <c r="SLY303" s="40"/>
      <c r="SLZ303" s="40"/>
      <c r="SMA303" s="40"/>
      <c r="SMB303" s="40"/>
      <c r="SMC303" s="40"/>
      <c r="SMD303" s="40"/>
      <c r="SME303" s="40"/>
      <c r="SMF303" s="40"/>
      <c r="SMG303" s="40"/>
      <c r="SMH303" s="40"/>
      <c r="SMI303" s="40"/>
      <c r="SMJ303" s="40"/>
      <c r="SMK303" s="40"/>
      <c r="SML303" s="40"/>
      <c r="SMM303" s="40"/>
      <c r="SMN303" s="40"/>
      <c r="SMO303" s="40"/>
      <c r="SMP303" s="40"/>
      <c r="SMQ303" s="40"/>
      <c r="SMR303" s="40"/>
      <c r="SMS303" s="40"/>
      <c r="SMT303" s="40"/>
      <c r="SMU303" s="40"/>
      <c r="SMV303" s="40"/>
      <c r="SMW303" s="40"/>
      <c r="SMX303" s="40"/>
      <c r="SMY303" s="40"/>
      <c r="SMZ303" s="40"/>
      <c r="SNA303" s="40"/>
      <c r="SNB303" s="40"/>
      <c r="SNC303" s="40"/>
      <c r="SND303" s="40"/>
      <c r="SNE303" s="40"/>
      <c r="SNF303" s="40"/>
      <c r="SNG303" s="40"/>
      <c r="SNH303" s="40"/>
      <c r="SNI303" s="40"/>
      <c r="SNJ303" s="40"/>
      <c r="SNK303" s="40"/>
      <c r="SNL303" s="40"/>
      <c r="SNM303" s="40"/>
      <c r="SNN303" s="40"/>
      <c r="SNO303" s="40"/>
      <c r="SNP303" s="40"/>
      <c r="SNQ303" s="40"/>
      <c r="SNR303" s="40"/>
      <c r="SNS303" s="40"/>
      <c r="SNT303" s="40"/>
      <c r="SNU303" s="40"/>
      <c r="SNV303" s="40"/>
      <c r="SNW303" s="40"/>
      <c r="SNX303" s="40"/>
      <c r="SNY303" s="40"/>
      <c r="SNZ303" s="40"/>
      <c r="SOA303" s="40"/>
      <c r="SOB303" s="40"/>
      <c r="SOC303" s="40"/>
      <c r="SOD303" s="40"/>
      <c r="SOE303" s="40"/>
      <c r="SOF303" s="40"/>
      <c r="SOG303" s="40"/>
      <c r="SOH303" s="40"/>
      <c r="SOI303" s="40"/>
      <c r="SOJ303" s="40"/>
      <c r="SOK303" s="40"/>
      <c r="SOL303" s="40"/>
      <c r="SOM303" s="40"/>
      <c r="SON303" s="40"/>
      <c r="SOO303" s="40"/>
      <c r="SOP303" s="40"/>
      <c r="SOQ303" s="40"/>
      <c r="SOR303" s="40"/>
      <c r="SOS303" s="40"/>
      <c r="SOT303" s="40"/>
      <c r="SOU303" s="40"/>
      <c r="SOV303" s="40"/>
      <c r="SOW303" s="40"/>
      <c r="SOX303" s="40"/>
      <c r="SOY303" s="40"/>
      <c r="SOZ303" s="40"/>
      <c r="SPA303" s="40"/>
      <c r="SPB303" s="40"/>
      <c r="SPC303" s="40"/>
      <c r="SPD303" s="40"/>
      <c r="SPE303" s="40"/>
      <c r="SPF303" s="40"/>
      <c r="SPG303" s="40"/>
      <c r="SPH303" s="40"/>
      <c r="SPI303" s="40"/>
      <c r="SPJ303" s="40"/>
      <c r="SPK303" s="40"/>
      <c r="SPL303" s="40"/>
      <c r="SPM303" s="40"/>
      <c r="SPN303" s="40"/>
      <c r="SPO303" s="40"/>
      <c r="SPP303" s="40"/>
      <c r="SPQ303" s="40"/>
      <c r="SPR303" s="40"/>
      <c r="SPS303" s="40"/>
      <c r="SPT303" s="40"/>
      <c r="SPU303" s="40"/>
      <c r="SPV303" s="40"/>
      <c r="SPW303" s="40"/>
      <c r="SPX303" s="40"/>
      <c r="SPY303" s="40"/>
      <c r="SPZ303" s="40"/>
      <c r="SQA303" s="40"/>
      <c r="SQB303" s="40"/>
      <c r="SQC303" s="40"/>
      <c r="SQD303" s="40"/>
      <c r="SQE303" s="40"/>
      <c r="SQF303" s="40"/>
      <c r="SQG303" s="40"/>
      <c r="SQH303" s="40"/>
      <c r="SQI303" s="40"/>
      <c r="SQJ303" s="40"/>
      <c r="SQK303" s="40"/>
      <c r="SQL303" s="40"/>
      <c r="SQM303" s="40"/>
      <c r="SQN303" s="40"/>
      <c r="SQO303" s="40"/>
      <c r="SQP303" s="40"/>
      <c r="SQQ303" s="40"/>
      <c r="SQR303" s="40"/>
      <c r="SQS303" s="40"/>
      <c r="SQT303" s="40"/>
      <c r="SQU303" s="40"/>
      <c r="SQV303" s="40"/>
      <c r="SQW303" s="40"/>
      <c r="SQX303" s="40"/>
      <c r="SQY303" s="40"/>
      <c r="SQZ303" s="40"/>
      <c r="SRA303" s="40"/>
      <c r="SRB303" s="40"/>
      <c r="SRC303" s="40"/>
      <c r="SRD303" s="40"/>
      <c r="SRE303" s="40"/>
      <c r="SRF303" s="40"/>
      <c r="SRG303" s="40"/>
      <c r="SRH303" s="40"/>
      <c r="SRI303" s="40"/>
      <c r="SRJ303" s="40"/>
      <c r="SRK303" s="40"/>
      <c r="SRL303" s="40"/>
      <c r="SRM303" s="40"/>
      <c r="SRN303" s="40"/>
      <c r="SRO303" s="40"/>
      <c r="SRP303" s="40"/>
      <c r="SRQ303" s="40"/>
      <c r="SRR303" s="40"/>
      <c r="SRS303" s="40"/>
      <c r="SRT303" s="40"/>
      <c r="SRU303" s="40"/>
      <c r="SRV303" s="40"/>
      <c r="SRW303" s="40"/>
      <c r="SRX303" s="40"/>
      <c r="SRY303" s="40"/>
      <c r="SRZ303" s="40"/>
      <c r="SSA303" s="40"/>
      <c r="SSB303" s="40"/>
      <c r="SSC303" s="40"/>
      <c r="SSD303" s="40"/>
      <c r="SSE303" s="40"/>
      <c r="SSF303" s="40"/>
      <c r="SSG303" s="40"/>
      <c r="SSH303" s="40"/>
      <c r="SSI303" s="40"/>
      <c r="SSJ303" s="40"/>
      <c r="SSK303" s="40"/>
      <c r="SSL303" s="40"/>
      <c r="SSM303" s="40"/>
      <c r="SSN303" s="40"/>
      <c r="SSO303" s="40"/>
      <c r="SSP303" s="40"/>
      <c r="SSQ303" s="40"/>
      <c r="SSR303" s="40"/>
      <c r="SSS303" s="40"/>
      <c r="SST303" s="40"/>
      <c r="SSU303" s="40"/>
      <c r="SSV303" s="40"/>
      <c r="SSW303" s="40"/>
      <c r="SSX303" s="40"/>
      <c r="SSY303" s="40"/>
      <c r="SSZ303" s="40"/>
      <c r="STA303" s="40"/>
      <c r="STB303" s="40"/>
      <c r="STC303" s="40"/>
      <c r="STD303" s="40"/>
      <c r="STE303" s="40"/>
      <c r="STF303" s="40"/>
      <c r="STG303" s="40"/>
      <c r="STH303" s="40"/>
      <c r="STI303" s="40"/>
      <c r="STJ303" s="40"/>
      <c r="STK303" s="40"/>
      <c r="STL303" s="40"/>
      <c r="STM303" s="40"/>
      <c r="STN303" s="40"/>
      <c r="STO303" s="40"/>
      <c r="STP303" s="40"/>
      <c r="STQ303" s="40"/>
      <c r="STR303" s="40"/>
      <c r="STS303" s="40"/>
      <c r="STT303" s="40"/>
      <c r="STU303" s="40"/>
      <c r="STV303" s="40"/>
      <c r="STW303" s="40"/>
      <c r="STX303" s="40"/>
      <c r="STY303" s="40"/>
      <c r="STZ303" s="40"/>
      <c r="SUA303" s="40"/>
      <c r="SUB303" s="40"/>
      <c r="SUC303" s="40"/>
      <c r="SUD303" s="40"/>
      <c r="SUE303" s="40"/>
      <c r="SUF303" s="40"/>
      <c r="SUG303" s="40"/>
      <c r="SUH303" s="40"/>
      <c r="SUI303" s="40"/>
      <c r="SUJ303" s="40"/>
      <c r="SUK303" s="40"/>
      <c r="SUL303" s="40"/>
      <c r="SUM303" s="40"/>
      <c r="SUN303" s="40"/>
      <c r="SUO303" s="40"/>
      <c r="SUP303" s="40"/>
      <c r="SUQ303" s="40"/>
      <c r="SUR303" s="40"/>
      <c r="SUS303" s="40"/>
      <c r="SUT303" s="40"/>
      <c r="SUU303" s="40"/>
      <c r="SUV303" s="40"/>
      <c r="SUW303" s="40"/>
      <c r="SUX303" s="40"/>
      <c r="SUY303" s="40"/>
      <c r="SUZ303" s="40"/>
      <c r="SVA303" s="40"/>
      <c r="SVB303" s="40"/>
      <c r="SVC303" s="40"/>
      <c r="SVD303" s="40"/>
      <c r="SVE303" s="40"/>
      <c r="SVF303" s="40"/>
      <c r="SVG303" s="40"/>
      <c r="SVH303" s="40"/>
      <c r="SVI303" s="40"/>
      <c r="SVJ303" s="40"/>
      <c r="SVK303" s="40"/>
      <c r="SVL303" s="40"/>
      <c r="SVM303" s="40"/>
      <c r="SVN303" s="40"/>
      <c r="SVO303" s="40"/>
      <c r="SVP303" s="40"/>
      <c r="SVQ303" s="40"/>
      <c r="SVR303" s="40"/>
      <c r="SVS303" s="40"/>
      <c r="SVT303" s="40"/>
      <c r="SVU303" s="40"/>
      <c r="SVV303" s="40"/>
      <c r="SVW303" s="40"/>
      <c r="SVX303" s="40"/>
      <c r="SVY303" s="40"/>
      <c r="SVZ303" s="40"/>
      <c r="SWA303" s="40"/>
      <c r="SWB303" s="40"/>
      <c r="SWC303" s="40"/>
      <c r="SWD303" s="40"/>
      <c r="SWE303" s="40"/>
      <c r="SWF303" s="40"/>
      <c r="SWG303" s="40"/>
      <c r="SWH303" s="40"/>
      <c r="SWI303" s="40"/>
      <c r="SWJ303" s="40"/>
      <c r="SWK303" s="40"/>
      <c r="SWL303" s="40"/>
      <c r="SWM303" s="40"/>
      <c r="SWN303" s="40"/>
      <c r="SWO303" s="40"/>
      <c r="SWP303" s="40"/>
      <c r="SWQ303" s="40"/>
      <c r="SWR303" s="40"/>
      <c r="SWS303" s="40"/>
      <c r="SWT303" s="40"/>
      <c r="SWU303" s="40"/>
      <c r="SWV303" s="40"/>
      <c r="SWW303" s="40"/>
      <c r="SWX303" s="40"/>
      <c r="SWY303" s="40"/>
      <c r="SWZ303" s="40"/>
      <c r="SXA303" s="40"/>
      <c r="SXB303" s="40"/>
      <c r="SXC303" s="40"/>
      <c r="SXD303" s="40"/>
      <c r="SXE303" s="40"/>
      <c r="SXF303" s="40"/>
      <c r="SXG303" s="40"/>
      <c r="SXH303" s="40"/>
      <c r="SXI303" s="40"/>
      <c r="SXJ303" s="40"/>
      <c r="SXK303" s="40"/>
      <c r="SXL303" s="40"/>
      <c r="SXM303" s="40"/>
      <c r="SXN303" s="40"/>
      <c r="SXO303" s="40"/>
      <c r="SXP303" s="40"/>
      <c r="SXQ303" s="40"/>
      <c r="SXR303" s="40"/>
      <c r="SXS303" s="40"/>
      <c r="SXT303" s="40"/>
      <c r="SXU303" s="40"/>
      <c r="SXV303" s="40"/>
      <c r="SXW303" s="40"/>
      <c r="SXX303" s="40"/>
      <c r="SXY303" s="40"/>
      <c r="SXZ303" s="40"/>
      <c r="SYA303" s="40"/>
      <c r="SYB303" s="40"/>
      <c r="SYC303" s="40"/>
      <c r="SYD303" s="40"/>
      <c r="SYE303" s="40"/>
      <c r="SYF303" s="40"/>
      <c r="SYG303" s="40"/>
      <c r="SYH303" s="40"/>
      <c r="SYI303" s="40"/>
      <c r="SYJ303" s="40"/>
      <c r="SYK303" s="40"/>
      <c r="SYL303" s="40"/>
      <c r="SYM303" s="40"/>
      <c r="SYN303" s="40"/>
      <c r="SYO303" s="40"/>
      <c r="SYP303" s="40"/>
      <c r="SYQ303" s="40"/>
      <c r="SYR303" s="40"/>
      <c r="SYS303" s="40"/>
      <c r="SYT303" s="40"/>
      <c r="SYU303" s="40"/>
      <c r="SYV303" s="40"/>
      <c r="SYW303" s="40"/>
      <c r="SYX303" s="40"/>
      <c r="SYY303" s="40"/>
      <c r="SYZ303" s="40"/>
      <c r="SZA303" s="40"/>
      <c r="SZB303" s="40"/>
      <c r="SZC303" s="40"/>
      <c r="SZD303" s="40"/>
      <c r="SZE303" s="40"/>
      <c r="SZF303" s="40"/>
      <c r="SZG303" s="40"/>
      <c r="SZH303" s="40"/>
      <c r="SZI303" s="40"/>
      <c r="SZJ303" s="40"/>
      <c r="SZK303" s="40"/>
      <c r="SZL303" s="40"/>
      <c r="SZM303" s="40"/>
      <c r="SZN303" s="40"/>
      <c r="SZO303" s="40"/>
      <c r="SZP303" s="40"/>
      <c r="SZQ303" s="40"/>
      <c r="SZR303" s="40"/>
      <c r="SZS303" s="40"/>
      <c r="SZT303" s="40"/>
      <c r="SZU303" s="40"/>
      <c r="SZV303" s="40"/>
      <c r="SZW303" s="40"/>
      <c r="SZX303" s="40"/>
      <c r="SZY303" s="40"/>
      <c r="SZZ303" s="40"/>
      <c r="TAA303" s="40"/>
      <c r="TAB303" s="40"/>
      <c r="TAC303" s="40"/>
      <c r="TAD303" s="40"/>
      <c r="TAE303" s="40"/>
      <c r="TAF303" s="40"/>
      <c r="TAG303" s="40"/>
      <c r="TAH303" s="40"/>
      <c r="TAI303" s="40"/>
      <c r="TAJ303" s="40"/>
      <c r="TAK303" s="40"/>
      <c r="TAL303" s="40"/>
      <c r="TAM303" s="40"/>
      <c r="TAN303" s="40"/>
      <c r="TAO303" s="40"/>
      <c r="TAP303" s="40"/>
      <c r="TAQ303" s="40"/>
      <c r="TAR303" s="40"/>
      <c r="TAS303" s="40"/>
      <c r="TAT303" s="40"/>
      <c r="TAU303" s="40"/>
      <c r="TAV303" s="40"/>
      <c r="TAW303" s="40"/>
      <c r="TAX303" s="40"/>
      <c r="TAY303" s="40"/>
      <c r="TAZ303" s="40"/>
      <c r="TBA303" s="40"/>
      <c r="TBB303" s="40"/>
      <c r="TBC303" s="40"/>
      <c r="TBD303" s="40"/>
      <c r="TBE303" s="40"/>
      <c r="TBF303" s="40"/>
      <c r="TBG303" s="40"/>
      <c r="TBH303" s="40"/>
      <c r="TBI303" s="40"/>
      <c r="TBJ303" s="40"/>
      <c r="TBK303" s="40"/>
      <c r="TBL303" s="40"/>
      <c r="TBM303" s="40"/>
      <c r="TBN303" s="40"/>
      <c r="TBO303" s="40"/>
      <c r="TBP303" s="40"/>
      <c r="TBQ303" s="40"/>
      <c r="TBR303" s="40"/>
      <c r="TBS303" s="40"/>
      <c r="TBT303" s="40"/>
      <c r="TBU303" s="40"/>
      <c r="TBV303" s="40"/>
      <c r="TBW303" s="40"/>
      <c r="TBX303" s="40"/>
      <c r="TBY303" s="40"/>
      <c r="TBZ303" s="40"/>
      <c r="TCA303" s="40"/>
      <c r="TCB303" s="40"/>
      <c r="TCC303" s="40"/>
      <c r="TCD303" s="40"/>
      <c r="TCE303" s="40"/>
      <c r="TCF303" s="40"/>
      <c r="TCG303" s="40"/>
      <c r="TCH303" s="40"/>
      <c r="TCI303" s="40"/>
      <c r="TCJ303" s="40"/>
      <c r="TCK303" s="40"/>
      <c r="TCL303" s="40"/>
      <c r="TCM303" s="40"/>
      <c r="TCN303" s="40"/>
      <c r="TCO303" s="40"/>
      <c r="TCP303" s="40"/>
      <c r="TCQ303" s="40"/>
      <c r="TCR303" s="40"/>
      <c r="TCS303" s="40"/>
      <c r="TCT303" s="40"/>
      <c r="TCU303" s="40"/>
      <c r="TCV303" s="40"/>
      <c r="TCW303" s="40"/>
      <c r="TCX303" s="40"/>
      <c r="TCY303" s="40"/>
      <c r="TCZ303" s="40"/>
      <c r="TDA303" s="40"/>
      <c r="TDB303" s="40"/>
      <c r="TDC303" s="40"/>
      <c r="TDD303" s="40"/>
      <c r="TDE303" s="40"/>
      <c r="TDF303" s="40"/>
      <c r="TDG303" s="40"/>
      <c r="TDH303" s="40"/>
      <c r="TDI303" s="40"/>
      <c r="TDJ303" s="40"/>
      <c r="TDK303" s="40"/>
      <c r="TDL303" s="40"/>
      <c r="TDM303" s="40"/>
      <c r="TDN303" s="40"/>
      <c r="TDO303" s="40"/>
      <c r="TDP303" s="40"/>
      <c r="TDQ303" s="40"/>
      <c r="TDR303" s="40"/>
      <c r="TDS303" s="40"/>
      <c r="TDT303" s="40"/>
      <c r="TDU303" s="40"/>
      <c r="TDV303" s="40"/>
      <c r="TDW303" s="40"/>
      <c r="TDX303" s="40"/>
      <c r="TDY303" s="40"/>
      <c r="TDZ303" s="40"/>
      <c r="TEA303" s="40"/>
      <c r="TEB303" s="40"/>
      <c r="TEC303" s="40"/>
      <c r="TED303" s="40"/>
      <c r="TEE303" s="40"/>
      <c r="TEF303" s="40"/>
      <c r="TEG303" s="40"/>
      <c r="TEH303" s="40"/>
      <c r="TEI303" s="40"/>
      <c r="TEJ303" s="40"/>
      <c r="TEK303" s="40"/>
      <c r="TEL303" s="40"/>
      <c r="TEM303" s="40"/>
      <c r="TEN303" s="40"/>
      <c r="TEO303" s="40"/>
      <c r="TEP303" s="40"/>
      <c r="TEQ303" s="40"/>
      <c r="TER303" s="40"/>
      <c r="TES303" s="40"/>
      <c r="TET303" s="40"/>
      <c r="TEU303" s="40"/>
      <c r="TEV303" s="40"/>
      <c r="TEW303" s="40"/>
      <c r="TEX303" s="40"/>
      <c r="TEY303" s="40"/>
      <c r="TEZ303" s="40"/>
      <c r="TFA303" s="40"/>
      <c r="TFB303" s="40"/>
      <c r="TFC303" s="40"/>
      <c r="TFD303" s="40"/>
      <c r="TFE303" s="40"/>
      <c r="TFF303" s="40"/>
      <c r="TFG303" s="40"/>
      <c r="TFH303" s="40"/>
      <c r="TFI303" s="40"/>
      <c r="TFJ303" s="40"/>
      <c r="TFK303" s="40"/>
      <c r="TFL303" s="40"/>
      <c r="TFM303" s="40"/>
      <c r="TFN303" s="40"/>
      <c r="TFO303" s="40"/>
      <c r="TFP303" s="40"/>
      <c r="TFQ303" s="40"/>
      <c r="TFR303" s="40"/>
      <c r="TFS303" s="40"/>
      <c r="TFT303" s="40"/>
      <c r="TFU303" s="40"/>
      <c r="TFV303" s="40"/>
      <c r="TFW303" s="40"/>
      <c r="TFX303" s="40"/>
      <c r="TFY303" s="40"/>
      <c r="TFZ303" s="40"/>
      <c r="TGA303" s="40"/>
      <c r="TGB303" s="40"/>
      <c r="TGC303" s="40"/>
      <c r="TGD303" s="40"/>
      <c r="TGE303" s="40"/>
      <c r="TGF303" s="40"/>
      <c r="TGG303" s="40"/>
      <c r="TGH303" s="40"/>
      <c r="TGI303" s="40"/>
      <c r="TGJ303" s="40"/>
      <c r="TGK303" s="40"/>
      <c r="TGL303" s="40"/>
      <c r="TGM303" s="40"/>
      <c r="TGN303" s="40"/>
      <c r="TGO303" s="40"/>
      <c r="TGP303" s="40"/>
      <c r="TGQ303" s="40"/>
      <c r="TGR303" s="40"/>
      <c r="TGS303" s="40"/>
      <c r="TGT303" s="40"/>
      <c r="TGU303" s="40"/>
      <c r="TGV303" s="40"/>
      <c r="TGW303" s="40"/>
      <c r="TGX303" s="40"/>
      <c r="TGY303" s="40"/>
      <c r="TGZ303" s="40"/>
      <c r="THA303" s="40"/>
      <c r="THB303" s="40"/>
      <c r="THC303" s="40"/>
      <c r="THD303" s="40"/>
      <c r="THE303" s="40"/>
      <c r="THF303" s="40"/>
      <c r="THG303" s="40"/>
      <c r="THH303" s="40"/>
      <c r="THI303" s="40"/>
      <c r="THJ303" s="40"/>
      <c r="THK303" s="40"/>
      <c r="THL303" s="40"/>
      <c r="THM303" s="40"/>
      <c r="THN303" s="40"/>
      <c r="THO303" s="40"/>
      <c r="THP303" s="40"/>
      <c r="THQ303" s="40"/>
      <c r="THR303" s="40"/>
      <c r="THS303" s="40"/>
      <c r="THT303" s="40"/>
      <c r="THU303" s="40"/>
      <c r="THV303" s="40"/>
      <c r="THW303" s="40"/>
      <c r="THX303" s="40"/>
      <c r="THY303" s="40"/>
      <c r="THZ303" s="40"/>
      <c r="TIA303" s="40"/>
      <c r="TIB303" s="40"/>
      <c r="TIC303" s="40"/>
      <c r="TID303" s="40"/>
      <c r="TIE303" s="40"/>
      <c r="TIF303" s="40"/>
      <c r="TIG303" s="40"/>
      <c r="TIH303" s="40"/>
      <c r="TII303" s="40"/>
      <c r="TIJ303" s="40"/>
      <c r="TIK303" s="40"/>
      <c r="TIL303" s="40"/>
      <c r="TIM303" s="40"/>
      <c r="TIN303" s="40"/>
      <c r="TIO303" s="40"/>
      <c r="TIP303" s="40"/>
      <c r="TIQ303" s="40"/>
      <c r="TIR303" s="40"/>
      <c r="TIS303" s="40"/>
      <c r="TIT303" s="40"/>
      <c r="TIU303" s="40"/>
      <c r="TIV303" s="40"/>
      <c r="TIW303" s="40"/>
      <c r="TIX303" s="40"/>
      <c r="TIY303" s="40"/>
      <c r="TIZ303" s="40"/>
      <c r="TJA303" s="40"/>
      <c r="TJB303" s="40"/>
      <c r="TJC303" s="40"/>
      <c r="TJD303" s="40"/>
      <c r="TJE303" s="40"/>
      <c r="TJF303" s="40"/>
      <c r="TJG303" s="40"/>
      <c r="TJH303" s="40"/>
      <c r="TJI303" s="40"/>
      <c r="TJJ303" s="40"/>
      <c r="TJK303" s="40"/>
      <c r="TJL303" s="40"/>
      <c r="TJM303" s="40"/>
      <c r="TJN303" s="40"/>
      <c r="TJO303" s="40"/>
      <c r="TJP303" s="40"/>
      <c r="TJQ303" s="40"/>
      <c r="TJR303" s="40"/>
      <c r="TJS303" s="40"/>
      <c r="TJT303" s="40"/>
      <c r="TJU303" s="40"/>
      <c r="TJV303" s="40"/>
      <c r="TJW303" s="40"/>
      <c r="TJX303" s="40"/>
      <c r="TJY303" s="40"/>
      <c r="TJZ303" s="40"/>
      <c r="TKA303" s="40"/>
      <c r="TKB303" s="40"/>
      <c r="TKC303" s="40"/>
      <c r="TKD303" s="40"/>
      <c r="TKE303" s="40"/>
      <c r="TKF303" s="40"/>
      <c r="TKG303" s="40"/>
      <c r="TKH303" s="40"/>
      <c r="TKI303" s="40"/>
      <c r="TKJ303" s="40"/>
      <c r="TKK303" s="40"/>
      <c r="TKL303" s="40"/>
      <c r="TKM303" s="40"/>
      <c r="TKN303" s="40"/>
      <c r="TKO303" s="40"/>
      <c r="TKP303" s="40"/>
      <c r="TKQ303" s="40"/>
      <c r="TKR303" s="40"/>
      <c r="TKS303" s="40"/>
      <c r="TKT303" s="40"/>
      <c r="TKU303" s="40"/>
      <c r="TKV303" s="40"/>
      <c r="TKW303" s="40"/>
      <c r="TKX303" s="40"/>
      <c r="TKY303" s="40"/>
      <c r="TKZ303" s="40"/>
      <c r="TLA303" s="40"/>
      <c r="TLB303" s="40"/>
      <c r="TLC303" s="40"/>
      <c r="TLD303" s="40"/>
      <c r="TLE303" s="40"/>
      <c r="TLF303" s="40"/>
      <c r="TLG303" s="40"/>
      <c r="TLH303" s="40"/>
      <c r="TLI303" s="40"/>
      <c r="TLJ303" s="40"/>
      <c r="TLK303" s="40"/>
      <c r="TLL303" s="40"/>
      <c r="TLM303" s="40"/>
      <c r="TLN303" s="40"/>
      <c r="TLO303" s="40"/>
      <c r="TLP303" s="40"/>
      <c r="TLQ303" s="40"/>
      <c r="TLR303" s="40"/>
      <c r="TLS303" s="40"/>
      <c r="TLT303" s="40"/>
      <c r="TLU303" s="40"/>
      <c r="TLV303" s="40"/>
      <c r="TLW303" s="40"/>
      <c r="TLX303" s="40"/>
      <c r="TLY303" s="40"/>
      <c r="TLZ303" s="40"/>
      <c r="TMA303" s="40"/>
      <c r="TMB303" s="40"/>
      <c r="TMC303" s="40"/>
      <c r="TMD303" s="40"/>
      <c r="TME303" s="40"/>
      <c r="TMF303" s="40"/>
      <c r="TMG303" s="40"/>
      <c r="TMH303" s="40"/>
      <c r="TMI303" s="40"/>
      <c r="TMJ303" s="40"/>
      <c r="TMK303" s="40"/>
      <c r="TML303" s="40"/>
      <c r="TMM303" s="40"/>
      <c r="TMN303" s="40"/>
      <c r="TMO303" s="40"/>
      <c r="TMP303" s="40"/>
      <c r="TMQ303" s="40"/>
      <c r="TMR303" s="40"/>
      <c r="TMS303" s="40"/>
      <c r="TMT303" s="40"/>
      <c r="TMU303" s="40"/>
      <c r="TMV303" s="40"/>
      <c r="TMW303" s="40"/>
      <c r="TMX303" s="40"/>
      <c r="TMY303" s="40"/>
      <c r="TMZ303" s="40"/>
      <c r="TNA303" s="40"/>
      <c r="TNB303" s="40"/>
      <c r="TNC303" s="40"/>
      <c r="TND303" s="40"/>
      <c r="TNE303" s="40"/>
      <c r="TNF303" s="40"/>
      <c r="TNG303" s="40"/>
      <c r="TNH303" s="40"/>
      <c r="TNI303" s="40"/>
      <c r="TNJ303" s="40"/>
      <c r="TNK303" s="40"/>
      <c r="TNL303" s="40"/>
      <c r="TNM303" s="40"/>
      <c r="TNN303" s="40"/>
      <c r="TNO303" s="40"/>
      <c r="TNP303" s="40"/>
      <c r="TNQ303" s="40"/>
      <c r="TNR303" s="40"/>
      <c r="TNS303" s="40"/>
      <c r="TNT303" s="40"/>
      <c r="TNU303" s="40"/>
      <c r="TNV303" s="40"/>
      <c r="TNW303" s="40"/>
      <c r="TNX303" s="40"/>
      <c r="TNY303" s="40"/>
      <c r="TNZ303" s="40"/>
      <c r="TOA303" s="40"/>
      <c r="TOB303" s="40"/>
      <c r="TOC303" s="40"/>
      <c r="TOD303" s="40"/>
      <c r="TOE303" s="40"/>
      <c r="TOF303" s="40"/>
      <c r="TOG303" s="40"/>
      <c r="TOH303" s="40"/>
      <c r="TOI303" s="40"/>
      <c r="TOJ303" s="40"/>
      <c r="TOK303" s="40"/>
      <c r="TOL303" s="40"/>
      <c r="TOM303" s="40"/>
      <c r="TON303" s="40"/>
      <c r="TOO303" s="40"/>
      <c r="TOP303" s="40"/>
      <c r="TOQ303" s="40"/>
      <c r="TOR303" s="40"/>
      <c r="TOS303" s="40"/>
      <c r="TOT303" s="40"/>
      <c r="TOU303" s="40"/>
      <c r="TOV303" s="40"/>
      <c r="TOW303" s="40"/>
      <c r="TOX303" s="40"/>
      <c r="TOY303" s="40"/>
      <c r="TOZ303" s="40"/>
      <c r="TPA303" s="40"/>
      <c r="TPB303" s="40"/>
      <c r="TPC303" s="40"/>
      <c r="TPD303" s="40"/>
      <c r="TPE303" s="40"/>
      <c r="TPF303" s="40"/>
      <c r="TPG303" s="40"/>
      <c r="TPH303" s="40"/>
      <c r="TPI303" s="40"/>
      <c r="TPJ303" s="40"/>
      <c r="TPK303" s="40"/>
      <c r="TPL303" s="40"/>
      <c r="TPM303" s="40"/>
      <c r="TPN303" s="40"/>
      <c r="TPO303" s="40"/>
      <c r="TPP303" s="40"/>
      <c r="TPQ303" s="40"/>
      <c r="TPR303" s="40"/>
      <c r="TPS303" s="40"/>
      <c r="TPT303" s="40"/>
      <c r="TPU303" s="40"/>
      <c r="TPV303" s="40"/>
      <c r="TPW303" s="40"/>
      <c r="TPX303" s="40"/>
      <c r="TPY303" s="40"/>
      <c r="TPZ303" s="40"/>
      <c r="TQA303" s="40"/>
      <c r="TQB303" s="40"/>
      <c r="TQC303" s="40"/>
      <c r="TQD303" s="40"/>
      <c r="TQE303" s="40"/>
      <c r="TQF303" s="40"/>
      <c r="TQG303" s="40"/>
      <c r="TQH303" s="40"/>
      <c r="TQI303" s="40"/>
      <c r="TQJ303" s="40"/>
      <c r="TQK303" s="40"/>
      <c r="TQL303" s="40"/>
      <c r="TQM303" s="40"/>
      <c r="TQN303" s="40"/>
      <c r="TQO303" s="40"/>
      <c r="TQP303" s="40"/>
      <c r="TQQ303" s="40"/>
      <c r="TQR303" s="40"/>
      <c r="TQS303" s="40"/>
      <c r="TQT303" s="40"/>
      <c r="TQU303" s="40"/>
      <c r="TQV303" s="40"/>
      <c r="TQW303" s="40"/>
      <c r="TQX303" s="40"/>
      <c r="TQY303" s="40"/>
      <c r="TQZ303" s="40"/>
      <c r="TRA303" s="40"/>
      <c r="TRB303" s="40"/>
      <c r="TRC303" s="40"/>
      <c r="TRD303" s="40"/>
      <c r="TRE303" s="40"/>
      <c r="TRF303" s="40"/>
      <c r="TRG303" s="40"/>
      <c r="TRH303" s="40"/>
      <c r="TRI303" s="40"/>
      <c r="TRJ303" s="40"/>
      <c r="TRK303" s="40"/>
      <c r="TRL303" s="40"/>
      <c r="TRM303" s="40"/>
      <c r="TRN303" s="40"/>
      <c r="TRO303" s="40"/>
      <c r="TRP303" s="40"/>
      <c r="TRQ303" s="40"/>
      <c r="TRR303" s="40"/>
      <c r="TRS303" s="40"/>
      <c r="TRT303" s="40"/>
      <c r="TRU303" s="40"/>
      <c r="TRV303" s="40"/>
      <c r="TRW303" s="40"/>
      <c r="TRX303" s="40"/>
      <c r="TRY303" s="40"/>
      <c r="TRZ303" s="40"/>
      <c r="TSA303" s="40"/>
      <c r="TSB303" s="40"/>
      <c r="TSC303" s="40"/>
      <c r="TSD303" s="40"/>
      <c r="TSE303" s="40"/>
      <c r="TSF303" s="40"/>
      <c r="TSG303" s="40"/>
      <c r="TSH303" s="40"/>
      <c r="TSI303" s="40"/>
      <c r="TSJ303" s="40"/>
      <c r="TSK303" s="40"/>
      <c r="TSL303" s="40"/>
      <c r="TSM303" s="40"/>
      <c r="TSN303" s="40"/>
      <c r="TSO303" s="40"/>
      <c r="TSP303" s="40"/>
      <c r="TSQ303" s="40"/>
      <c r="TSR303" s="40"/>
      <c r="TSS303" s="40"/>
      <c r="TST303" s="40"/>
      <c r="TSU303" s="40"/>
      <c r="TSV303" s="40"/>
      <c r="TSW303" s="40"/>
      <c r="TSX303" s="40"/>
      <c r="TSY303" s="40"/>
      <c r="TSZ303" s="40"/>
      <c r="TTA303" s="40"/>
      <c r="TTB303" s="40"/>
      <c r="TTC303" s="40"/>
      <c r="TTD303" s="40"/>
      <c r="TTE303" s="40"/>
      <c r="TTF303" s="40"/>
      <c r="TTG303" s="40"/>
      <c r="TTH303" s="40"/>
      <c r="TTI303" s="40"/>
      <c r="TTJ303" s="40"/>
      <c r="TTK303" s="40"/>
      <c r="TTL303" s="40"/>
      <c r="TTM303" s="40"/>
      <c r="TTN303" s="40"/>
      <c r="TTO303" s="40"/>
      <c r="TTP303" s="40"/>
      <c r="TTQ303" s="40"/>
      <c r="TTR303" s="40"/>
      <c r="TTS303" s="40"/>
      <c r="TTT303" s="40"/>
      <c r="TTU303" s="40"/>
      <c r="TTV303" s="40"/>
      <c r="TTW303" s="40"/>
      <c r="TTX303" s="40"/>
      <c r="TTY303" s="40"/>
      <c r="TTZ303" s="40"/>
      <c r="TUA303" s="40"/>
      <c r="TUB303" s="40"/>
      <c r="TUC303" s="40"/>
      <c r="TUD303" s="40"/>
      <c r="TUE303" s="40"/>
      <c r="TUF303" s="40"/>
      <c r="TUG303" s="40"/>
      <c r="TUH303" s="40"/>
      <c r="TUI303" s="40"/>
      <c r="TUJ303" s="40"/>
      <c r="TUK303" s="40"/>
      <c r="TUL303" s="40"/>
      <c r="TUM303" s="40"/>
      <c r="TUN303" s="40"/>
      <c r="TUO303" s="40"/>
      <c r="TUP303" s="40"/>
      <c r="TUQ303" s="40"/>
      <c r="TUR303" s="40"/>
      <c r="TUS303" s="40"/>
      <c r="TUT303" s="40"/>
      <c r="TUU303" s="40"/>
      <c r="TUV303" s="40"/>
      <c r="TUW303" s="40"/>
      <c r="TUX303" s="40"/>
      <c r="TUY303" s="40"/>
      <c r="TUZ303" s="40"/>
      <c r="TVA303" s="40"/>
      <c r="TVB303" s="40"/>
      <c r="TVC303" s="40"/>
      <c r="TVD303" s="40"/>
      <c r="TVE303" s="40"/>
      <c r="TVF303" s="40"/>
      <c r="TVG303" s="40"/>
      <c r="TVH303" s="40"/>
      <c r="TVI303" s="40"/>
      <c r="TVJ303" s="40"/>
      <c r="TVK303" s="40"/>
      <c r="TVL303" s="40"/>
      <c r="TVM303" s="40"/>
      <c r="TVN303" s="40"/>
      <c r="TVO303" s="40"/>
      <c r="TVP303" s="40"/>
      <c r="TVQ303" s="40"/>
      <c r="TVR303" s="40"/>
      <c r="TVS303" s="40"/>
      <c r="TVT303" s="40"/>
      <c r="TVU303" s="40"/>
      <c r="TVV303" s="40"/>
      <c r="TVW303" s="40"/>
      <c r="TVX303" s="40"/>
      <c r="TVY303" s="40"/>
      <c r="TVZ303" s="40"/>
      <c r="TWA303" s="40"/>
      <c r="TWB303" s="40"/>
      <c r="TWC303" s="40"/>
      <c r="TWD303" s="40"/>
      <c r="TWE303" s="40"/>
      <c r="TWF303" s="40"/>
      <c r="TWG303" s="40"/>
      <c r="TWH303" s="40"/>
      <c r="TWI303" s="40"/>
      <c r="TWJ303" s="40"/>
      <c r="TWK303" s="40"/>
      <c r="TWL303" s="40"/>
      <c r="TWM303" s="40"/>
      <c r="TWN303" s="40"/>
      <c r="TWO303" s="40"/>
      <c r="TWP303" s="40"/>
      <c r="TWQ303" s="40"/>
      <c r="TWR303" s="40"/>
      <c r="TWS303" s="40"/>
      <c r="TWT303" s="40"/>
      <c r="TWU303" s="40"/>
      <c r="TWV303" s="40"/>
      <c r="TWW303" s="40"/>
      <c r="TWX303" s="40"/>
      <c r="TWY303" s="40"/>
      <c r="TWZ303" s="40"/>
      <c r="TXA303" s="40"/>
      <c r="TXB303" s="40"/>
      <c r="TXC303" s="40"/>
      <c r="TXD303" s="40"/>
      <c r="TXE303" s="40"/>
      <c r="TXF303" s="40"/>
      <c r="TXG303" s="40"/>
      <c r="TXH303" s="40"/>
      <c r="TXI303" s="40"/>
      <c r="TXJ303" s="40"/>
      <c r="TXK303" s="40"/>
      <c r="TXL303" s="40"/>
      <c r="TXM303" s="40"/>
      <c r="TXN303" s="40"/>
      <c r="TXO303" s="40"/>
      <c r="TXP303" s="40"/>
      <c r="TXQ303" s="40"/>
      <c r="TXR303" s="40"/>
      <c r="TXS303" s="40"/>
      <c r="TXT303" s="40"/>
      <c r="TXU303" s="40"/>
      <c r="TXV303" s="40"/>
      <c r="TXW303" s="40"/>
      <c r="TXX303" s="40"/>
      <c r="TXY303" s="40"/>
      <c r="TXZ303" s="40"/>
      <c r="TYA303" s="40"/>
      <c r="TYB303" s="40"/>
      <c r="TYC303" s="40"/>
      <c r="TYD303" s="40"/>
      <c r="TYE303" s="40"/>
      <c r="TYF303" s="40"/>
      <c r="TYG303" s="40"/>
      <c r="TYH303" s="40"/>
      <c r="TYI303" s="40"/>
      <c r="TYJ303" s="40"/>
      <c r="TYK303" s="40"/>
      <c r="TYL303" s="40"/>
      <c r="TYM303" s="40"/>
      <c r="TYN303" s="40"/>
      <c r="TYO303" s="40"/>
      <c r="TYP303" s="40"/>
      <c r="TYQ303" s="40"/>
      <c r="TYR303" s="40"/>
      <c r="TYS303" s="40"/>
      <c r="TYT303" s="40"/>
      <c r="TYU303" s="40"/>
      <c r="TYV303" s="40"/>
      <c r="TYW303" s="40"/>
      <c r="TYX303" s="40"/>
      <c r="TYY303" s="40"/>
      <c r="TYZ303" s="40"/>
      <c r="TZA303" s="40"/>
      <c r="TZB303" s="40"/>
      <c r="TZC303" s="40"/>
      <c r="TZD303" s="40"/>
      <c r="TZE303" s="40"/>
      <c r="TZF303" s="40"/>
      <c r="TZG303" s="40"/>
      <c r="TZH303" s="40"/>
      <c r="TZI303" s="40"/>
      <c r="TZJ303" s="40"/>
      <c r="TZK303" s="40"/>
      <c r="TZL303" s="40"/>
      <c r="TZM303" s="40"/>
      <c r="TZN303" s="40"/>
      <c r="TZO303" s="40"/>
      <c r="TZP303" s="40"/>
      <c r="TZQ303" s="40"/>
      <c r="TZR303" s="40"/>
      <c r="TZS303" s="40"/>
      <c r="TZT303" s="40"/>
      <c r="TZU303" s="40"/>
      <c r="TZV303" s="40"/>
      <c r="TZW303" s="40"/>
      <c r="TZX303" s="40"/>
      <c r="TZY303" s="40"/>
      <c r="TZZ303" s="40"/>
      <c r="UAA303" s="40"/>
      <c r="UAB303" s="40"/>
      <c r="UAC303" s="40"/>
      <c r="UAD303" s="40"/>
      <c r="UAE303" s="40"/>
      <c r="UAF303" s="40"/>
      <c r="UAG303" s="40"/>
      <c r="UAH303" s="40"/>
      <c r="UAI303" s="40"/>
      <c r="UAJ303" s="40"/>
      <c r="UAK303" s="40"/>
      <c r="UAL303" s="40"/>
      <c r="UAM303" s="40"/>
      <c r="UAN303" s="40"/>
      <c r="UAO303" s="40"/>
      <c r="UAP303" s="40"/>
      <c r="UAQ303" s="40"/>
      <c r="UAR303" s="40"/>
      <c r="UAS303" s="40"/>
      <c r="UAT303" s="40"/>
      <c r="UAU303" s="40"/>
      <c r="UAV303" s="40"/>
      <c r="UAW303" s="40"/>
      <c r="UAX303" s="40"/>
      <c r="UAY303" s="40"/>
      <c r="UAZ303" s="40"/>
      <c r="UBA303" s="40"/>
      <c r="UBB303" s="40"/>
      <c r="UBC303" s="40"/>
      <c r="UBD303" s="40"/>
      <c r="UBE303" s="40"/>
      <c r="UBF303" s="40"/>
      <c r="UBG303" s="40"/>
      <c r="UBH303" s="40"/>
      <c r="UBI303" s="40"/>
      <c r="UBJ303" s="40"/>
      <c r="UBK303" s="40"/>
      <c r="UBL303" s="40"/>
      <c r="UBM303" s="40"/>
      <c r="UBN303" s="40"/>
      <c r="UBO303" s="40"/>
      <c r="UBP303" s="40"/>
      <c r="UBQ303" s="40"/>
      <c r="UBR303" s="40"/>
      <c r="UBS303" s="40"/>
      <c r="UBT303" s="40"/>
      <c r="UBU303" s="40"/>
      <c r="UBV303" s="40"/>
      <c r="UBW303" s="40"/>
      <c r="UBX303" s="40"/>
      <c r="UBY303" s="40"/>
      <c r="UBZ303" s="40"/>
      <c r="UCA303" s="40"/>
      <c r="UCB303" s="40"/>
      <c r="UCC303" s="40"/>
      <c r="UCD303" s="40"/>
      <c r="UCE303" s="40"/>
      <c r="UCF303" s="40"/>
      <c r="UCG303" s="40"/>
      <c r="UCH303" s="40"/>
      <c r="UCI303" s="40"/>
      <c r="UCJ303" s="40"/>
      <c r="UCK303" s="40"/>
      <c r="UCL303" s="40"/>
      <c r="UCM303" s="40"/>
      <c r="UCN303" s="40"/>
      <c r="UCO303" s="40"/>
      <c r="UCP303" s="40"/>
      <c r="UCQ303" s="40"/>
      <c r="UCR303" s="40"/>
      <c r="UCS303" s="40"/>
      <c r="UCT303" s="40"/>
      <c r="UCU303" s="40"/>
      <c r="UCV303" s="40"/>
      <c r="UCW303" s="40"/>
      <c r="UCX303" s="40"/>
      <c r="UCY303" s="40"/>
      <c r="UCZ303" s="40"/>
      <c r="UDA303" s="40"/>
      <c r="UDB303" s="40"/>
      <c r="UDC303" s="40"/>
      <c r="UDD303" s="40"/>
      <c r="UDE303" s="40"/>
      <c r="UDF303" s="40"/>
      <c r="UDG303" s="40"/>
      <c r="UDH303" s="40"/>
      <c r="UDI303" s="40"/>
      <c r="UDJ303" s="40"/>
      <c r="UDK303" s="40"/>
      <c r="UDL303" s="40"/>
      <c r="UDM303" s="40"/>
      <c r="UDN303" s="40"/>
      <c r="UDO303" s="40"/>
      <c r="UDP303" s="40"/>
      <c r="UDQ303" s="40"/>
      <c r="UDR303" s="40"/>
      <c r="UDS303" s="40"/>
      <c r="UDT303" s="40"/>
      <c r="UDU303" s="40"/>
      <c r="UDV303" s="40"/>
      <c r="UDW303" s="40"/>
      <c r="UDX303" s="40"/>
      <c r="UDY303" s="40"/>
      <c r="UDZ303" s="40"/>
      <c r="UEA303" s="40"/>
      <c r="UEB303" s="40"/>
      <c r="UEC303" s="40"/>
      <c r="UED303" s="40"/>
      <c r="UEE303" s="40"/>
      <c r="UEF303" s="40"/>
      <c r="UEG303" s="40"/>
      <c r="UEH303" s="40"/>
      <c r="UEI303" s="40"/>
      <c r="UEJ303" s="40"/>
      <c r="UEK303" s="40"/>
      <c r="UEL303" s="40"/>
      <c r="UEM303" s="40"/>
      <c r="UEN303" s="40"/>
      <c r="UEO303" s="40"/>
      <c r="UEP303" s="40"/>
      <c r="UEQ303" s="40"/>
      <c r="UER303" s="40"/>
      <c r="UES303" s="40"/>
      <c r="UET303" s="40"/>
      <c r="UEU303" s="40"/>
      <c r="UEV303" s="40"/>
      <c r="UEW303" s="40"/>
      <c r="UEX303" s="40"/>
      <c r="UEY303" s="40"/>
      <c r="UEZ303" s="40"/>
      <c r="UFA303" s="40"/>
      <c r="UFB303" s="40"/>
      <c r="UFC303" s="40"/>
      <c r="UFD303" s="40"/>
      <c r="UFE303" s="40"/>
      <c r="UFF303" s="40"/>
      <c r="UFG303" s="40"/>
      <c r="UFH303" s="40"/>
      <c r="UFI303" s="40"/>
      <c r="UFJ303" s="40"/>
      <c r="UFK303" s="40"/>
      <c r="UFL303" s="40"/>
      <c r="UFM303" s="40"/>
      <c r="UFN303" s="40"/>
      <c r="UFO303" s="40"/>
      <c r="UFP303" s="40"/>
      <c r="UFQ303" s="40"/>
      <c r="UFR303" s="40"/>
      <c r="UFS303" s="40"/>
      <c r="UFT303" s="40"/>
      <c r="UFU303" s="40"/>
      <c r="UFV303" s="40"/>
      <c r="UFW303" s="40"/>
      <c r="UFX303" s="40"/>
      <c r="UFY303" s="40"/>
      <c r="UFZ303" s="40"/>
      <c r="UGA303" s="40"/>
      <c r="UGB303" s="40"/>
      <c r="UGC303" s="40"/>
      <c r="UGD303" s="40"/>
      <c r="UGE303" s="40"/>
      <c r="UGF303" s="40"/>
      <c r="UGG303" s="40"/>
      <c r="UGH303" s="40"/>
      <c r="UGI303" s="40"/>
      <c r="UGJ303" s="40"/>
      <c r="UGK303" s="40"/>
      <c r="UGL303" s="40"/>
      <c r="UGM303" s="40"/>
      <c r="UGN303" s="40"/>
      <c r="UGO303" s="40"/>
      <c r="UGP303" s="40"/>
      <c r="UGQ303" s="40"/>
      <c r="UGR303" s="40"/>
      <c r="UGS303" s="40"/>
      <c r="UGT303" s="40"/>
      <c r="UGU303" s="40"/>
      <c r="UGV303" s="40"/>
      <c r="UGW303" s="40"/>
      <c r="UGX303" s="40"/>
      <c r="UGY303" s="40"/>
      <c r="UGZ303" s="40"/>
      <c r="UHA303" s="40"/>
      <c r="UHB303" s="40"/>
      <c r="UHC303" s="40"/>
      <c r="UHD303" s="40"/>
      <c r="UHE303" s="40"/>
      <c r="UHF303" s="40"/>
      <c r="UHG303" s="40"/>
      <c r="UHH303" s="40"/>
      <c r="UHI303" s="40"/>
      <c r="UHJ303" s="40"/>
      <c r="UHK303" s="40"/>
      <c r="UHL303" s="40"/>
      <c r="UHM303" s="40"/>
      <c r="UHN303" s="40"/>
      <c r="UHO303" s="40"/>
      <c r="UHP303" s="40"/>
      <c r="UHQ303" s="40"/>
      <c r="UHR303" s="40"/>
      <c r="UHS303" s="40"/>
      <c r="UHT303" s="40"/>
      <c r="UHU303" s="40"/>
      <c r="UHV303" s="40"/>
      <c r="UHW303" s="40"/>
      <c r="UHX303" s="40"/>
      <c r="UHY303" s="40"/>
      <c r="UHZ303" s="40"/>
      <c r="UIA303" s="40"/>
      <c r="UIB303" s="40"/>
      <c r="UIC303" s="40"/>
      <c r="UID303" s="40"/>
      <c r="UIE303" s="40"/>
      <c r="UIF303" s="40"/>
      <c r="UIG303" s="40"/>
      <c r="UIH303" s="40"/>
      <c r="UII303" s="40"/>
      <c r="UIJ303" s="40"/>
      <c r="UIK303" s="40"/>
      <c r="UIL303" s="40"/>
      <c r="UIM303" s="40"/>
      <c r="UIN303" s="40"/>
      <c r="UIO303" s="40"/>
      <c r="UIP303" s="40"/>
      <c r="UIQ303" s="40"/>
      <c r="UIR303" s="40"/>
      <c r="UIS303" s="40"/>
      <c r="UIT303" s="40"/>
      <c r="UIU303" s="40"/>
      <c r="UIV303" s="40"/>
      <c r="UIW303" s="40"/>
      <c r="UIX303" s="40"/>
      <c r="UIY303" s="40"/>
      <c r="UIZ303" s="40"/>
      <c r="UJA303" s="40"/>
      <c r="UJB303" s="40"/>
      <c r="UJC303" s="40"/>
      <c r="UJD303" s="40"/>
      <c r="UJE303" s="40"/>
      <c r="UJF303" s="40"/>
      <c r="UJG303" s="40"/>
      <c r="UJH303" s="40"/>
      <c r="UJI303" s="40"/>
      <c r="UJJ303" s="40"/>
      <c r="UJK303" s="40"/>
      <c r="UJL303" s="40"/>
      <c r="UJM303" s="40"/>
      <c r="UJN303" s="40"/>
      <c r="UJO303" s="40"/>
      <c r="UJP303" s="40"/>
      <c r="UJQ303" s="40"/>
      <c r="UJR303" s="40"/>
      <c r="UJS303" s="40"/>
      <c r="UJT303" s="40"/>
      <c r="UJU303" s="40"/>
      <c r="UJV303" s="40"/>
      <c r="UJW303" s="40"/>
      <c r="UJX303" s="40"/>
      <c r="UJY303" s="40"/>
      <c r="UJZ303" s="40"/>
      <c r="UKA303" s="40"/>
      <c r="UKB303" s="40"/>
      <c r="UKC303" s="40"/>
      <c r="UKD303" s="40"/>
      <c r="UKE303" s="40"/>
      <c r="UKF303" s="40"/>
      <c r="UKG303" s="40"/>
      <c r="UKH303" s="40"/>
      <c r="UKI303" s="40"/>
      <c r="UKJ303" s="40"/>
      <c r="UKK303" s="40"/>
      <c r="UKL303" s="40"/>
      <c r="UKM303" s="40"/>
      <c r="UKN303" s="40"/>
      <c r="UKO303" s="40"/>
      <c r="UKP303" s="40"/>
      <c r="UKQ303" s="40"/>
      <c r="UKR303" s="40"/>
      <c r="UKS303" s="40"/>
      <c r="UKT303" s="40"/>
      <c r="UKU303" s="40"/>
      <c r="UKV303" s="40"/>
      <c r="UKW303" s="40"/>
      <c r="UKX303" s="40"/>
      <c r="UKY303" s="40"/>
      <c r="UKZ303" s="40"/>
      <c r="ULA303" s="40"/>
      <c r="ULB303" s="40"/>
      <c r="ULC303" s="40"/>
      <c r="ULD303" s="40"/>
      <c r="ULE303" s="40"/>
      <c r="ULF303" s="40"/>
      <c r="ULG303" s="40"/>
      <c r="ULH303" s="40"/>
      <c r="ULI303" s="40"/>
      <c r="ULJ303" s="40"/>
      <c r="ULK303" s="40"/>
      <c r="ULL303" s="40"/>
      <c r="ULM303" s="40"/>
      <c r="ULN303" s="40"/>
      <c r="ULO303" s="40"/>
      <c r="ULP303" s="40"/>
      <c r="ULQ303" s="40"/>
      <c r="ULR303" s="40"/>
      <c r="ULS303" s="40"/>
      <c r="ULT303" s="40"/>
      <c r="ULU303" s="40"/>
      <c r="ULV303" s="40"/>
      <c r="ULW303" s="40"/>
      <c r="ULX303" s="40"/>
      <c r="ULY303" s="40"/>
      <c r="ULZ303" s="40"/>
      <c r="UMA303" s="40"/>
      <c r="UMB303" s="40"/>
      <c r="UMC303" s="40"/>
      <c r="UMD303" s="40"/>
      <c r="UME303" s="40"/>
      <c r="UMF303" s="40"/>
      <c r="UMG303" s="40"/>
      <c r="UMH303" s="40"/>
      <c r="UMI303" s="40"/>
      <c r="UMJ303" s="40"/>
      <c r="UMK303" s="40"/>
      <c r="UML303" s="40"/>
      <c r="UMM303" s="40"/>
      <c r="UMN303" s="40"/>
      <c r="UMO303" s="40"/>
      <c r="UMP303" s="40"/>
      <c r="UMQ303" s="40"/>
      <c r="UMR303" s="40"/>
      <c r="UMS303" s="40"/>
      <c r="UMT303" s="40"/>
      <c r="UMU303" s="40"/>
      <c r="UMV303" s="40"/>
      <c r="UMW303" s="40"/>
      <c r="UMX303" s="40"/>
      <c r="UMY303" s="40"/>
      <c r="UMZ303" s="40"/>
      <c r="UNA303" s="40"/>
      <c r="UNB303" s="40"/>
      <c r="UNC303" s="40"/>
      <c r="UND303" s="40"/>
      <c r="UNE303" s="40"/>
      <c r="UNF303" s="40"/>
      <c r="UNG303" s="40"/>
      <c r="UNH303" s="40"/>
      <c r="UNI303" s="40"/>
      <c r="UNJ303" s="40"/>
      <c r="UNK303" s="40"/>
      <c r="UNL303" s="40"/>
      <c r="UNM303" s="40"/>
      <c r="UNN303" s="40"/>
      <c r="UNO303" s="40"/>
      <c r="UNP303" s="40"/>
      <c r="UNQ303" s="40"/>
      <c r="UNR303" s="40"/>
      <c r="UNS303" s="40"/>
      <c r="UNT303" s="40"/>
      <c r="UNU303" s="40"/>
      <c r="UNV303" s="40"/>
      <c r="UNW303" s="40"/>
      <c r="UNX303" s="40"/>
      <c r="UNY303" s="40"/>
      <c r="UNZ303" s="40"/>
      <c r="UOA303" s="40"/>
      <c r="UOB303" s="40"/>
      <c r="UOC303" s="40"/>
      <c r="UOD303" s="40"/>
      <c r="UOE303" s="40"/>
      <c r="UOF303" s="40"/>
      <c r="UOG303" s="40"/>
      <c r="UOH303" s="40"/>
      <c r="UOI303" s="40"/>
      <c r="UOJ303" s="40"/>
      <c r="UOK303" s="40"/>
      <c r="UOL303" s="40"/>
      <c r="UOM303" s="40"/>
      <c r="UON303" s="40"/>
      <c r="UOO303" s="40"/>
      <c r="UOP303" s="40"/>
      <c r="UOQ303" s="40"/>
      <c r="UOR303" s="40"/>
      <c r="UOS303" s="40"/>
      <c r="UOT303" s="40"/>
      <c r="UOU303" s="40"/>
      <c r="UOV303" s="40"/>
      <c r="UOW303" s="40"/>
      <c r="UOX303" s="40"/>
      <c r="UOY303" s="40"/>
      <c r="UOZ303" s="40"/>
      <c r="UPA303" s="40"/>
      <c r="UPB303" s="40"/>
      <c r="UPC303" s="40"/>
      <c r="UPD303" s="40"/>
      <c r="UPE303" s="40"/>
      <c r="UPF303" s="40"/>
      <c r="UPG303" s="40"/>
      <c r="UPH303" s="40"/>
      <c r="UPI303" s="40"/>
      <c r="UPJ303" s="40"/>
      <c r="UPK303" s="40"/>
      <c r="UPL303" s="40"/>
      <c r="UPM303" s="40"/>
      <c r="UPN303" s="40"/>
      <c r="UPO303" s="40"/>
      <c r="UPP303" s="40"/>
      <c r="UPQ303" s="40"/>
      <c r="UPR303" s="40"/>
      <c r="UPS303" s="40"/>
      <c r="UPT303" s="40"/>
      <c r="UPU303" s="40"/>
      <c r="UPV303" s="40"/>
      <c r="UPW303" s="40"/>
      <c r="UPX303" s="40"/>
      <c r="UPY303" s="40"/>
      <c r="UPZ303" s="40"/>
      <c r="UQA303" s="40"/>
      <c r="UQB303" s="40"/>
      <c r="UQC303" s="40"/>
      <c r="UQD303" s="40"/>
      <c r="UQE303" s="40"/>
      <c r="UQF303" s="40"/>
      <c r="UQG303" s="40"/>
      <c r="UQH303" s="40"/>
      <c r="UQI303" s="40"/>
      <c r="UQJ303" s="40"/>
      <c r="UQK303" s="40"/>
      <c r="UQL303" s="40"/>
      <c r="UQM303" s="40"/>
      <c r="UQN303" s="40"/>
      <c r="UQO303" s="40"/>
      <c r="UQP303" s="40"/>
      <c r="UQQ303" s="40"/>
      <c r="UQR303" s="40"/>
      <c r="UQS303" s="40"/>
      <c r="UQT303" s="40"/>
      <c r="UQU303" s="40"/>
      <c r="UQV303" s="40"/>
      <c r="UQW303" s="40"/>
      <c r="UQX303" s="40"/>
      <c r="UQY303" s="40"/>
      <c r="UQZ303" s="40"/>
      <c r="URA303" s="40"/>
      <c r="URB303" s="40"/>
      <c r="URC303" s="40"/>
      <c r="URD303" s="40"/>
      <c r="URE303" s="40"/>
      <c r="URF303" s="40"/>
      <c r="URG303" s="40"/>
      <c r="URH303" s="40"/>
      <c r="URI303" s="40"/>
      <c r="URJ303" s="40"/>
      <c r="URK303" s="40"/>
      <c r="URL303" s="40"/>
      <c r="URM303" s="40"/>
      <c r="URN303" s="40"/>
      <c r="URO303" s="40"/>
      <c r="URP303" s="40"/>
      <c r="URQ303" s="40"/>
      <c r="URR303" s="40"/>
      <c r="URS303" s="40"/>
      <c r="URT303" s="40"/>
      <c r="URU303" s="40"/>
      <c r="URV303" s="40"/>
      <c r="URW303" s="40"/>
      <c r="URX303" s="40"/>
      <c r="URY303" s="40"/>
      <c r="URZ303" s="40"/>
      <c r="USA303" s="40"/>
      <c r="USB303" s="40"/>
      <c r="USC303" s="40"/>
      <c r="USD303" s="40"/>
      <c r="USE303" s="40"/>
      <c r="USF303" s="40"/>
      <c r="USG303" s="40"/>
      <c r="USH303" s="40"/>
      <c r="USI303" s="40"/>
      <c r="USJ303" s="40"/>
      <c r="USK303" s="40"/>
      <c r="USL303" s="40"/>
      <c r="USM303" s="40"/>
      <c r="USN303" s="40"/>
      <c r="USO303" s="40"/>
      <c r="USP303" s="40"/>
      <c r="USQ303" s="40"/>
      <c r="USR303" s="40"/>
      <c r="USS303" s="40"/>
      <c r="UST303" s="40"/>
      <c r="USU303" s="40"/>
      <c r="USV303" s="40"/>
      <c r="USW303" s="40"/>
      <c r="USX303" s="40"/>
      <c r="USY303" s="40"/>
      <c r="USZ303" s="40"/>
      <c r="UTA303" s="40"/>
      <c r="UTB303" s="40"/>
      <c r="UTC303" s="40"/>
      <c r="UTD303" s="40"/>
      <c r="UTE303" s="40"/>
      <c r="UTF303" s="40"/>
      <c r="UTG303" s="40"/>
      <c r="UTH303" s="40"/>
      <c r="UTI303" s="40"/>
      <c r="UTJ303" s="40"/>
      <c r="UTK303" s="40"/>
      <c r="UTL303" s="40"/>
      <c r="UTM303" s="40"/>
      <c r="UTN303" s="40"/>
      <c r="UTO303" s="40"/>
      <c r="UTP303" s="40"/>
      <c r="UTQ303" s="40"/>
      <c r="UTR303" s="40"/>
      <c r="UTS303" s="40"/>
      <c r="UTT303" s="40"/>
      <c r="UTU303" s="40"/>
      <c r="UTV303" s="40"/>
      <c r="UTW303" s="40"/>
      <c r="UTX303" s="40"/>
      <c r="UTY303" s="40"/>
      <c r="UTZ303" s="40"/>
      <c r="UUA303" s="40"/>
      <c r="UUB303" s="40"/>
      <c r="UUC303" s="40"/>
      <c r="UUD303" s="40"/>
      <c r="UUE303" s="40"/>
      <c r="UUF303" s="40"/>
      <c r="UUG303" s="40"/>
      <c r="UUH303" s="40"/>
      <c r="UUI303" s="40"/>
      <c r="UUJ303" s="40"/>
      <c r="UUK303" s="40"/>
      <c r="UUL303" s="40"/>
      <c r="UUM303" s="40"/>
      <c r="UUN303" s="40"/>
      <c r="UUO303" s="40"/>
      <c r="UUP303" s="40"/>
      <c r="UUQ303" s="40"/>
      <c r="UUR303" s="40"/>
      <c r="UUS303" s="40"/>
      <c r="UUT303" s="40"/>
      <c r="UUU303" s="40"/>
      <c r="UUV303" s="40"/>
      <c r="UUW303" s="40"/>
      <c r="UUX303" s="40"/>
      <c r="UUY303" s="40"/>
      <c r="UUZ303" s="40"/>
      <c r="UVA303" s="40"/>
      <c r="UVB303" s="40"/>
      <c r="UVC303" s="40"/>
      <c r="UVD303" s="40"/>
      <c r="UVE303" s="40"/>
      <c r="UVF303" s="40"/>
      <c r="UVG303" s="40"/>
      <c r="UVH303" s="40"/>
      <c r="UVI303" s="40"/>
      <c r="UVJ303" s="40"/>
      <c r="UVK303" s="40"/>
      <c r="UVL303" s="40"/>
      <c r="UVM303" s="40"/>
      <c r="UVN303" s="40"/>
      <c r="UVO303" s="40"/>
      <c r="UVP303" s="40"/>
      <c r="UVQ303" s="40"/>
      <c r="UVR303" s="40"/>
      <c r="UVS303" s="40"/>
      <c r="UVT303" s="40"/>
      <c r="UVU303" s="40"/>
      <c r="UVV303" s="40"/>
      <c r="UVW303" s="40"/>
      <c r="UVX303" s="40"/>
      <c r="UVY303" s="40"/>
      <c r="UVZ303" s="40"/>
      <c r="UWA303" s="40"/>
      <c r="UWB303" s="40"/>
      <c r="UWC303" s="40"/>
      <c r="UWD303" s="40"/>
      <c r="UWE303" s="40"/>
      <c r="UWF303" s="40"/>
      <c r="UWG303" s="40"/>
      <c r="UWH303" s="40"/>
      <c r="UWI303" s="40"/>
      <c r="UWJ303" s="40"/>
      <c r="UWK303" s="40"/>
      <c r="UWL303" s="40"/>
      <c r="UWM303" s="40"/>
      <c r="UWN303" s="40"/>
      <c r="UWO303" s="40"/>
      <c r="UWP303" s="40"/>
      <c r="UWQ303" s="40"/>
      <c r="UWR303" s="40"/>
      <c r="UWS303" s="40"/>
      <c r="UWT303" s="40"/>
      <c r="UWU303" s="40"/>
      <c r="UWV303" s="40"/>
      <c r="UWW303" s="40"/>
      <c r="UWX303" s="40"/>
      <c r="UWY303" s="40"/>
      <c r="UWZ303" s="40"/>
      <c r="UXA303" s="40"/>
      <c r="UXB303" s="40"/>
      <c r="UXC303" s="40"/>
      <c r="UXD303" s="40"/>
      <c r="UXE303" s="40"/>
      <c r="UXF303" s="40"/>
      <c r="UXG303" s="40"/>
      <c r="UXH303" s="40"/>
      <c r="UXI303" s="40"/>
      <c r="UXJ303" s="40"/>
      <c r="UXK303" s="40"/>
      <c r="UXL303" s="40"/>
      <c r="UXM303" s="40"/>
      <c r="UXN303" s="40"/>
      <c r="UXO303" s="40"/>
      <c r="UXP303" s="40"/>
      <c r="UXQ303" s="40"/>
      <c r="UXR303" s="40"/>
      <c r="UXS303" s="40"/>
      <c r="UXT303" s="40"/>
      <c r="UXU303" s="40"/>
      <c r="UXV303" s="40"/>
      <c r="UXW303" s="40"/>
      <c r="UXX303" s="40"/>
      <c r="UXY303" s="40"/>
      <c r="UXZ303" s="40"/>
      <c r="UYA303" s="40"/>
      <c r="UYB303" s="40"/>
      <c r="UYC303" s="40"/>
      <c r="UYD303" s="40"/>
      <c r="UYE303" s="40"/>
      <c r="UYF303" s="40"/>
      <c r="UYG303" s="40"/>
      <c r="UYH303" s="40"/>
      <c r="UYI303" s="40"/>
      <c r="UYJ303" s="40"/>
      <c r="UYK303" s="40"/>
      <c r="UYL303" s="40"/>
      <c r="UYM303" s="40"/>
      <c r="UYN303" s="40"/>
      <c r="UYO303" s="40"/>
      <c r="UYP303" s="40"/>
      <c r="UYQ303" s="40"/>
      <c r="UYR303" s="40"/>
      <c r="UYS303" s="40"/>
      <c r="UYT303" s="40"/>
      <c r="UYU303" s="40"/>
      <c r="UYV303" s="40"/>
      <c r="UYW303" s="40"/>
      <c r="UYX303" s="40"/>
      <c r="UYY303" s="40"/>
      <c r="UYZ303" s="40"/>
      <c r="UZA303" s="40"/>
      <c r="UZB303" s="40"/>
      <c r="UZC303" s="40"/>
      <c r="UZD303" s="40"/>
      <c r="UZE303" s="40"/>
      <c r="UZF303" s="40"/>
      <c r="UZG303" s="40"/>
      <c r="UZH303" s="40"/>
      <c r="UZI303" s="40"/>
      <c r="UZJ303" s="40"/>
      <c r="UZK303" s="40"/>
      <c r="UZL303" s="40"/>
      <c r="UZM303" s="40"/>
      <c r="UZN303" s="40"/>
      <c r="UZO303" s="40"/>
      <c r="UZP303" s="40"/>
      <c r="UZQ303" s="40"/>
      <c r="UZR303" s="40"/>
      <c r="UZS303" s="40"/>
      <c r="UZT303" s="40"/>
      <c r="UZU303" s="40"/>
      <c r="UZV303" s="40"/>
      <c r="UZW303" s="40"/>
      <c r="UZX303" s="40"/>
      <c r="UZY303" s="40"/>
      <c r="UZZ303" s="40"/>
      <c r="VAA303" s="40"/>
      <c r="VAB303" s="40"/>
      <c r="VAC303" s="40"/>
      <c r="VAD303" s="40"/>
      <c r="VAE303" s="40"/>
      <c r="VAF303" s="40"/>
      <c r="VAG303" s="40"/>
      <c r="VAH303" s="40"/>
      <c r="VAI303" s="40"/>
      <c r="VAJ303" s="40"/>
      <c r="VAK303" s="40"/>
      <c r="VAL303" s="40"/>
      <c r="VAM303" s="40"/>
      <c r="VAN303" s="40"/>
      <c r="VAO303" s="40"/>
      <c r="VAP303" s="40"/>
      <c r="VAQ303" s="40"/>
      <c r="VAR303" s="40"/>
      <c r="VAS303" s="40"/>
      <c r="VAT303" s="40"/>
      <c r="VAU303" s="40"/>
      <c r="VAV303" s="40"/>
      <c r="VAW303" s="40"/>
      <c r="VAX303" s="40"/>
      <c r="VAY303" s="40"/>
      <c r="VAZ303" s="40"/>
      <c r="VBA303" s="40"/>
      <c r="VBB303" s="40"/>
      <c r="VBC303" s="40"/>
      <c r="VBD303" s="40"/>
      <c r="VBE303" s="40"/>
      <c r="VBF303" s="40"/>
      <c r="VBG303" s="40"/>
      <c r="VBH303" s="40"/>
      <c r="VBI303" s="40"/>
      <c r="VBJ303" s="40"/>
      <c r="VBK303" s="40"/>
      <c r="VBL303" s="40"/>
      <c r="VBM303" s="40"/>
      <c r="VBN303" s="40"/>
      <c r="VBO303" s="40"/>
      <c r="VBP303" s="40"/>
      <c r="VBQ303" s="40"/>
      <c r="VBR303" s="40"/>
      <c r="VBS303" s="40"/>
      <c r="VBT303" s="40"/>
      <c r="VBU303" s="40"/>
      <c r="VBV303" s="40"/>
      <c r="VBW303" s="40"/>
      <c r="VBX303" s="40"/>
      <c r="VBY303" s="40"/>
      <c r="VBZ303" s="40"/>
      <c r="VCA303" s="40"/>
      <c r="VCB303" s="40"/>
      <c r="VCC303" s="40"/>
      <c r="VCD303" s="40"/>
      <c r="VCE303" s="40"/>
      <c r="VCF303" s="40"/>
      <c r="VCG303" s="40"/>
      <c r="VCH303" s="40"/>
      <c r="VCI303" s="40"/>
      <c r="VCJ303" s="40"/>
      <c r="VCK303" s="40"/>
      <c r="VCL303" s="40"/>
      <c r="VCM303" s="40"/>
      <c r="VCN303" s="40"/>
      <c r="VCO303" s="40"/>
      <c r="VCP303" s="40"/>
      <c r="VCQ303" s="40"/>
      <c r="VCR303" s="40"/>
      <c r="VCS303" s="40"/>
      <c r="VCT303" s="40"/>
      <c r="VCU303" s="40"/>
      <c r="VCV303" s="40"/>
      <c r="VCW303" s="40"/>
      <c r="VCX303" s="40"/>
      <c r="VCY303" s="40"/>
      <c r="VCZ303" s="40"/>
      <c r="VDA303" s="40"/>
      <c r="VDB303" s="40"/>
      <c r="VDC303" s="40"/>
      <c r="VDD303" s="40"/>
      <c r="VDE303" s="40"/>
      <c r="VDF303" s="40"/>
      <c r="VDG303" s="40"/>
      <c r="VDH303" s="40"/>
      <c r="VDI303" s="40"/>
      <c r="VDJ303" s="40"/>
      <c r="VDK303" s="40"/>
      <c r="VDL303" s="40"/>
      <c r="VDM303" s="40"/>
      <c r="VDN303" s="40"/>
      <c r="VDO303" s="40"/>
      <c r="VDP303" s="40"/>
      <c r="VDQ303" s="40"/>
      <c r="VDR303" s="40"/>
      <c r="VDS303" s="40"/>
      <c r="VDT303" s="40"/>
      <c r="VDU303" s="40"/>
      <c r="VDV303" s="40"/>
      <c r="VDW303" s="40"/>
      <c r="VDX303" s="40"/>
      <c r="VDY303" s="40"/>
      <c r="VDZ303" s="40"/>
      <c r="VEA303" s="40"/>
      <c r="VEB303" s="40"/>
      <c r="VEC303" s="40"/>
      <c r="VED303" s="40"/>
      <c r="VEE303" s="40"/>
      <c r="VEF303" s="40"/>
      <c r="VEG303" s="40"/>
      <c r="VEH303" s="40"/>
      <c r="VEI303" s="40"/>
      <c r="VEJ303" s="40"/>
      <c r="VEK303" s="40"/>
      <c r="VEL303" s="40"/>
      <c r="VEM303" s="40"/>
      <c r="VEN303" s="40"/>
      <c r="VEO303" s="40"/>
      <c r="VEP303" s="40"/>
      <c r="VEQ303" s="40"/>
      <c r="VER303" s="40"/>
      <c r="VES303" s="40"/>
      <c r="VET303" s="40"/>
      <c r="VEU303" s="40"/>
      <c r="VEV303" s="40"/>
      <c r="VEW303" s="40"/>
      <c r="VEX303" s="40"/>
      <c r="VEY303" s="40"/>
      <c r="VEZ303" s="40"/>
      <c r="VFA303" s="40"/>
      <c r="VFB303" s="40"/>
      <c r="VFC303" s="40"/>
      <c r="VFD303" s="40"/>
      <c r="VFE303" s="40"/>
      <c r="VFF303" s="40"/>
      <c r="VFG303" s="40"/>
      <c r="VFH303" s="40"/>
      <c r="VFI303" s="40"/>
      <c r="VFJ303" s="40"/>
      <c r="VFK303" s="40"/>
      <c r="VFL303" s="40"/>
      <c r="VFM303" s="40"/>
      <c r="VFN303" s="40"/>
      <c r="VFO303" s="40"/>
      <c r="VFP303" s="40"/>
      <c r="VFQ303" s="40"/>
      <c r="VFR303" s="40"/>
      <c r="VFS303" s="40"/>
      <c r="VFT303" s="40"/>
      <c r="VFU303" s="40"/>
      <c r="VFV303" s="40"/>
      <c r="VFW303" s="40"/>
      <c r="VFX303" s="40"/>
      <c r="VFY303" s="40"/>
      <c r="VFZ303" s="40"/>
      <c r="VGA303" s="40"/>
      <c r="VGB303" s="40"/>
      <c r="VGC303" s="40"/>
      <c r="VGD303" s="40"/>
      <c r="VGE303" s="40"/>
      <c r="VGF303" s="40"/>
      <c r="VGG303" s="40"/>
      <c r="VGH303" s="40"/>
      <c r="VGI303" s="40"/>
      <c r="VGJ303" s="40"/>
      <c r="VGK303" s="40"/>
      <c r="VGL303" s="40"/>
      <c r="VGM303" s="40"/>
      <c r="VGN303" s="40"/>
      <c r="VGO303" s="40"/>
      <c r="VGP303" s="40"/>
      <c r="VGQ303" s="40"/>
      <c r="VGR303" s="40"/>
      <c r="VGS303" s="40"/>
      <c r="VGT303" s="40"/>
      <c r="VGU303" s="40"/>
      <c r="VGV303" s="40"/>
      <c r="VGW303" s="40"/>
      <c r="VGX303" s="40"/>
      <c r="VGY303" s="40"/>
      <c r="VGZ303" s="40"/>
      <c r="VHA303" s="40"/>
      <c r="VHB303" s="40"/>
      <c r="VHC303" s="40"/>
      <c r="VHD303" s="40"/>
      <c r="VHE303" s="40"/>
      <c r="VHF303" s="40"/>
      <c r="VHG303" s="40"/>
      <c r="VHH303" s="40"/>
      <c r="VHI303" s="40"/>
      <c r="VHJ303" s="40"/>
      <c r="VHK303" s="40"/>
      <c r="VHL303" s="40"/>
      <c r="VHM303" s="40"/>
      <c r="VHN303" s="40"/>
      <c r="VHO303" s="40"/>
      <c r="VHP303" s="40"/>
      <c r="VHQ303" s="40"/>
      <c r="VHR303" s="40"/>
      <c r="VHS303" s="40"/>
      <c r="VHT303" s="40"/>
      <c r="VHU303" s="40"/>
      <c r="VHV303" s="40"/>
      <c r="VHW303" s="40"/>
      <c r="VHX303" s="40"/>
      <c r="VHY303" s="40"/>
      <c r="VHZ303" s="40"/>
      <c r="VIA303" s="40"/>
      <c r="VIB303" s="40"/>
      <c r="VIC303" s="40"/>
      <c r="VID303" s="40"/>
      <c r="VIE303" s="40"/>
      <c r="VIF303" s="40"/>
      <c r="VIG303" s="40"/>
      <c r="VIH303" s="40"/>
      <c r="VII303" s="40"/>
      <c r="VIJ303" s="40"/>
      <c r="VIK303" s="40"/>
      <c r="VIL303" s="40"/>
      <c r="VIM303" s="40"/>
      <c r="VIN303" s="40"/>
      <c r="VIO303" s="40"/>
      <c r="VIP303" s="40"/>
      <c r="VIQ303" s="40"/>
      <c r="VIR303" s="40"/>
      <c r="VIS303" s="40"/>
      <c r="VIT303" s="40"/>
      <c r="VIU303" s="40"/>
      <c r="VIV303" s="40"/>
      <c r="VIW303" s="40"/>
      <c r="VIX303" s="40"/>
      <c r="VIY303" s="40"/>
      <c r="VIZ303" s="40"/>
      <c r="VJA303" s="40"/>
      <c r="VJB303" s="40"/>
      <c r="VJC303" s="40"/>
      <c r="VJD303" s="40"/>
      <c r="VJE303" s="40"/>
      <c r="VJF303" s="40"/>
      <c r="VJG303" s="40"/>
      <c r="VJH303" s="40"/>
      <c r="VJI303" s="40"/>
      <c r="VJJ303" s="40"/>
      <c r="VJK303" s="40"/>
      <c r="VJL303" s="40"/>
      <c r="VJM303" s="40"/>
      <c r="VJN303" s="40"/>
      <c r="VJO303" s="40"/>
      <c r="VJP303" s="40"/>
      <c r="VJQ303" s="40"/>
      <c r="VJR303" s="40"/>
      <c r="VJS303" s="40"/>
      <c r="VJT303" s="40"/>
      <c r="VJU303" s="40"/>
      <c r="VJV303" s="40"/>
      <c r="VJW303" s="40"/>
      <c r="VJX303" s="40"/>
      <c r="VJY303" s="40"/>
      <c r="VJZ303" s="40"/>
      <c r="VKA303" s="40"/>
      <c r="VKB303" s="40"/>
      <c r="VKC303" s="40"/>
      <c r="VKD303" s="40"/>
      <c r="VKE303" s="40"/>
      <c r="VKF303" s="40"/>
      <c r="VKG303" s="40"/>
      <c r="VKH303" s="40"/>
      <c r="VKI303" s="40"/>
      <c r="VKJ303" s="40"/>
      <c r="VKK303" s="40"/>
      <c r="VKL303" s="40"/>
      <c r="VKM303" s="40"/>
      <c r="VKN303" s="40"/>
      <c r="VKO303" s="40"/>
      <c r="VKP303" s="40"/>
      <c r="VKQ303" s="40"/>
      <c r="VKR303" s="40"/>
      <c r="VKS303" s="40"/>
      <c r="VKT303" s="40"/>
      <c r="VKU303" s="40"/>
      <c r="VKV303" s="40"/>
      <c r="VKW303" s="40"/>
      <c r="VKX303" s="40"/>
      <c r="VKY303" s="40"/>
      <c r="VKZ303" s="40"/>
      <c r="VLA303" s="40"/>
      <c r="VLB303" s="40"/>
      <c r="VLC303" s="40"/>
      <c r="VLD303" s="40"/>
      <c r="VLE303" s="40"/>
      <c r="VLF303" s="40"/>
      <c r="VLG303" s="40"/>
      <c r="VLH303" s="40"/>
      <c r="VLI303" s="40"/>
      <c r="VLJ303" s="40"/>
      <c r="VLK303" s="40"/>
      <c r="VLL303" s="40"/>
      <c r="VLM303" s="40"/>
      <c r="VLN303" s="40"/>
      <c r="VLO303" s="40"/>
      <c r="VLP303" s="40"/>
      <c r="VLQ303" s="40"/>
      <c r="VLR303" s="40"/>
      <c r="VLS303" s="40"/>
      <c r="VLT303" s="40"/>
      <c r="VLU303" s="40"/>
      <c r="VLV303" s="40"/>
      <c r="VLW303" s="40"/>
      <c r="VLX303" s="40"/>
      <c r="VLY303" s="40"/>
      <c r="VLZ303" s="40"/>
      <c r="VMA303" s="40"/>
      <c r="VMB303" s="40"/>
      <c r="VMC303" s="40"/>
      <c r="VMD303" s="40"/>
      <c r="VME303" s="40"/>
      <c r="VMF303" s="40"/>
      <c r="VMG303" s="40"/>
      <c r="VMH303" s="40"/>
      <c r="VMI303" s="40"/>
      <c r="VMJ303" s="40"/>
      <c r="VMK303" s="40"/>
      <c r="VML303" s="40"/>
      <c r="VMM303" s="40"/>
      <c r="VMN303" s="40"/>
      <c r="VMO303" s="40"/>
      <c r="VMP303" s="40"/>
      <c r="VMQ303" s="40"/>
      <c r="VMR303" s="40"/>
      <c r="VMS303" s="40"/>
      <c r="VMT303" s="40"/>
      <c r="VMU303" s="40"/>
      <c r="VMV303" s="40"/>
      <c r="VMW303" s="40"/>
      <c r="VMX303" s="40"/>
      <c r="VMY303" s="40"/>
      <c r="VMZ303" s="40"/>
      <c r="VNA303" s="40"/>
      <c r="VNB303" s="40"/>
      <c r="VNC303" s="40"/>
      <c r="VND303" s="40"/>
      <c r="VNE303" s="40"/>
      <c r="VNF303" s="40"/>
      <c r="VNG303" s="40"/>
      <c r="VNH303" s="40"/>
      <c r="VNI303" s="40"/>
      <c r="VNJ303" s="40"/>
      <c r="VNK303" s="40"/>
      <c r="VNL303" s="40"/>
      <c r="VNM303" s="40"/>
      <c r="VNN303" s="40"/>
      <c r="VNO303" s="40"/>
      <c r="VNP303" s="40"/>
      <c r="VNQ303" s="40"/>
      <c r="VNR303" s="40"/>
      <c r="VNS303" s="40"/>
      <c r="VNT303" s="40"/>
      <c r="VNU303" s="40"/>
      <c r="VNV303" s="40"/>
      <c r="VNW303" s="40"/>
      <c r="VNX303" s="40"/>
      <c r="VNY303" s="40"/>
      <c r="VNZ303" s="40"/>
      <c r="VOA303" s="40"/>
      <c r="VOB303" s="40"/>
      <c r="VOC303" s="40"/>
      <c r="VOD303" s="40"/>
      <c r="VOE303" s="40"/>
      <c r="VOF303" s="40"/>
      <c r="VOG303" s="40"/>
      <c r="VOH303" s="40"/>
      <c r="VOI303" s="40"/>
      <c r="VOJ303" s="40"/>
      <c r="VOK303" s="40"/>
      <c r="VOL303" s="40"/>
      <c r="VOM303" s="40"/>
      <c r="VON303" s="40"/>
      <c r="VOO303" s="40"/>
      <c r="VOP303" s="40"/>
      <c r="VOQ303" s="40"/>
      <c r="VOR303" s="40"/>
      <c r="VOS303" s="40"/>
      <c r="VOT303" s="40"/>
      <c r="VOU303" s="40"/>
      <c r="VOV303" s="40"/>
      <c r="VOW303" s="40"/>
      <c r="VOX303" s="40"/>
      <c r="VOY303" s="40"/>
      <c r="VOZ303" s="40"/>
      <c r="VPA303" s="40"/>
      <c r="VPB303" s="40"/>
      <c r="VPC303" s="40"/>
      <c r="VPD303" s="40"/>
      <c r="VPE303" s="40"/>
      <c r="VPF303" s="40"/>
      <c r="VPG303" s="40"/>
      <c r="VPH303" s="40"/>
      <c r="VPI303" s="40"/>
      <c r="VPJ303" s="40"/>
      <c r="VPK303" s="40"/>
      <c r="VPL303" s="40"/>
      <c r="VPM303" s="40"/>
      <c r="VPN303" s="40"/>
      <c r="VPO303" s="40"/>
      <c r="VPP303" s="40"/>
      <c r="VPQ303" s="40"/>
      <c r="VPR303" s="40"/>
      <c r="VPS303" s="40"/>
      <c r="VPT303" s="40"/>
      <c r="VPU303" s="40"/>
      <c r="VPV303" s="40"/>
      <c r="VPW303" s="40"/>
      <c r="VPX303" s="40"/>
      <c r="VPY303" s="40"/>
      <c r="VPZ303" s="40"/>
      <c r="VQA303" s="40"/>
      <c r="VQB303" s="40"/>
      <c r="VQC303" s="40"/>
      <c r="VQD303" s="40"/>
      <c r="VQE303" s="40"/>
      <c r="VQF303" s="40"/>
      <c r="VQG303" s="40"/>
      <c r="VQH303" s="40"/>
      <c r="VQI303" s="40"/>
      <c r="VQJ303" s="40"/>
      <c r="VQK303" s="40"/>
      <c r="VQL303" s="40"/>
      <c r="VQM303" s="40"/>
      <c r="VQN303" s="40"/>
      <c r="VQO303" s="40"/>
      <c r="VQP303" s="40"/>
      <c r="VQQ303" s="40"/>
      <c r="VQR303" s="40"/>
      <c r="VQS303" s="40"/>
      <c r="VQT303" s="40"/>
      <c r="VQU303" s="40"/>
      <c r="VQV303" s="40"/>
      <c r="VQW303" s="40"/>
      <c r="VQX303" s="40"/>
      <c r="VQY303" s="40"/>
      <c r="VQZ303" s="40"/>
      <c r="VRA303" s="40"/>
      <c r="VRB303" s="40"/>
      <c r="VRC303" s="40"/>
      <c r="VRD303" s="40"/>
      <c r="VRE303" s="40"/>
      <c r="VRF303" s="40"/>
      <c r="VRG303" s="40"/>
      <c r="VRH303" s="40"/>
      <c r="VRI303" s="40"/>
      <c r="VRJ303" s="40"/>
      <c r="VRK303" s="40"/>
      <c r="VRL303" s="40"/>
      <c r="VRM303" s="40"/>
      <c r="VRN303" s="40"/>
      <c r="VRO303" s="40"/>
      <c r="VRP303" s="40"/>
      <c r="VRQ303" s="40"/>
      <c r="VRR303" s="40"/>
      <c r="VRS303" s="40"/>
      <c r="VRT303" s="40"/>
      <c r="VRU303" s="40"/>
      <c r="VRV303" s="40"/>
      <c r="VRW303" s="40"/>
      <c r="VRX303" s="40"/>
      <c r="VRY303" s="40"/>
      <c r="VRZ303" s="40"/>
      <c r="VSA303" s="40"/>
      <c r="VSB303" s="40"/>
      <c r="VSC303" s="40"/>
      <c r="VSD303" s="40"/>
      <c r="VSE303" s="40"/>
      <c r="VSF303" s="40"/>
      <c r="VSG303" s="40"/>
      <c r="VSH303" s="40"/>
      <c r="VSI303" s="40"/>
      <c r="VSJ303" s="40"/>
      <c r="VSK303" s="40"/>
      <c r="VSL303" s="40"/>
      <c r="VSM303" s="40"/>
      <c r="VSN303" s="40"/>
      <c r="VSO303" s="40"/>
      <c r="VSP303" s="40"/>
      <c r="VSQ303" s="40"/>
      <c r="VSR303" s="40"/>
      <c r="VSS303" s="40"/>
      <c r="VST303" s="40"/>
      <c r="VSU303" s="40"/>
      <c r="VSV303" s="40"/>
      <c r="VSW303" s="40"/>
      <c r="VSX303" s="40"/>
      <c r="VSY303" s="40"/>
      <c r="VSZ303" s="40"/>
      <c r="VTA303" s="40"/>
      <c r="VTB303" s="40"/>
      <c r="VTC303" s="40"/>
      <c r="VTD303" s="40"/>
      <c r="VTE303" s="40"/>
      <c r="VTF303" s="40"/>
      <c r="VTG303" s="40"/>
      <c r="VTH303" s="40"/>
      <c r="VTI303" s="40"/>
      <c r="VTJ303" s="40"/>
      <c r="VTK303" s="40"/>
      <c r="VTL303" s="40"/>
      <c r="VTM303" s="40"/>
      <c r="VTN303" s="40"/>
      <c r="VTO303" s="40"/>
      <c r="VTP303" s="40"/>
      <c r="VTQ303" s="40"/>
      <c r="VTR303" s="40"/>
      <c r="VTS303" s="40"/>
      <c r="VTT303" s="40"/>
      <c r="VTU303" s="40"/>
      <c r="VTV303" s="40"/>
      <c r="VTW303" s="40"/>
      <c r="VTX303" s="40"/>
      <c r="VTY303" s="40"/>
      <c r="VTZ303" s="40"/>
      <c r="VUA303" s="40"/>
      <c r="VUB303" s="40"/>
      <c r="VUC303" s="40"/>
      <c r="VUD303" s="40"/>
      <c r="VUE303" s="40"/>
      <c r="VUF303" s="40"/>
      <c r="VUG303" s="40"/>
      <c r="VUH303" s="40"/>
      <c r="VUI303" s="40"/>
      <c r="VUJ303" s="40"/>
      <c r="VUK303" s="40"/>
      <c r="VUL303" s="40"/>
      <c r="VUM303" s="40"/>
      <c r="VUN303" s="40"/>
      <c r="VUO303" s="40"/>
      <c r="VUP303" s="40"/>
      <c r="VUQ303" s="40"/>
      <c r="VUR303" s="40"/>
      <c r="VUS303" s="40"/>
      <c r="VUT303" s="40"/>
      <c r="VUU303" s="40"/>
      <c r="VUV303" s="40"/>
      <c r="VUW303" s="40"/>
      <c r="VUX303" s="40"/>
      <c r="VUY303" s="40"/>
      <c r="VUZ303" s="40"/>
      <c r="VVA303" s="40"/>
      <c r="VVB303" s="40"/>
      <c r="VVC303" s="40"/>
      <c r="VVD303" s="40"/>
      <c r="VVE303" s="40"/>
      <c r="VVF303" s="40"/>
      <c r="VVG303" s="40"/>
      <c r="VVH303" s="40"/>
      <c r="VVI303" s="40"/>
      <c r="VVJ303" s="40"/>
      <c r="VVK303" s="40"/>
      <c r="VVL303" s="40"/>
      <c r="VVM303" s="40"/>
      <c r="VVN303" s="40"/>
      <c r="VVO303" s="40"/>
      <c r="VVP303" s="40"/>
      <c r="VVQ303" s="40"/>
      <c r="VVR303" s="40"/>
      <c r="VVS303" s="40"/>
      <c r="VVT303" s="40"/>
      <c r="VVU303" s="40"/>
      <c r="VVV303" s="40"/>
      <c r="VVW303" s="40"/>
      <c r="VVX303" s="40"/>
      <c r="VVY303" s="40"/>
      <c r="VVZ303" s="40"/>
      <c r="VWA303" s="40"/>
      <c r="VWB303" s="40"/>
      <c r="VWC303" s="40"/>
      <c r="VWD303" s="40"/>
      <c r="VWE303" s="40"/>
      <c r="VWF303" s="40"/>
      <c r="VWG303" s="40"/>
      <c r="VWH303" s="40"/>
      <c r="VWI303" s="40"/>
      <c r="VWJ303" s="40"/>
      <c r="VWK303" s="40"/>
      <c r="VWL303" s="40"/>
      <c r="VWM303" s="40"/>
      <c r="VWN303" s="40"/>
      <c r="VWO303" s="40"/>
      <c r="VWP303" s="40"/>
      <c r="VWQ303" s="40"/>
      <c r="VWR303" s="40"/>
      <c r="VWS303" s="40"/>
      <c r="VWT303" s="40"/>
      <c r="VWU303" s="40"/>
      <c r="VWV303" s="40"/>
      <c r="VWW303" s="40"/>
      <c r="VWX303" s="40"/>
      <c r="VWY303" s="40"/>
      <c r="VWZ303" s="40"/>
      <c r="VXA303" s="40"/>
      <c r="VXB303" s="40"/>
      <c r="VXC303" s="40"/>
      <c r="VXD303" s="40"/>
      <c r="VXE303" s="40"/>
      <c r="VXF303" s="40"/>
      <c r="VXG303" s="40"/>
      <c r="VXH303" s="40"/>
      <c r="VXI303" s="40"/>
      <c r="VXJ303" s="40"/>
      <c r="VXK303" s="40"/>
      <c r="VXL303" s="40"/>
      <c r="VXM303" s="40"/>
      <c r="VXN303" s="40"/>
      <c r="VXO303" s="40"/>
      <c r="VXP303" s="40"/>
      <c r="VXQ303" s="40"/>
      <c r="VXR303" s="40"/>
      <c r="VXS303" s="40"/>
      <c r="VXT303" s="40"/>
      <c r="VXU303" s="40"/>
      <c r="VXV303" s="40"/>
      <c r="VXW303" s="40"/>
      <c r="VXX303" s="40"/>
      <c r="VXY303" s="40"/>
      <c r="VXZ303" s="40"/>
      <c r="VYA303" s="40"/>
      <c r="VYB303" s="40"/>
      <c r="VYC303" s="40"/>
      <c r="VYD303" s="40"/>
      <c r="VYE303" s="40"/>
      <c r="VYF303" s="40"/>
      <c r="VYG303" s="40"/>
      <c r="VYH303" s="40"/>
      <c r="VYI303" s="40"/>
      <c r="VYJ303" s="40"/>
      <c r="VYK303" s="40"/>
      <c r="VYL303" s="40"/>
      <c r="VYM303" s="40"/>
      <c r="VYN303" s="40"/>
      <c r="VYO303" s="40"/>
      <c r="VYP303" s="40"/>
      <c r="VYQ303" s="40"/>
      <c r="VYR303" s="40"/>
      <c r="VYS303" s="40"/>
      <c r="VYT303" s="40"/>
      <c r="VYU303" s="40"/>
      <c r="VYV303" s="40"/>
      <c r="VYW303" s="40"/>
      <c r="VYX303" s="40"/>
      <c r="VYY303" s="40"/>
      <c r="VYZ303" s="40"/>
      <c r="VZA303" s="40"/>
      <c r="VZB303" s="40"/>
      <c r="VZC303" s="40"/>
      <c r="VZD303" s="40"/>
      <c r="VZE303" s="40"/>
      <c r="VZF303" s="40"/>
      <c r="VZG303" s="40"/>
      <c r="VZH303" s="40"/>
      <c r="VZI303" s="40"/>
      <c r="VZJ303" s="40"/>
      <c r="VZK303" s="40"/>
      <c r="VZL303" s="40"/>
      <c r="VZM303" s="40"/>
      <c r="VZN303" s="40"/>
      <c r="VZO303" s="40"/>
      <c r="VZP303" s="40"/>
      <c r="VZQ303" s="40"/>
      <c r="VZR303" s="40"/>
      <c r="VZS303" s="40"/>
      <c r="VZT303" s="40"/>
      <c r="VZU303" s="40"/>
      <c r="VZV303" s="40"/>
      <c r="VZW303" s="40"/>
      <c r="VZX303" s="40"/>
      <c r="VZY303" s="40"/>
      <c r="VZZ303" s="40"/>
      <c r="WAA303" s="40"/>
      <c r="WAB303" s="40"/>
      <c r="WAC303" s="40"/>
      <c r="WAD303" s="40"/>
      <c r="WAE303" s="40"/>
      <c r="WAF303" s="40"/>
      <c r="WAG303" s="40"/>
      <c r="WAH303" s="40"/>
      <c r="WAI303" s="40"/>
      <c r="WAJ303" s="40"/>
      <c r="WAK303" s="40"/>
      <c r="WAL303" s="40"/>
      <c r="WAM303" s="40"/>
      <c r="WAN303" s="40"/>
      <c r="WAO303" s="40"/>
      <c r="WAP303" s="40"/>
      <c r="WAQ303" s="40"/>
      <c r="WAR303" s="40"/>
      <c r="WAS303" s="40"/>
      <c r="WAT303" s="40"/>
      <c r="WAU303" s="40"/>
      <c r="WAV303" s="40"/>
      <c r="WAW303" s="40"/>
      <c r="WAX303" s="40"/>
      <c r="WAY303" s="40"/>
      <c r="WAZ303" s="40"/>
      <c r="WBA303" s="40"/>
      <c r="WBB303" s="40"/>
      <c r="WBC303" s="40"/>
      <c r="WBD303" s="40"/>
      <c r="WBE303" s="40"/>
      <c r="WBF303" s="40"/>
      <c r="WBG303" s="40"/>
      <c r="WBH303" s="40"/>
      <c r="WBI303" s="40"/>
      <c r="WBJ303" s="40"/>
      <c r="WBK303" s="40"/>
      <c r="WBL303" s="40"/>
      <c r="WBM303" s="40"/>
      <c r="WBN303" s="40"/>
      <c r="WBO303" s="40"/>
      <c r="WBP303" s="40"/>
      <c r="WBQ303" s="40"/>
      <c r="WBR303" s="40"/>
      <c r="WBS303" s="40"/>
      <c r="WBT303" s="40"/>
      <c r="WBU303" s="40"/>
      <c r="WBV303" s="40"/>
      <c r="WBW303" s="40"/>
      <c r="WBX303" s="40"/>
      <c r="WBY303" s="40"/>
      <c r="WBZ303" s="40"/>
      <c r="WCA303" s="40"/>
      <c r="WCB303" s="40"/>
      <c r="WCC303" s="40"/>
      <c r="WCD303" s="40"/>
      <c r="WCE303" s="40"/>
      <c r="WCF303" s="40"/>
      <c r="WCG303" s="40"/>
      <c r="WCH303" s="40"/>
      <c r="WCI303" s="40"/>
      <c r="WCJ303" s="40"/>
      <c r="WCK303" s="40"/>
      <c r="WCL303" s="40"/>
      <c r="WCM303" s="40"/>
      <c r="WCN303" s="40"/>
      <c r="WCO303" s="40"/>
      <c r="WCP303" s="40"/>
      <c r="WCQ303" s="40"/>
      <c r="WCR303" s="40"/>
      <c r="WCS303" s="40"/>
      <c r="WCT303" s="40"/>
      <c r="WCU303" s="40"/>
      <c r="WCV303" s="40"/>
      <c r="WCW303" s="40"/>
      <c r="WCX303" s="40"/>
      <c r="WCY303" s="40"/>
      <c r="WCZ303" s="40"/>
      <c r="WDA303" s="40"/>
      <c r="WDB303" s="40"/>
      <c r="WDC303" s="40"/>
      <c r="WDD303" s="40"/>
      <c r="WDE303" s="40"/>
      <c r="WDF303" s="40"/>
      <c r="WDG303" s="40"/>
      <c r="WDH303" s="40"/>
      <c r="WDI303" s="40"/>
      <c r="WDJ303" s="40"/>
      <c r="WDK303" s="40"/>
      <c r="WDL303" s="40"/>
      <c r="WDM303" s="40"/>
      <c r="WDN303" s="40"/>
      <c r="WDO303" s="40"/>
      <c r="WDP303" s="40"/>
      <c r="WDQ303" s="40"/>
      <c r="WDR303" s="40"/>
      <c r="WDS303" s="40"/>
      <c r="WDT303" s="40"/>
      <c r="WDU303" s="40"/>
      <c r="WDV303" s="40"/>
      <c r="WDW303" s="40"/>
      <c r="WDX303" s="40"/>
      <c r="WDY303" s="40"/>
      <c r="WDZ303" s="40"/>
      <c r="WEA303" s="40"/>
      <c r="WEB303" s="40"/>
      <c r="WEC303" s="40"/>
      <c r="WED303" s="40"/>
      <c r="WEE303" s="40"/>
      <c r="WEF303" s="40"/>
      <c r="WEG303" s="40"/>
      <c r="WEH303" s="40"/>
      <c r="WEI303" s="40"/>
      <c r="WEJ303" s="40"/>
      <c r="WEK303" s="40"/>
      <c r="WEL303" s="40"/>
      <c r="WEM303" s="40"/>
      <c r="WEN303" s="40"/>
      <c r="WEO303" s="40"/>
      <c r="WEP303" s="40"/>
      <c r="WEQ303" s="40"/>
      <c r="WER303" s="40"/>
      <c r="WES303" s="40"/>
      <c r="WET303" s="40"/>
      <c r="WEU303" s="40"/>
      <c r="WEV303" s="40"/>
      <c r="WEW303" s="40"/>
      <c r="WEX303" s="40"/>
      <c r="WEY303" s="40"/>
      <c r="WEZ303" s="40"/>
      <c r="WFA303" s="40"/>
      <c r="WFB303" s="40"/>
      <c r="WFC303" s="40"/>
      <c r="WFD303" s="40"/>
      <c r="WFE303" s="40"/>
      <c r="WFF303" s="40"/>
      <c r="WFG303" s="40"/>
      <c r="WFH303" s="40"/>
      <c r="WFI303" s="40"/>
      <c r="WFJ303" s="40"/>
      <c r="WFK303" s="40"/>
      <c r="WFL303" s="40"/>
      <c r="WFM303" s="40"/>
      <c r="WFN303" s="40"/>
      <c r="WFO303" s="40"/>
      <c r="WFP303" s="40"/>
      <c r="WFQ303" s="40"/>
      <c r="WFR303" s="40"/>
      <c r="WFS303" s="40"/>
      <c r="WFT303" s="40"/>
      <c r="WFU303" s="40"/>
      <c r="WFV303" s="40"/>
      <c r="WFW303" s="40"/>
      <c r="WFX303" s="40"/>
      <c r="WFY303" s="40"/>
      <c r="WFZ303" s="40"/>
      <c r="WGA303" s="40"/>
      <c r="WGB303" s="40"/>
      <c r="WGC303" s="40"/>
      <c r="WGD303" s="40"/>
      <c r="WGE303" s="40"/>
      <c r="WGF303" s="40"/>
      <c r="WGG303" s="40"/>
      <c r="WGH303" s="40"/>
      <c r="WGI303" s="40"/>
      <c r="WGJ303" s="40"/>
      <c r="WGK303" s="40"/>
      <c r="WGL303" s="40"/>
      <c r="WGM303" s="40"/>
      <c r="WGN303" s="40"/>
      <c r="WGO303" s="40"/>
      <c r="WGP303" s="40"/>
      <c r="WGQ303" s="40"/>
      <c r="WGR303" s="40"/>
      <c r="WGS303" s="40"/>
      <c r="WGT303" s="40"/>
      <c r="WGU303" s="40"/>
      <c r="WGV303" s="40"/>
      <c r="WGW303" s="40"/>
      <c r="WGX303" s="40"/>
      <c r="WGY303" s="40"/>
      <c r="WGZ303" s="40"/>
      <c r="WHA303" s="40"/>
      <c r="WHB303" s="40"/>
      <c r="WHC303" s="40"/>
      <c r="WHD303" s="40"/>
      <c r="WHE303" s="40"/>
      <c r="WHF303" s="40"/>
      <c r="WHG303" s="40"/>
      <c r="WHH303" s="40"/>
      <c r="WHI303" s="40"/>
      <c r="WHJ303" s="40"/>
      <c r="WHK303" s="40"/>
      <c r="WHL303" s="40"/>
      <c r="WHM303" s="40"/>
      <c r="WHN303" s="40"/>
      <c r="WHO303" s="40"/>
      <c r="WHP303" s="40"/>
      <c r="WHQ303" s="40"/>
      <c r="WHR303" s="40"/>
      <c r="WHS303" s="40"/>
      <c r="WHT303" s="40"/>
      <c r="WHU303" s="40"/>
      <c r="WHV303" s="40"/>
      <c r="WHW303" s="40"/>
      <c r="WHX303" s="40"/>
      <c r="WHY303" s="40"/>
      <c r="WHZ303" s="40"/>
      <c r="WIA303" s="40"/>
      <c r="WIB303" s="40"/>
      <c r="WIC303" s="40"/>
      <c r="WID303" s="40"/>
      <c r="WIE303" s="40"/>
      <c r="WIF303" s="40"/>
      <c r="WIG303" s="40"/>
      <c r="WIH303" s="40"/>
      <c r="WII303" s="40"/>
      <c r="WIJ303" s="40"/>
      <c r="WIK303" s="40"/>
      <c r="WIL303" s="40"/>
      <c r="WIM303" s="40"/>
      <c r="WIN303" s="40"/>
      <c r="WIO303" s="40"/>
      <c r="WIP303" s="40"/>
      <c r="WIQ303" s="40"/>
      <c r="WIR303" s="40"/>
      <c r="WIS303" s="40"/>
      <c r="WIT303" s="40"/>
      <c r="WIU303" s="40"/>
      <c r="WIV303" s="40"/>
      <c r="WIW303" s="40"/>
      <c r="WIX303" s="40"/>
      <c r="WIY303" s="40"/>
      <c r="WIZ303" s="40"/>
      <c r="WJA303" s="40"/>
      <c r="WJB303" s="40"/>
      <c r="WJC303" s="40"/>
      <c r="WJD303" s="40"/>
      <c r="WJE303" s="40"/>
      <c r="WJF303" s="40"/>
      <c r="WJG303" s="40"/>
      <c r="WJH303" s="40"/>
      <c r="WJI303" s="40"/>
      <c r="WJJ303" s="40"/>
      <c r="WJK303" s="40"/>
      <c r="WJL303" s="40"/>
      <c r="WJM303" s="40"/>
      <c r="WJN303" s="40"/>
      <c r="WJO303" s="40"/>
      <c r="WJP303" s="40"/>
      <c r="WJQ303" s="40"/>
      <c r="WJR303" s="40"/>
      <c r="WJS303" s="40"/>
      <c r="WJT303" s="40"/>
      <c r="WJU303" s="40"/>
      <c r="WJV303" s="40"/>
      <c r="WJW303" s="40"/>
      <c r="WJX303" s="40"/>
      <c r="WJY303" s="40"/>
      <c r="WJZ303" s="40"/>
      <c r="WKA303" s="40"/>
      <c r="WKB303" s="40"/>
      <c r="WKC303" s="40"/>
      <c r="WKD303" s="40"/>
      <c r="WKE303" s="40"/>
      <c r="WKF303" s="40"/>
      <c r="WKG303" s="40"/>
      <c r="WKH303" s="40"/>
      <c r="WKI303" s="40"/>
      <c r="WKJ303" s="40"/>
      <c r="WKK303" s="40"/>
      <c r="WKL303" s="40"/>
      <c r="WKM303" s="40"/>
      <c r="WKN303" s="40"/>
      <c r="WKO303" s="40"/>
      <c r="WKP303" s="40"/>
      <c r="WKQ303" s="40"/>
      <c r="WKR303" s="40"/>
      <c r="WKS303" s="40"/>
      <c r="WKT303" s="40"/>
      <c r="WKU303" s="40"/>
      <c r="WKV303" s="40"/>
      <c r="WKW303" s="40"/>
      <c r="WKX303" s="40"/>
      <c r="WKY303" s="40"/>
      <c r="WKZ303" s="40"/>
      <c r="WLA303" s="40"/>
      <c r="WLB303" s="40"/>
      <c r="WLC303" s="40"/>
      <c r="WLD303" s="40"/>
      <c r="WLE303" s="40"/>
      <c r="WLF303" s="40"/>
      <c r="WLG303" s="40"/>
      <c r="WLH303" s="40"/>
      <c r="WLI303" s="40"/>
      <c r="WLJ303" s="40"/>
      <c r="WLK303" s="40"/>
      <c r="WLL303" s="40"/>
      <c r="WLM303" s="40"/>
      <c r="WLN303" s="40"/>
      <c r="WLO303" s="40"/>
      <c r="WLP303" s="40"/>
      <c r="WLQ303" s="40"/>
      <c r="WLR303" s="40"/>
      <c r="WLS303" s="40"/>
      <c r="WLT303" s="40"/>
      <c r="WLU303" s="40"/>
      <c r="WLV303" s="40"/>
      <c r="WLW303" s="40"/>
      <c r="WLX303" s="40"/>
      <c r="WLY303" s="40"/>
      <c r="WLZ303" s="40"/>
      <c r="WMA303" s="40"/>
      <c r="WMB303" s="40"/>
      <c r="WMC303" s="40"/>
      <c r="WMD303" s="40"/>
      <c r="WME303" s="40"/>
      <c r="WMF303" s="40"/>
      <c r="WMG303" s="40"/>
      <c r="WMH303" s="40"/>
      <c r="WMI303" s="40"/>
      <c r="WMJ303" s="40"/>
      <c r="WMK303" s="40"/>
      <c r="WML303" s="40"/>
      <c r="WMM303" s="40"/>
      <c r="WMN303" s="40"/>
      <c r="WMO303" s="40"/>
      <c r="WMP303" s="40"/>
      <c r="WMQ303" s="40"/>
      <c r="WMR303" s="40"/>
      <c r="WMS303" s="40"/>
      <c r="WMT303" s="40"/>
      <c r="WMU303" s="40"/>
      <c r="WMV303" s="40"/>
      <c r="WMW303" s="40"/>
      <c r="WMX303" s="40"/>
      <c r="WMY303" s="40"/>
      <c r="WMZ303" s="40"/>
      <c r="WNA303" s="40"/>
      <c r="WNB303" s="40"/>
      <c r="WNC303" s="40"/>
      <c r="WND303" s="40"/>
      <c r="WNE303" s="40"/>
      <c r="WNF303" s="40"/>
      <c r="WNG303" s="40"/>
      <c r="WNH303" s="40"/>
      <c r="WNI303" s="40"/>
      <c r="WNJ303" s="40"/>
      <c r="WNK303" s="40"/>
      <c r="WNL303" s="40"/>
      <c r="WNM303" s="40"/>
      <c r="WNN303" s="40"/>
      <c r="WNO303" s="40"/>
      <c r="WNP303" s="40"/>
      <c r="WNQ303" s="40"/>
      <c r="WNR303" s="40"/>
      <c r="WNS303" s="40"/>
      <c r="WNT303" s="40"/>
      <c r="WNU303" s="40"/>
      <c r="WNV303" s="40"/>
      <c r="WNW303" s="40"/>
      <c r="WNX303" s="40"/>
      <c r="WNY303" s="40"/>
      <c r="WNZ303" s="40"/>
      <c r="WOA303" s="40"/>
      <c r="WOB303" s="40"/>
      <c r="WOC303" s="40"/>
      <c r="WOD303" s="40"/>
      <c r="WOE303" s="40"/>
      <c r="WOF303" s="40"/>
      <c r="WOG303" s="40"/>
      <c r="WOH303" s="40"/>
      <c r="WOI303" s="40"/>
      <c r="WOJ303" s="40"/>
      <c r="WOK303" s="40"/>
      <c r="WOL303" s="40"/>
      <c r="WOM303" s="40"/>
      <c r="WON303" s="40"/>
      <c r="WOO303" s="40"/>
      <c r="WOP303" s="40"/>
      <c r="WOQ303" s="40"/>
      <c r="WOR303" s="40"/>
      <c r="WOS303" s="40"/>
      <c r="WOT303" s="40"/>
      <c r="WOU303" s="40"/>
      <c r="WOV303" s="40"/>
      <c r="WOW303" s="40"/>
      <c r="WOX303" s="40"/>
      <c r="WOY303" s="40"/>
      <c r="WOZ303" s="40"/>
      <c r="WPA303" s="40"/>
      <c r="WPB303" s="40"/>
      <c r="WPC303" s="40"/>
      <c r="WPD303" s="40"/>
      <c r="WPE303" s="40"/>
      <c r="WPF303" s="40"/>
      <c r="WPG303" s="40"/>
      <c r="WPH303" s="40"/>
      <c r="WPI303" s="40"/>
      <c r="WPJ303" s="40"/>
      <c r="WPK303" s="40"/>
      <c r="WPL303" s="40"/>
      <c r="WPM303" s="40"/>
      <c r="WPN303" s="40"/>
      <c r="WPO303" s="40"/>
      <c r="WPP303" s="40"/>
      <c r="WPQ303" s="40"/>
      <c r="WPR303" s="40"/>
      <c r="WPS303" s="40"/>
      <c r="WPT303" s="40"/>
      <c r="WPU303" s="40"/>
      <c r="WPV303" s="40"/>
      <c r="WPW303" s="40"/>
      <c r="WPX303" s="40"/>
      <c r="WPY303" s="40"/>
      <c r="WPZ303" s="40"/>
      <c r="WQA303" s="40"/>
      <c r="WQB303" s="40"/>
      <c r="WQC303" s="40"/>
      <c r="WQD303" s="40"/>
      <c r="WQE303" s="40"/>
      <c r="WQF303" s="40"/>
      <c r="WQG303" s="40"/>
      <c r="WQH303" s="40"/>
      <c r="WQI303" s="40"/>
      <c r="WQJ303" s="40"/>
      <c r="WQK303" s="40"/>
      <c r="WQL303" s="40"/>
      <c r="WQM303" s="40"/>
      <c r="WQN303" s="40"/>
      <c r="WQO303" s="40"/>
      <c r="WQP303" s="40"/>
      <c r="WQQ303" s="40"/>
      <c r="WQR303" s="40"/>
      <c r="WQS303" s="40"/>
      <c r="WQT303" s="40"/>
      <c r="WQU303" s="40"/>
      <c r="WQV303" s="40"/>
      <c r="WQW303" s="40"/>
      <c r="WQX303" s="40"/>
      <c r="WQY303" s="40"/>
      <c r="WQZ303" s="40"/>
      <c r="WRA303" s="40"/>
      <c r="WRB303" s="40"/>
      <c r="WRC303" s="40"/>
      <c r="WRD303" s="40"/>
      <c r="WRE303" s="40"/>
      <c r="WRF303" s="40"/>
      <c r="WRG303" s="40"/>
      <c r="WRH303" s="40"/>
      <c r="WRI303" s="40"/>
      <c r="WRJ303" s="40"/>
      <c r="WRK303" s="40"/>
      <c r="WRL303" s="40"/>
      <c r="WRM303" s="40"/>
      <c r="WRN303" s="40"/>
      <c r="WRO303" s="40"/>
      <c r="WRP303" s="40"/>
      <c r="WRQ303" s="40"/>
      <c r="WRR303" s="40"/>
      <c r="WRS303" s="40"/>
      <c r="WRT303" s="40"/>
      <c r="WRU303" s="40"/>
      <c r="WRV303" s="40"/>
      <c r="WRW303" s="40"/>
      <c r="WRX303" s="40"/>
      <c r="WRY303" s="40"/>
      <c r="WRZ303" s="40"/>
      <c r="WSA303" s="40"/>
      <c r="WSB303" s="40"/>
      <c r="WSC303" s="40"/>
      <c r="WSD303" s="40"/>
      <c r="WSE303" s="40"/>
      <c r="WSF303" s="40"/>
      <c r="WSG303" s="40"/>
      <c r="WSH303" s="40"/>
      <c r="WSI303" s="40"/>
      <c r="WSJ303" s="40"/>
      <c r="WSK303" s="40"/>
      <c r="WSL303" s="40"/>
      <c r="WSM303" s="40"/>
      <c r="WSN303" s="40"/>
      <c r="WSO303" s="40"/>
      <c r="WSP303" s="40"/>
      <c r="WSQ303" s="40"/>
      <c r="WSR303" s="40"/>
      <c r="WSS303" s="40"/>
      <c r="WST303" s="40"/>
      <c r="WSU303" s="40"/>
      <c r="WSV303" s="40"/>
      <c r="WSW303" s="40"/>
      <c r="WSX303" s="40"/>
      <c r="WSY303" s="40"/>
      <c r="WSZ303" s="40"/>
      <c r="WTA303" s="40"/>
      <c r="WTB303" s="40"/>
      <c r="WTC303" s="40"/>
      <c r="WTD303" s="40"/>
      <c r="WTE303" s="40"/>
      <c r="WTF303" s="40"/>
      <c r="WTG303" s="40"/>
      <c r="WTH303" s="40"/>
      <c r="WTI303" s="40"/>
      <c r="WTJ303" s="40"/>
      <c r="WTK303" s="40"/>
      <c r="WTL303" s="40"/>
      <c r="WTM303" s="40"/>
      <c r="WTN303" s="40"/>
      <c r="WTO303" s="40"/>
      <c r="WTP303" s="40"/>
      <c r="WTQ303" s="40"/>
      <c r="WTR303" s="40"/>
      <c r="WTS303" s="40"/>
      <c r="WTT303" s="40"/>
      <c r="WTU303" s="40"/>
      <c r="WTV303" s="40"/>
      <c r="WTW303" s="40"/>
      <c r="WTX303" s="40"/>
      <c r="WTY303" s="40"/>
      <c r="WTZ303" s="40"/>
      <c r="WUA303" s="40"/>
      <c r="WUB303" s="40"/>
      <c r="WUC303" s="40"/>
      <c r="WUD303" s="40"/>
      <c r="WUE303" s="40"/>
      <c r="WUF303" s="40"/>
      <c r="WUG303" s="40"/>
      <c r="WUH303" s="40"/>
      <c r="WUI303" s="40"/>
      <c r="WUJ303" s="40"/>
      <c r="WUK303" s="40"/>
      <c r="WUL303" s="40"/>
      <c r="WUM303" s="40"/>
      <c r="WUN303" s="40"/>
      <c r="WUO303" s="40"/>
      <c r="WUP303" s="40"/>
      <c r="WUQ303" s="40"/>
      <c r="WUR303" s="40"/>
      <c r="WUS303" s="40"/>
      <c r="WUT303" s="40"/>
      <c r="WUU303" s="40"/>
      <c r="WUV303" s="40"/>
      <c r="WUW303" s="40"/>
      <c r="WUX303" s="40"/>
      <c r="WUY303" s="40"/>
      <c r="WUZ303" s="40"/>
      <c r="WVA303" s="40"/>
      <c r="WVB303" s="40"/>
      <c r="WVC303" s="40"/>
      <c r="WVD303" s="40"/>
      <c r="WVE303" s="40"/>
      <c r="WVF303" s="40"/>
      <c r="WVG303" s="40"/>
      <c r="WVH303" s="40"/>
      <c r="WVI303" s="40"/>
      <c r="WVJ303" s="40"/>
      <c r="WVK303" s="40"/>
      <c r="WVL303" s="40"/>
      <c r="WVM303" s="40"/>
      <c r="WVN303" s="40"/>
      <c r="WVO303" s="40"/>
      <c r="WVP303" s="40"/>
      <c r="WVQ303" s="40"/>
      <c r="WVR303" s="40"/>
      <c r="WVS303" s="40"/>
      <c r="WVT303" s="40"/>
      <c r="WVU303" s="40"/>
      <c r="WVV303" s="40"/>
      <c r="WVW303" s="40"/>
      <c r="WVX303" s="40"/>
      <c r="WVY303" s="40"/>
      <c r="WVZ303" s="40"/>
      <c r="WWA303" s="40"/>
      <c r="WWB303" s="40"/>
      <c r="WWC303" s="40"/>
      <c r="WWD303" s="40"/>
      <c r="WWE303" s="40"/>
      <c r="WWF303" s="40"/>
      <c r="WWG303" s="40"/>
      <c r="WWH303" s="40"/>
      <c r="WWI303" s="40"/>
      <c r="WWJ303" s="40"/>
      <c r="WWK303" s="40"/>
      <c r="WWL303" s="40"/>
      <c r="WWM303" s="40"/>
      <c r="WWN303" s="40"/>
      <c r="WWO303" s="40"/>
      <c r="WWP303" s="40"/>
      <c r="WWQ303" s="40"/>
      <c r="WWR303" s="40"/>
      <c r="WWS303" s="40"/>
      <c r="WWT303" s="40"/>
      <c r="WWU303" s="40"/>
      <c r="WWV303" s="40"/>
      <c r="WWW303" s="40"/>
      <c r="WWX303" s="40"/>
      <c r="WWY303" s="40"/>
      <c r="WWZ303" s="40"/>
      <c r="WXA303" s="40"/>
      <c r="WXB303" s="40"/>
      <c r="WXC303" s="40"/>
      <c r="WXD303" s="40"/>
      <c r="WXE303" s="40"/>
      <c r="WXF303" s="40"/>
      <c r="WXG303" s="40"/>
      <c r="WXH303" s="40"/>
      <c r="WXI303" s="40"/>
      <c r="WXJ303" s="40"/>
      <c r="WXK303" s="40"/>
      <c r="WXL303" s="40"/>
      <c r="WXM303" s="40"/>
      <c r="WXN303" s="40"/>
      <c r="WXO303" s="40"/>
      <c r="WXP303" s="40"/>
      <c r="WXQ303" s="40"/>
      <c r="WXR303" s="40"/>
      <c r="WXS303" s="40"/>
      <c r="WXT303" s="40"/>
      <c r="WXU303" s="40"/>
      <c r="WXV303" s="40"/>
      <c r="WXW303" s="40"/>
      <c r="WXX303" s="40"/>
      <c r="WXY303" s="40"/>
      <c r="WXZ303" s="40"/>
      <c r="WYA303" s="40"/>
      <c r="WYB303" s="40"/>
      <c r="WYC303" s="40"/>
      <c r="WYD303" s="40"/>
      <c r="WYE303" s="40"/>
      <c r="WYF303" s="40"/>
      <c r="WYG303" s="40"/>
      <c r="WYH303" s="40"/>
      <c r="WYI303" s="40"/>
      <c r="WYJ303" s="40"/>
      <c r="WYK303" s="40"/>
      <c r="WYL303" s="40"/>
      <c r="WYM303" s="40"/>
      <c r="WYN303" s="40"/>
      <c r="WYO303" s="40"/>
      <c r="WYP303" s="40"/>
      <c r="WYQ303" s="40"/>
      <c r="WYR303" s="40"/>
      <c r="WYS303" s="40"/>
      <c r="WYT303" s="40"/>
      <c r="WYU303" s="40"/>
      <c r="WYV303" s="40"/>
      <c r="WYW303" s="40"/>
      <c r="WYX303" s="40"/>
      <c r="WYY303" s="40"/>
      <c r="WYZ303" s="40"/>
      <c r="WZA303" s="40"/>
      <c r="WZB303" s="40"/>
      <c r="WZC303" s="40"/>
      <c r="WZD303" s="40"/>
      <c r="WZE303" s="40"/>
      <c r="WZF303" s="40"/>
      <c r="WZG303" s="40"/>
      <c r="WZH303" s="40"/>
      <c r="WZI303" s="40"/>
      <c r="WZJ303" s="40"/>
      <c r="WZK303" s="40"/>
      <c r="WZL303" s="40"/>
      <c r="WZM303" s="40"/>
      <c r="WZN303" s="40"/>
      <c r="WZO303" s="40"/>
      <c r="WZP303" s="40"/>
      <c r="WZQ303" s="40"/>
      <c r="WZR303" s="40"/>
      <c r="WZS303" s="40"/>
      <c r="WZT303" s="40"/>
      <c r="WZU303" s="40"/>
      <c r="WZV303" s="40"/>
      <c r="WZW303" s="40"/>
      <c r="WZX303" s="40"/>
      <c r="WZY303" s="40"/>
      <c r="WZZ303" s="40"/>
      <c r="XAA303" s="40"/>
      <c r="XAB303" s="40"/>
      <c r="XAC303" s="40"/>
      <c r="XAD303" s="40"/>
      <c r="XAE303" s="40"/>
      <c r="XAF303" s="40"/>
      <c r="XAG303" s="40"/>
      <c r="XAH303" s="40"/>
      <c r="XAI303" s="40"/>
      <c r="XAJ303" s="40"/>
      <c r="XAK303" s="40"/>
      <c r="XAL303" s="40"/>
      <c r="XAM303" s="40"/>
      <c r="XAN303" s="40"/>
      <c r="XAO303" s="40"/>
      <c r="XAP303" s="40"/>
      <c r="XAQ303" s="40"/>
      <c r="XAR303" s="40"/>
      <c r="XAS303" s="40"/>
      <c r="XAT303" s="40"/>
      <c r="XAU303" s="40"/>
      <c r="XAV303" s="40"/>
      <c r="XAW303" s="40"/>
      <c r="XAX303" s="40"/>
      <c r="XAY303" s="40"/>
      <c r="XAZ303" s="40"/>
      <c r="XBA303" s="40"/>
      <c r="XBB303" s="40"/>
      <c r="XBC303" s="40"/>
      <c r="XBD303" s="40"/>
      <c r="XBE303" s="40"/>
      <c r="XBF303" s="40"/>
      <c r="XBG303" s="40"/>
      <c r="XBH303" s="40"/>
      <c r="XBI303" s="40"/>
      <c r="XBJ303" s="40"/>
      <c r="XBK303" s="40"/>
      <c r="XBL303" s="40"/>
      <c r="XBM303" s="40"/>
      <c r="XBN303" s="40"/>
      <c r="XBO303" s="40"/>
      <c r="XBP303" s="40"/>
      <c r="XBQ303" s="40"/>
      <c r="XBR303" s="40"/>
      <c r="XBS303" s="40"/>
      <c r="XBT303" s="40"/>
      <c r="XBU303" s="40"/>
      <c r="XBV303" s="40"/>
      <c r="XBW303" s="40"/>
      <c r="XBX303" s="40"/>
      <c r="XBY303" s="40"/>
      <c r="XBZ303" s="40"/>
      <c r="XCA303" s="40"/>
      <c r="XCB303" s="40"/>
      <c r="XCC303" s="40"/>
      <c r="XCD303" s="40"/>
      <c r="XCE303" s="40"/>
      <c r="XCF303" s="40"/>
      <c r="XCG303" s="40"/>
      <c r="XCH303" s="40"/>
      <c r="XCI303" s="40"/>
      <c r="XCJ303" s="40"/>
      <c r="XCK303" s="40"/>
      <c r="XCL303" s="40"/>
      <c r="XCM303" s="40"/>
      <c r="XCN303" s="40"/>
      <c r="XCO303" s="40"/>
      <c r="XCP303" s="40"/>
      <c r="XCQ303" s="40"/>
      <c r="XCR303" s="40"/>
      <c r="XCS303" s="40"/>
      <c r="XCT303" s="40"/>
      <c r="XCU303" s="40"/>
      <c r="XCV303" s="40"/>
      <c r="XCW303" s="40"/>
      <c r="XCX303" s="40"/>
      <c r="XCY303" s="40"/>
      <c r="XCZ303" s="40"/>
      <c r="XDA303" s="40"/>
      <c r="XDB303" s="40"/>
      <c r="XDC303" s="40"/>
      <c r="XDD303" s="40"/>
      <c r="XDE303" s="40"/>
      <c r="XDF303" s="40"/>
      <c r="XDG303" s="40"/>
      <c r="XDH303" s="40"/>
      <c r="XDI303" s="40"/>
      <c r="XDJ303" s="40"/>
      <c r="XDK303" s="40"/>
      <c r="XDL303" s="40"/>
      <c r="XDM303" s="40"/>
      <c r="XDN303" s="40"/>
      <c r="XDO303" s="40"/>
      <c r="XDP303" s="40"/>
      <c r="XDQ303" s="40"/>
      <c r="XDR303" s="40"/>
      <c r="XDS303" s="40"/>
      <c r="XDT303" s="40"/>
      <c r="XDU303" s="40"/>
      <c r="XDV303" s="40"/>
      <c r="XDW303" s="40"/>
      <c r="XDX303" s="40"/>
      <c r="XDY303" s="40"/>
      <c r="XDZ303" s="40"/>
      <c r="XEA303" s="40"/>
      <c r="XEB303" s="40"/>
      <c r="XEC303" s="40"/>
      <c r="XED303" s="40"/>
      <c r="XEE303" s="40"/>
      <c r="XEF303" s="40"/>
      <c r="XEG303" s="40"/>
      <c r="XEH303" s="40"/>
      <c r="XEI303" s="40"/>
      <c r="XEJ303" s="40"/>
      <c r="XEK303" s="40"/>
      <c r="XEL303" s="40"/>
      <c r="XEM303" s="40"/>
      <c r="XEN303" s="40"/>
      <c r="XEO303" s="40"/>
      <c r="XEP303" s="40"/>
      <c r="XEQ303" s="40"/>
      <c r="XER303" s="40"/>
      <c r="XES303" s="40"/>
      <c r="XET303" s="40"/>
      <c r="XEU303" s="40"/>
      <c r="XEV303" s="40"/>
      <c r="XEW303" s="40"/>
      <c r="XEX303" s="40"/>
      <c r="XEY303" s="40"/>
      <c r="XEZ303" s="40"/>
      <c r="XFA303" s="40"/>
      <c r="XFB303" s="40"/>
      <c r="XFC303" s="40"/>
    </row>
    <row r="304" s="1" customFormat="1" ht="14.25" spans="1:12">
      <c r="A304" s="22">
        <v>300</v>
      </c>
      <c r="B304" s="22" t="s">
        <v>1883</v>
      </c>
      <c r="C304" s="23">
        <v>9</v>
      </c>
      <c r="D304" s="23">
        <v>2</v>
      </c>
      <c r="E304" s="23">
        <v>1</v>
      </c>
      <c r="F304" s="22">
        <v>18</v>
      </c>
      <c r="G304" s="23">
        <v>1</v>
      </c>
      <c r="H304" s="27">
        <v>101</v>
      </c>
      <c r="I304" s="27">
        <v>63.04</v>
      </c>
      <c r="J304" s="30" t="s">
        <v>1884</v>
      </c>
      <c r="K304" s="30" t="s">
        <v>209</v>
      </c>
      <c r="L304" s="29"/>
    </row>
    <row r="305" s="1" customFormat="1" ht="14.25" spans="1:12">
      <c r="A305" s="22">
        <v>301</v>
      </c>
      <c r="B305" s="22" t="s">
        <v>1883</v>
      </c>
      <c r="C305" s="23">
        <v>9</v>
      </c>
      <c r="D305" s="23">
        <v>2</v>
      </c>
      <c r="E305" s="23">
        <v>1</v>
      </c>
      <c r="F305" s="22">
        <v>18</v>
      </c>
      <c r="G305" s="23">
        <v>1</v>
      </c>
      <c r="H305" s="27">
        <v>102</v>
      </c>
      <c r="I305" s="27">
        <v>48.54</v>
      </c>
      <c r="J305" s="30" t="s">
        <v>1884</v>
      </c>
      <c r="K305" s="30" t="s">
        <v>42</v>
      </c>
      <c r="L305" s="29"/>
    </row>
    <row r="306" s="1" customFormat="1" ht="14.25" spans="1:12">
      <c r="A306" s="22">
        <v>302</v>
      </c>
      <c r="B306" s="22" t="s">
        <v>1883</v>
      </c>
      <c r="C306" s="23">
        <v>9</v>
      </c>
      <c r="D306" s="23">
        <v>2</v>
      </c>
      <c r="E306" s="23">
        <v>1</v>
      </c>
      <c r="F306" s="22">
        <v>18</v>
      </c>
      <c r="G306" s="23">
        <v>1</v>
      </c>
      <c r="H306" s="27">
        <v>103</v>
      </c>
      <c r="I306" s="27">
        <v>49.78</v>
      </c>
      <c r="J306" s="41" t="s">
        <v>1888</v>
      </c>
      <c r="K306" s="30" t="s">
        <v>42</v>
      </c>
      <c r="L306" s="29"/>
    </row>
    <row r="307" s="1" customFormat="1" ht="14.25" spans="1:12">
      <c r="A307" s="22">
        <v>303</v>
      </c>
      <c r="B307" s="22" t="s">
        <v>1883</v>
      </c>
      <c r="C307" s="23">
        <v>9</v>
      </c>
      <c r="D307" s="23">
        <v>2</v>
      </c>
      <c r="E307" s="23">
        <v>1</v>
      </c>
      <c r="F307" s="22">
        <v>18</v>
      </c>
      <c r="G307" s="23">
        <v>1</v>
      </c>
      <c r="H307" s="27">
        <v>104</v>
      </c>
      <c r="I307" s="27">
        <v>60.15</v>
      </c>
      <c r="J307" s="30" t="s">
        <v>1888</v>
      </c>
      <c r="K307" s="30" t="s">
        <v>42</v>
      </c>
      <c r="L307" s="29"/>
    </row>
    <row r="308" s="1" customFormat="1" ht="14.25" spans="1:12">
      <c r="A308" s="22">
        <v>304</v>
      </c>
      <c r="B308" s="22" t="s">
        <v>1883</v>
      </c>
      <c r="C308" s="23">
        <v>9</v>
      </c>
      <c r="D308" s="23">
        <v>2</v>
      </c>
      <c r="E308" s="23">
        <v>1</v>
      </c>
      <c r="F308" s="22">
        <v>18</v>
      </c>
      <c r="G308" s="23">
        <v>1</v>
      </c>
      <c r="H308" s="27">
        <v>105</v>
      </c>
      <c r="I308" s="27">
        <v>60.54</v>
      </c>
      <c r="J308" s="30" t="s">
        <v>1888</v>
      </c>
      <c r="K308" s="30" t="s">
        <v>42</v>
      </c>
      <c r="L308" s="29"/>
    </row>
    <row r="309" s="1" customFormat="1" ht="14.25" spans="1:12">
      <c r="A309" s="22">
        <v>305</v>
      </c>
      <c r="B309" s="22" t="s">
        <v>1883</v>
      </c>
      <c r="C309" s="23">
        <v>9</v>
      </c>
      <c r="D309" s="23">
        <v>2</v>
      </c>
      <c r="E309" s="23">
        <v>1</v>
      </c>
      <c r="F309" s="22">
        <v>18</v>
      </c>
      <c r="G309" s="23">
        <v>1</v>
      </c>
      <c r="H309" s="27">
        <v>106</v>
      </c>
      <c r="I309" s="27">
        <v>60.69</v>
      </c>
      <c r="J309" s="30" t="s">
        <v>1884</v>
      </c>
      <c r="K309" s="30" t="s">
        <v>231</v>
      </c>
      <c r="L309" s="29"/>
    </row>
    <row r="310" s="1" customFormat="1" ht="14.25" spans="1:12">
      <c r="A310" s="22">
        <v>306</v>
      </c>
      <c r="B310" s="22" t="s">
        <v>1883</v>
      </c>
      <c r="C310" s="23">
        <v>9</v>
      </c>
      <c r="D310" s="23">
        <v>2</v>
      </c>
      <c r="E310" s="23">
        <v>1</v>
      </c>
      <c r="F310" s="22">
        <v>18</v>
      </c>
      <c r="G310" s="23">
        <v>2</v>
      </c>
      <c r="H310" s="27">
        <v>201</v>
      </c>
      <c r="I310" s="27">
        <v>59.17</v>
      </c>
      <c r="J310" s="30" t="s">
        <v>1888</v>
      </c>
      <c r="K310" s="30" t="s">
        <v>44</v>
      </c>
      <c r="L310" s="29"/>
    </row>
    <row r="311" s="1" customFormat="1" ht="14.25" spans="1:12">
      <c r="A311" s="22">
        <v>307</v>
      </c>
      <c r="B311" s="22" t="s">
        <v>1883</v>
      </c>
      <c r="C311" s="23">
        <v>9</v>
      </c>
      <c r="D311" s="23">
        <v>2</v>
      </c>
      <c r="E311" s="23">
        <v>1</v>
      </c>
      <c r="F311" s="22">
        <v>18</v>
      </c>
      <c r="G311" s="23">
        <v>2</v>
      </c>
      <c r="H311" s="27">
        <v>202</v>
      </c>
      <c r="I311" s="27">
        <v>49.78</v>
      </c>
      <c r="J311" s="30" t="s">
        <v>1884</v>
      </c>
      <c r="K311" s="30" t="s">
        <v>42</v>
      </c>
      <c r="L311" s="29"/>
    </row>
    <row r="312" s="1" customFormat="1" ht="14.25" spans="1:12">
      <c r="A312" s="22">
        <v>308</v>
      </c>
      <c r="B312" s="22" t="s">
        <v>1883</v>
      </c>
      <c r="C312" s="23">
        <v>9</v>
      </c>
      <c r="D312" s="23">
        <v>2</v>
      </c>
      <c r="E312" s="23">
        <v>1</v>
      </c>
      <c r="F312" s="22">
        <v>18</v>
      </c>
      <c r="G312" s="23">
        <v>2</v>
      </c>
      <c r="H312" s="27">
        <v>203</v>
      </c>
      <c r="I312" s="27">
        <v>60.15</v>
      </c>
      <c r="J312" s="30" t="s">
        <v>1888</v>
      </c>
      <c r="K312" s="30" t="s">
        <v>42</v>
      </c>
      <c r="L312" s="29"/>
    </row>
    <row r="313" s="1" customFormat="1" ht="14.25" spans="1:12">
      <c r="A313" s="22">
        <v>309</v>
      </c>
      <c r="B313" s="22" t="s">
        <v>1883</v>
      </c>
      <c r="C313" s="23">
        <v>9</v>
      </c>
      <c r="D313" s="23">
        <v>2</v>
      </c>
      <c r="E313" s="23">
        <v>1</v>
      </c>
      <c r="F313" s="22">
        <v>18</v>
      </c>
      <c r="G313" s="23">
        <v>2</v>
      </c>
      <c r="H313" s="27">
        <v>204</v>
      </c>
      <c r="I313" s="27">
        <v>60.54</v>
      </c>
      <c r="J313" s="30" t="s">
        <v>1888</v>
      </c>
      <c r="K313" s="30" t="s">
        <v>42</v>
      </c>
      <c r="L313" s="29"/>
    </row>
    <row r="314" s="1" customFormat="1" ht="14.25" spans="1:12">
      <c r="A314" s="22">
        <v>310</v>
      </c>
      <c r="B314" s="22" t="s">
        <v>1883</v>
      </c>
      <c r="C314" s="23">
        <v>9</v>
      </c>
      <c r="D314" s="23">
        <v>2</v>
      </c>
      <c r="E314" s="23">
        <v>1</v>
      </c>
      <c r="F314" s="22">
        <v>18</v>
      </c>
      <c r="G314" s="23">
        <v>2</v>
      </c>
      <c r="H314" s="27">
        <v>205</v>
      </c>
      <c r="I314" s="27">
        <v>60.69</v>
      </c>
      <c r="J314" s="30" t="s">
        <v>1884</v>
      </c>
      <c r="K314" s="30" t="s">
        <v>44</v>
      </c>
      <c r="L314" s="29"/>
    </row>
    <row r="315" s="1" customFormat="1" ht="14.25" spans="1:12">
      <c r="A315" s="22">
        <v>311</v>
      </c>
      <c r="B315" s="22" t="s">
        <v>1883</v>
      </c>
      <c r="C315" s="23">
        <v>9</v>
      </c>
      <c r="D315" s="23">
        <v>2</v>
      </c>
      <c r="E315" s="23">
        <v>1</v>
      </c>
      <c r="F315" s="22">
        <v>18</v>
      </c>
      <c r="G315" s="23">
        <v>3</v>
      </c>
      <c r="H315" s="27">
        <v>301</v>
      </c>
      <c r="I315" s="27">
        <v>59.41</v>
      </c>
      <c r="J315" s="30" t="s">
        <v>1888</v>
      </c>
      <c r="K315" s="30" t="s">
        <v>44</v>
      </c>
      <c r="L315" s="29"/>
    </row>
    <row r="316" s="1" customFormat="1" ht="14.25" spans="1:12">
      <c r="A316" s="22">
        <v>312</v>
      </c>
      <c r="B316" s="22" t="s">
        <v>1883</v>
      </c>
      <c r="C316" s="23">
        <v>9</v>
      </c>
      <c r="D316" s="23">
        <v>2</v>
      </c>
      <c r="E316" s="23">
        <v>1</v>
      </c>
      <c r="F316" s="22">
        <v>18</v>
      </c>
      <c r="G316" s="23">
        <v>3</v>
      </c>
      <c r="H316" s="27">
        <v>302</v>
      </c>
      <c r="I316" s="27">
        <v>49.88</v>
      </c>
      <c r="J316" s="30" t="s">
        <v>1884</v>
      </c>
      <c r="K316" s="30" t="s">
        <v>42</v>
      </c>
      <c r="L316" s="29"/>
    </row>
    <row r="317" s="1" customFormat="1" ht="14.25" spans="1:12">
      <c r="A317" s="22">
        <v>313</v>
      </c>
      <c r="B317" s="22" t="s">
        <v>1883</v>
      </c>
      <c r="C317" s="23">
        <v>9</v>
      </c>
      <c r="D317" s="23">
        <v>2</v>
      </c>
      <c r="E317" s="23">
        <v>1</v>
      </c>
      <c r="F317" s="22">
        <v>18</v>
      </c>
      <c r="G317" s="23">
        <v>3</v>
      </c>
      <c r="H317" s="27">
        <v>303</v>
      </c>
      <c r="I317" s="27">
        <v>60.57</v>
      </c>
      <c r="J317" s="30" t="s">
        <v>1888</v>
      </c>
      <c r="K317" s="30" t="s">
        <v>42</v>
      </c>
      <c r="L317" s="29"/>
    </row>
    <row r="318" s="1" customFormat="1" ht="14.25" spans="1:12">
      <c r="A318" s="22">
        <v>314</v>
      </c>
      <c r="B318" s="22" t="s">
        <v>1883</v>
      </c>
      <c r="C318" s="23">
        <v>9</v>
      </c>
      <c r="D318" s="23">
        <v>2</v>
      </c>
      <c r="E318" s="23">
        <v>1</v>
      </c>
      <c r="F318" s="22">
        <v>18</v>
      </c>
      <c r="G318" s="23">
        <v>3</v>
      </c>
      <c r="H318" s="27">
        <v>304</v>
      </c>
      <c r="I318" s="27">
        <v>60.73</v>
      </c>
      <c r="J318" s="30" t="s">
        <v>1888</v>
      </c>
      <c r="K318" s="30" t="s">
        <v>42</v>
      </c>
      <c r="L318" s="29"/>
    </row>
    <row r="319" s="1" customFormat="1" ht="14.25" spans="1:12">
      <c r="A319" s="22">
        <v>315</v>
      </c>
      <c r="B319" s="22" t="s">
        <v>1883</v>
      </c>
      <c r="C319" s="23">
        <v>9</v>
      </c>
      <c r="D319" s="23">
        <v>2</v>
      </c>
      <c r="E319" s="23">
        <v>1</v>
      </c>
      <c r="F319" s="22">
        <v>18</v>
      </c>
      <c r="G319" s="23">
        <v>3</v>
      </c>
      <c r="H319" s="27">
        <v>305</v>
      </c>
      <c r="I319" s="27">
        <v>60.92</v>
      </c>
      <c r="J319" s="30" t="s">
        <v>1884</v>
      </c>
      <c r="K319" s="30" t="s">
        <v>44</v>
      </c>
      <c r="L319" s="29"/>
    </row>
    <row r="320" s="1" customFormat="1" ht="14.25" spans="1:12">
      <c r="A320" s="22">
        <v>316</v>
      </c>
      <c r="B320" s="22" t="s">
        <v>1883</v>
      </c>
      <c r="C320" s="23">
        <v>9</v>
      </c>
      <c r="D320" s="23">
        <v>2</v>
      </c>
      <c r="E320" s="23">
        <v>1</v>
      </c>
      <c r="F320" s="22">
        <v>18</v>
      </c>
      <c r="G320" s="23">
        <v>3.61904761904762</v>
      </c>
      <c r="H320" s="27">
        <v>401</v>
      </c>
      <c r="I320" s="27">
        <v>59.41</v>
      </c>
      <c r="J320" s="30" t="s">
        <v>1888</v>
      </c>
      <c r="K320" s="30" t="s">
        <v>44</v>
      </c>
      <c r="L320" s="29"/>
    </row>
    <row r="321" s="1" customFormat="1" ht="14.25" spans="1:12">
      <c r="A321" s="22">
        <v>317</v>
      </c>
      <c r="B321" s="22" t="s">
        <v>1883</v>
      </c>
      <c r="C321" s="23">
        <v>9</v>
      </c>
      <c r="D321" s="23">
        <v>2</v>
      </c>
      <c r="E321" s="23">
        <v>1</v>
      </c>
      <c r="F321" s="22">
        <v>18</v>
      </c>
      <c r="G321" s="23">
        <v>3.76190476190476</v>
      </c>
      <c r="H321" s="27">
        <v>402</v>
      </c>
      <c r="I321" s="27">
        <v>49.88</v>
      </c>
      <c r="J321" s="30" t="s">
        <v>1884</v>
      </c>
      <c r="K321" s="30" t="s">
        <v>42</v>
      </c>
      <c r="L321" s="29"/>
    </row>
    <row r="322" s="1" customFormat="1" ht="14.25" spans="1:12">
      <c r="A322" s="22">
        <v>318</v>
      </c>
      <c r="B322" s="22" t="s">
        <v>1883</v>
      </c>
      <c r="C322" s="23">
        <v>9</v>
      </c>
      <c r="D322" s="23">
        <v>2</v>
      </c>
      <c r="E322" s="23">
        <v>1</v>
      </c>
      <c r="F322" s="22">
        <v>18</v>
      </c>
      <c r="G322" s="23">
        <v>3.9047619047619</v>
      </c>
      <c r="H322" s="27">
        <v>403</v>
      </c>
      <c r="I322" s="27">
        <v>60.57</v>
      </c>
      <c r="J322" s="30" t="s">
        <v>1888</v>
      </c>
      <c r="K322" s="30" t="s">
        <v>42</v>
      </c>
      <c r="L322" s="29"/>
    </row>
    <row r="323" s="1" customFormat="1" ht="14.25" spans="1:12">
      <c r="A323" s="22">
        <v>319</v>
      </c>
      <c r="B323" s="22" t="s">
        <v>1883</v>
      </c>
      <c r="C323" s="23">
        <v>9</v>
      </c>
      <c r="D323" s="23">
        <v>2</v>
      </c>
      <c r="E323" s="23">
        <v>1</v>
      </c>
      <c r="F323" s="22">
        <v>18</v>
      </c>
      <c r="G323" s="23">
        <v>4.04761904761905</v>
      </c>
      <c r="H323" s="27">
        <v>404</v>
      </c>
      <c r="I323" s="27">
        <v>60.73</v>
      </c>
      <c r="J323" s="30" t="s">
        <v>1888</v>
      </c>
      <c r="K323" s="30" t="s">
        <v>42</v>
      </c>
      <c r="L323" s="29"/>
    </row>
    <row r="324" s="1" customFormat="1" ht="14.25" spans="1:12">
      <c r="A324" s="22">
        <v>320</v>
      </c>
      <c r="B324" s="22" t="s">
        <v>1883</v>
      </c>
      <c r="C324" s="23">
        <v>9</v>
      </c>
      <c r="D324" s="23">
        <v>2</v>
      </c>
      <c r="E324" s="23">
        <v>1</v>
      </c>
      <c r="F324" s="22">
        <v>18</v>
      </c>
      <c r="G324" s="23">
        <v>4.19047619047619</v>
      </c>
      <c r="H324" s="27">
        <v>405</v>
      </c>
      <c r="I324" s="27">
        <v>60.92</v>
      </c>
      <c r="J324" s="30" t="s">
        <v>1884</v>
      </c>
      <c r="K324" s="30" t="s">
        <v>44</v>
      </c>
      <c r="L324" s="29"/>
    </row>
    <row r="325" s="1" customFormat="1" ht="14.25" spans="1:12">
      <c r="A325" s="22">
        <v>321</v>
      </c>
      <c r="B325" s="22" t="s">
        <v>1883</v>
      </c>
      <c r="C325" s="23">
        <v>9</v>
      </c>
      <c r="D325" s="23">
        <v>2</v>
      </c>
      <c r="E325" s="23">
        <v>1</v>
      </c>
      <c r="F325" s="22">
        <v>18</v>
      </c>
      <c r="G325" s="23">
        <v>4.61904761904762</v>
      </c>
      <c r="H325" s="27">
        <v>501</v>
      </c>
      <c r="I325" s="27">
        <v>59.41</v>
      </c>
      <c r="J325" s="30" t="s">
        <v>1888</v>
      </c>
      <c r="K325" s="30" t="s">
        <v>44</v>
      </c>
      <c r="L325" s="29"/>
    </row>
    <row r="326" s="1" customFormat="1" ht="14.25" spans="1:12">
      <c r="A326" s="22">
        <v>322</v>
      </c>
      <c r="B326" s="22" t="s">
        <v>1883</v>
      </c>
      <c r="C326" s="23">
        <v>9</v>
      </c>
      <c r="D326" s="23">
        <v>2</v>
      </c>
      <c r="E326" s="23">
        <v>1</v>
      </c>
      <c r="F326" s="22">
        <v>18</v>
      </c>
      <c r="G326" s="23">
        <v>4.76190476190476</v>
      </c>
      <c r="H326" s="27">
        <v>502</v>
      </c>
      <c r="I326" s="27">
        <v>49.88</v>
      </c>
      <c r="J326" s="30" t="s">
        <v>1884</v>
      </c>
      <c r="K326" s="30" t="s">
        <v>42</v>
      </c>
      <c r="L326" s="29"/>
    </row>
    <row r="327" s="1" customFormat="1" ht="14.25" spans="1:12">
      <c r="A327" s="22">
        <v>323</v>
      </c>
      <c r="B327" s="22" t="s">
        <v>1883</v>
      </c>
      <c r="C327" s="23">
        <v>9</v>
      </c>
      <c r="D327" s="23">
        <v>2</v>
      </c>
      <c r="E327" s="23">
        <v>1</v>
      </c>
      <c r="F327" s="22">
        <v>18</v>
      </c>
      <c r="G327" s="23">
        <v>4.90476190476191</v>
      </c>
      <c r="H327" s="27">
        <v>503</v>
      </c>
      <c r="I327" s="27">
        <v>60.57</v>
      </c>
      <c r="J327" s="30" t="s">
        <v>1888</v>
      </c>
      <c r="K327" s="30" t="s">
        <v>42</v>
      </c>
      <c r="L327" s="29"/>
    </row>
    <row r="328" s="1" customFormat="1" ht="14.25" spans="1:12">
      <c r="A328" s="22">
        <v>324</v>
      </c>
      <c r="B328" s="22" t="s">
        <v>1883</v>
      </c>
      <c r="C328" s="23">
        <v>9</v>
      </c>
      <c r="D328" s="23">
        <v>2</v>
      </c>
      <c r="E328" s="23">
        <v>1</v>
      </c>
      <c r="F328" s="22">
        <v>18</v>
      </c>
      <c r="G328" s="23">
        <v>5.04761904761905</v>
      </c>
      <c r="H328" s="27">
        <v>504</v>
      </c>
      <c r="I328" s="27">
        <v>60.73</v>
      </c>
      <c r="J328" s="30" t="s">
        <v>1888</v>
      </c>
      <c r="K328" s="30" t="s">
        <v>42</v>
      </c>
      <c r="L328" s="29"/>
    </row>
    <row r="329" s="1" customFormat="1" ht="14.25" spans="1:12">
      <c r="A329" s="22">
        <v>325</v>
      </c>
      <c r="B329" s="22" t="s">
        <v>1883</v>
      </c>
      <c r="C329" s="23">
        <v>9</v>
      </c>
      <c r="D329" s="23">
        <v>2</v>
      </c>
      <c r="E329" s="23">
        <v>1</v>
      </c>
      <c r="F329" s="22">
        <v>18</v>
      </c>
      <c r="G329" s="23">
        <v>5.19047619047619</v>
      </c>
      <c r="H329" s="27">
        <v>505</v>
      </c>
      <c r="I329" s="27">
        <v>60.92</v>
      </c>
      <c r="J329" s="30" t="s">
        <v>1884</v>
      </c>
      <c r="K329" s="30" t="s">
        <v>44</v>
      </c>
      <c r="L329" s="29"/>
    </row>
    <row r="330" s="1" customFormat="1" ht="14.25" spans="1:12">
      <c r="A330" s="22">
        <v>326</v>
      </c>
      <c r="B330" s="22" t="s">
        <v>1883</v>
      </c>
      <c r="C330" s="23">
        <v>9</v>
      </c>
      <c r="D330" s="23">
        <v>2</v>
      </c>
      <c r="E330" s="23">
        <v>1</v>
      </c>
      <c r="F330" s="22">
        <v>18</v>
      </c>
      <c r="G330" s="23">
        <v>5.61904761904762</v>
      </c>
      <c r="H330" s="27">
        <v>601</v>
      </c>
      <c r="I330" s="27">
        <v>59.41</v>
      </c>
      <c r="J330" s="30" t="s">
        <v>1888</v>
      </c>
      <c r="K330" s="30" t="s">
        <v>44</v>
      </c>
      <c r="L330" s="29"/>
    </row>
    <row r="331" s="1" customFormat="1" ht="14.25" spans="1:12">
      <c r="A331" s="22">
        <v>327</v>
      </c>
      <c r="B331" s="22" t="s">
        <v>1883</v>
      </c>
      <c r="C331" s="23">
        <v>9</v>
      </c>
      <c r="D331" s="23">
        <v>2</v>
      </c>
      <c r="E331" s="23">
        <v>1</v>
      </c>
      <c r="F331" s="22">
        <v>18</v>
      </c>
      <c r="G331" s="23">
        <v>5.76190476190476</v>
      </c>
      <c r="H331" s="27">
        <v>602</v>
      </c>
      <c r="I331" s="27">
        <v>49.88</v>
      </c>
      <c r="J331" s="30" t="s">
        <v>1884</v>
      </c>
      <c r="K331" s="30" t="s">
        <v>42</v>
      </c>
      <c r="L331" s="29"/>
    </row>
    <row r="332" s="1" customFormat="1" ht="14.25" spans="1:12">
      <c r="A332" s="22">
        <v>328</v>
      </c>
      <c r="B332" s="22" t="s">
        <v>1883</v>
      </c>
      <c r="C332" s="23">
        <v>9</v>
      </c>
      <c r="D332" s="23">
        <v>2</v>
      </c>
      <c r="E332" s="23">
        <v>1</v>
      </c>
      <c r="F332" s="22">
        <v>18</v>
      </c>
      <c r="G332" s="23">
        <v>5.90476190476191</v>
      </c>
      <c r="H332" s="27">
        <v>603</v>
      </c>
      <c r="I332" s="27">
        <v>60.57</v>
      </c>
      <c r="J332" s="30" t="s">
        <v>1888</v>
      </c>
      <c r="K332" s="30" t="s">
        <v>42</v>
      </c>
      <c r="L332" s="29"/>
    </row>
    <row r="333" s="1" customFormat="1" ht="14.25" spans="1:12">
      <c r="A333" s="22">
        <v>329</v>
      </c>
      <c r="B333" s="22" t="s">
        <v>1883</v>
      </c>
      <c r="C333" s="23">
        <v>9</v>
      </c>
      <c r="D333" s="23">
        <v>2</v>
      </c>
      <c r="E333" s="23">
        <v>1</v>
      </c>
      <c r="F333" s="22">
        <v>18</v>
      </c>
      <c r="G333" s="23">
        <v>6.04761904761905</v>
      </c>
      <c r="H333" s="27">
        <v>604</v>
      </c>
      <c r="I333" s="27">
        <v>60.73</v>
      </c>
      <c r="J333" s="30" t="s">
        <v>1888</v>
      </c>
      <c r="K333" s="30" t="s">
        <v>42</v>
      </c>
      <c r="L333" s="29"/>
    </row>
    <row r="334" s="1" customFormat="1" ht="14.25" spans="1:12">
      <c r="A334" s="22">
        <v>330</v>
      </c>
      <c r="B334" s="22" t="s">
        <v>1883</v>
      </c>
      <c r="C334" s="23">
        <v>9</v>
      </c>
      <c r="D334" s="23">
        <v>2</v>
      </c>
      <c r="E334" s="23">
        <v>1</v>
      </c>
      <c r="F334" s="22">
        <v>18</v>
      </c>
      <c r="G334" s="23">
        <v>6.19047619047619</v>
      </c>
      <c r="H334" s="27">
        <v>605</v>
      </c>
      <c r="I334" s="27">
        <v>60.92</v>
      </c>
      <c r="J334" s="30" t="s">
        <v>1884</v>
      </c>
      <c r="K334" s="30" t="s">
        <v>44</v>
      </c>
      <c r="L334" s="29"/>
    </row>
    <row r="335" s="1" customFormat="1" ht="14.25" spans="1:12">
      <c r="A335" s="22">
        <v>331</v>
      </c>
      <c r="B335" s="22" t="s">
        <v>1883</v>
      </c>
      <c r="C335" s="23">
        <v>9</v>
      </c>
      <c r="D335" s="23">
        <v>2</v>
      </c>
      <c r="E335" s="23">
        <v>1</v>
      </c>
      <c r="F335" s="22">
        <v>18</v>
      </c>
      <c r="G335" s="23">
        <v>6.61904761904762</v>
      </c>
      <c r="H335" s="27">
        <v>701</v>
      </c>
      <c r="I335" s="27">
        <v>59.41</v>
      </c>
      <c r="J335" s="30" t="s">
        <v>1888</v>
      </c>
      <c r="K335" s="30" t="s">
        <v>44</v>
      </c>
      <c r="L335" s="29"/>
    </row>
    <row r="336" s="1" customFormat="1" ht="14.25" spans="1:12">
      <c r="A336" s="22">
        <v>332</v>
      </c>
      <c r="B336" s="22" t="s">
        <v>1883</v>
      </c>
      <c r="C336" s="23">
        <v>9</v>
      </c>
      <c r="D336" s="23">
        <v>2</v>
      </c>
      <c r="E336" s="23">
        <v>1</v>
      </c>
      <c r="F336" s="22">
        <v>18</v>
      </c>
      <c r="G336" s="23">
        <v>6.76190476190476</v>
      </c>
      <c r="H336" s="27">
        <v>702</v>
      </c>
      <c r="I336" s="27">
        <v>49.88</v>
      </c>
      <c r="J336" s="30" t="s">
        <v>1884</v>
      </c>
      <c r="K336" s="30" t="s">
        <v>42</v>
      </c>
      <c r="L336" s="29"/>
    </row>
    <row r="337" s="1" customFormat="1" ht="14.25" spans="1:12">
      <c r="A337" s="22">
        <v>333</v>
      </c>
      <c r="B337" s="22" t="s">
        <v>1883</v>
      </c>
      <c r="C337" s="23">
        <v>9</v>
      </c>
      <c r="D337" s="23">
        <v>2</v>
      </c>
      <c r="E337" s="23">
        <v>1</v>
      </c>
      <c r="F337" s="22">
        <v>18</v>
      </c>
      <c r="G337" s="23">
        <v>6.9047619047619</v>
      </c>
      <c r="H337" s="27">
        <v>703</v>
      </c>
      <c r="I337" s="27">
        <v>60.57</v>
      </c>
      <c r="J337" s="30" t="s">
        <v>1888</v>
      </c>
      <c r="K337" s="30" t="s">
        <v>42</v>
      </c>
      <c r="L337" s="29"/>
    </row>
    <row r="338" s="1" customFormat="1" ht="14.25" spans="1:12">
      <c r="A338" s="22">
        <v>334</v>
      </c>
      <c r="B338" s="22" t="s">
        <v>1883</v>
      </c>
      <c r="C338" s="23">
        <v>9</v>
      </c>
      <c r="D338" s="23">
        <v>2</v>
      </c>
      <c r="E338" s="23">
        <v>1</v>
      </c>
      <c r="F338" s="22">
        <v>18</v>
      </c>
      <c r="G338" s="23">
        <v>7.04761904761905</v>
      </c>
      <c r="H338" s="27">
        <v>704</v>
      </c>
      <c r="I338" s="27">
        <v>60.73</v>
      </c>
      <c r="J338" s="30" t="s">
        <v>1888</v>
      </c>
      <c r="K338" s="30" t="s">
        <v>42</v>
      </c>
      <c r="L338" s="29"/>
    </row>
    <row r="339" s="1" customFormat="1" ht="14.25" spans="1:12">
      <c r="A339" s="22">
        <v>335</v>
      </c>
      <c r="B339" s="22" t="s">
        <v>1883</v>
      </c>
      <c r="C339" s="23">
        <v>9</v>
      </c>
      <c r="D339" s="23">
        <v>2</v>
      </c>
      <c r="E339" s="23">
        <v>1</v>
      </c>
      <c r="F339" s="22">
        <v>18</v>
      </c>
      <c r="G339" s="23">
        <v>7.19047619047619</v>
      </c>
      <c r="H339" s="27">
        <v>705</v>
      </c>
      <c r="I339" s="27">
        <v>60.92</v>
      </c>
      <c r="J339" s="30" t="s">
        <v>1884</v>
      </c>
      <c r="K339" s="30" t="s">
        <v>44</v>
      </c>
      <c r="L339" s="29"/>
    </row>
    <row r="340" s="1" customFormat="1" ht="14.25" spans="1:12">
      <c r="A340" s="22">
        <v>336</v>
      </c>
      <c r="B340" s="22" t="s">
        <v>1883</v>
      </c>
      <c r="C340" s="23">
        <v>9</v>
      </c>
      <c r="D340" s="23">
        <v>2</v>
      </c>
      <c r="E340" s="23">
        <v>1</v>
      </c>
      <c r="F340" s="22">
        <v>18</v>
      </c>
      <c r="G340" s="23">
        <v>7.61904761904762</v>
      </c>
      <c r="H340" s="27">
        <v>801</v>
      </c>
      <c r="I340" s="27">
        <v>59.41</v>
      </c>
      <c r="J340" s="30" t="s">
        <v>1888</v>
      </c>
      <c r="K340" s="30" t="s">
        <v>44</v>
      </c>
      <c r="L340" s="29"/>
    </row>
    <row r="341" s="1" customFormat="1" ht="14.25" spans="1:12">
      <c r="A341" s="22">
        <v>337</v>
      </c>
      <c r="B341" s="22" t="s">
        <v>1883</v>
      </c>
      <c r="C341" s="23">
        <v>9</v>
      </c>
      <c r="D341" s="23">
        <v>2</v>
      </c>
      <c r="E341" s="23">
        <v>1</v>
      </c>
      <c r="F341" s="22">
        <v>18</v>
      </c>
      <c r="G341" s="23">
        <v>7.76190476190476</v>
      </c>
      <c r="H341" s="27">
        <v>802</v>
      </c>
      <c r="I341" s="27">
        <v>49.88</v>
      </c>
      <c r="J341" s="30" t="s">
        <v>1884</v>
      </c>
      <c r="K341" s="30" t="s">
        <v>42</v>
      </c>
      <c r="L341" s="29"/>
    </row>
    <row r="342" s="1" customFormat="1" ht="14.25" spans="1:12">
      <c r="A342" s="22">
        <v>338</v>
      </c>
      <c r="B342" s="22" t="s">
        <v>1883</v>
      </c>
      <c r="C342" s="23">
        <v>9</v>
      </c>
      <c r="D342" s="23">
        <v>2</v>
      </c>
      <c r="E342" s="23">
        <v>1</v>
      </c>
      <c r="F342" s="22">
        <v>18</v>
      </c>
      <c r="G342" s="23">
        <v>7.9047619047619</v>
      </c>
      <c r="H342" s="27">
        <v>803</v>
      </c>
      <c r="I342" s="27">
        <v>60.57</v>
      </c>
      <c r="J342" s="30" t="s">
        <v>1888</v>
      </c>
      <c r="K342" s="30" t="s">
        <v>42</v>
      </c>
      <c r="L342" s="29"/>
    </row>
    <row r="343" s="1" customFormat="1" ht="14.25" spans="1:12">
      <c r="A343" s="22">
        <v>339</v>
      </c>
      <c r="B343" s="22" t="s">
        <v>1883</v>
      </c>
      <c r="C343" s="23">
        <v>9</v>
      </c>
      <c r="D343" s="23">
        <v>2</v>
      </c>
      <c r="E343" s="23">
        <v>1</v>
      </c>
      <c r="F343" s="22">
        <v>18</v>
      </c>
      <c r="G343" s="23">
        <v>8.04761904761905</v>
      </c>
      <c r="H343" s="27">
        <v>804</v>
      </c>
      <c r="I343" s="27">
        <v>60.73</v>
      </c>
      <c r="J343" s="30" t="s">
        <v>1888</v>
      </c>
      <c r="K343" s="30" t="s">
        <v>42</v>
      </c>
      <c r="L343" s="29"/>
    </row>
    <row r="344" s="1" customFormat="1" ht="14.25" spans="1:12">
      <c r="A344" s="22">
        <v>340</v>
      </c>
      <c r="B344" s="22" t="s">
        <v>1883</v>
      </c>
      <c r="C344" s="23">
        <v>9</v>
      </c>
      <c r="D344" s="23">
        <v>2</v>
      </c>
      <c r="E344" s="23">
        <v>1</v>
      </c>
      <c r="F344" s="22">
        <v>18</v>
      </c>
      <c r="G344" s="23">
        <v>8.19047619047619</v>
      </c>
      <c r="H344" s="27">
        <v>805</v>
      </c>
      <c r="I344" s="27">
        <v>60.92</v>
      </c>
      <c r="J344" s="30" t="s">
        <v>1884</v>
      </c>
      <c r="K344" s="30" t="s">
        <v>44</v>
      </c>
      <c r="L344" s="29"/>
    </row>
    <row r="345" s="1" customFormat="1" ht="14.25" spans="1:12">
      <c r="A345" s="22">
        <v>341</v>
      </c>
      <c r="B345" s="22" t="s">
        <v>1883</v>
      </c>
      <c r="C345" s="23">
        <v>9</v>
      </c>
      <c r="D345" s="23">
        <v>2</v>
      </c>
      <c r="E345" s="23">
        <v>1</v>
      </c>
      <c r="F345" s="22">
        <v>18</v>
      </c>
      <c r="G345" s="23">
        <v>8.61904761904762</v>
      </c>
      <c r="H345" s="27">
        <v>901</v>
      </c>
      <c r="I345" s="27">
        <v>59.41</v>
      </c>
      <c r="J345" s="30" t="s">
        <v>1888</v>
      </c>
      <c r="K345" s="30" t="s">
        <v>44</v>
      </c>
      <c r="L345" s="29"/>
    </row>
    <row r="346" s="1" customFormat="1" ht="14.25" spans="1:12">
      <c r="A346" s="22">
        <v>342</v>
      </c>
      <c r="B346" s="22" t="s">
        <v>1883</v>
      </c>
      <c r="C346" s="23">
        <v>9</v>
      </c>
      <c r="D346" s="23">
        <v>2</v>
      </c>
      <c r="E346" s="23">
        <v>1</v>
      </c>
      <c r="F346" s="22">
        <v>18</v>
      </c>
      <c r="G346" s="23">
        <v>8.76190476190476</v>
      </c>
      <c r="H346" s="27">
        <v>902</v>
      </c>
      <c r="I346" s="27">
        <v>49.88</v>
      </c>
      <c r="J346" s="30" t="s">
        <v>1884</v>
      </c>
      <c r="K346" s="30" t="s">
        <v>42</v>
      </c>
      <c r="L346" s="29"/>
    </row>
    <row r="347" s="1" customFormat="1" ht="14.25" spans="1:12">
      <c r="A347" s="22">
        <v>343</v>
      </c>
      <c r="B347" s="22" t="s">
        <v>1883</v>
      </c>
      <c r="C347" s="23">
        <v>9</v>
      </c>
      <c r="D347" s="23">
        <v>2</v>
      </c>
      <c r="E347" s="23">
        <v>1</v>
      </c>
      <c r="F347" s="22">
        <v>18</v>
      </c>
      <c r="G347" s="23">
        <v>8.90476190476191</v>
      </c>
      <c r="H347" s="27">
        <v>903</v>
      </c>
      <c r="I347" s="27">
        <v>60.57</v>
      </c>
      <c r="J347" s="30" t="s">
        <v>1888</v>
      </c>
      <c r="K347" s="30" t="s">
        <v>42</v>
      </c>
      <c r="L347" s="29"/>
    </row>
    <row r="348" s="1" customFormat="1" ht="14.25" spans="1:12">
      <c r="A348" s="22">
        <v>344</v>
      </c>
      <c r="B348" s="22" t="s">
        <v>1883</v>
      </c>
      <c r="C348" s="23">
        <v>9</v>
      </c>
      <c r="D348" s="23">
        <v>2</v>
      </c>
      <c r="E348" s="23">
        <v>1</v>
      </c>
      <c r="F348" s="22">
        <v>18</v>
      </c>
      <c r="G348" s="23">
        <v>9.04761904761905</v>
      </c>
      <c r="H348" s="27">
        <v>904</v>
      </c>
      <c r="I348" s="27">
        <v>60.73</v>
      </c>
      <c r="J348" s="30" t="s">
        <v>1888</v>
      </c>
      <c r="K348" s="30" t="s">
        <v>42</v>
      </c>
      <c r="L348" s="29"/>
    </row>
    <row r="349" s="1" customFormat="1" ht="14.25" spans="1:12">
      <c r="A349" s="22">
        <v>345</v>
      </c>
      <c r="B349" s="22" t="s">
        <v>1883</v>
      </c>
      <c r="C349" s="23">
        <v>9</v>
      </c>
      <c r="D349" s="23">
        <v>2</v>
      </c>
      <c r="E349" s="23">
        <v>1</v>
      </c>
      <c r="F349" s="22">
        <v>18</v>
      </c>
      <c r="G349" s="23">
        <v>9.19047619047619</v>
      </c>
      <c r="H349" s="27">
        <v>905</v>
      </c>
      <c r="I349" s="27">
        <v>60.92</v>
      </c>
      <c r="J349" s="30" t="s">
        <v>1884</v>
      </c>
      <c r="K349" s="30" t="s">
        <v>44</v>
      </c>
      <c r="L349" s="29"/>
    </row>
    <row r="350" s="1" customFormat="1" ht="14.25" spans="1:12">
      <c r="A350" s="22">
        <v>346</v>
      </c>
      <c r="B350" s="22" t="s">
        <v>1883</v>
      </c>
      <c r="C350" s="23">
        <v>9</v>
      </c>
      <c r="D350" s="23">
        <v>2</v>
      </c>
      <c r="E350" s="23">
        <v>1</v>
      </c>
      <c r="F350" s="22">
        <v>18</v>
      </c>
      <c r="G350" s="23">
        <v>9.61904761904762</v>
      </c>
      <c r="H350" s="27">
        <v>1001</v>
      </c>
      <c r="I350" s="27">
        <v>59.41</v>
      </c>
      <c r="J350" s="30" t="s">
        <v>1888</v>
      </c>
      <c r="K350" s="30" t="s">
        <v>44</v>
      </c>
      <c r="L350" s="29"/>
    </row>
    <row r="351" s="1" customFormat="1" ht="14.25" spans="1:12">
      <c r="A351" s="22">
        <v>347</v>
      </c>
      <c r="B351" s="22" t="s">
        <v>1883</v>
      </c>
      <c r="C351" s="23">
        <v>9</v>
      </c>
      <c r="D351" s="23">
        <v>2</v>
      </c>
      <c r="E351" s="23">
        <v>1</v>
      </c>
      <c r="F351" s="22">
        <v>18</v>
      </c>
      <c r="G351" s="23">
        <v>9.76190476190476</v>
      </c>
      <c r="H351" s="27">
        <v>1002</v>
      </c>
      <c r="I351" s="27">
        <v>49.88</v>
      </c>
      <c r="J351" s="30" t="s">
        <v>1884</v>
      </c>
      <c r="K351" s="30" t="s">
        <v>42</v>
      </c>
      <c r="L351" s="29"/>
    </row>
    <row r="352" s="1" customFormat="1" ht="14.25" spans="1:12">
      <c r="A352" s="22">
        <v>348</v>
      </c>
      <c r="B352" s="22" t="s">
        <v>1883</v>
      </c>
      <c r="C352" s="23">
        <v>9</v>
      </c>
      <c r="D352" s="23">
        <v>2</v>
      </c>
      <c r="E352" s="23">
        <v>1</v>
      </c>
      <c r="F352" s="22">
        <v>18</v>
      </c>
      <c r="G352" s="23">
        <v>9.90476190476191</v>
      </c>
      <c r="H352" s="27">
        <v>1003</v>
      </c>
      <c r="I352" s="27">
        <v>60.57</v>
      </c>
      <c r="J352" s="30" t="s">
        <v>1888</v>
      </c>
      <c r="K352" s="30" t="s">
        <v>42</v>
      </c>
      <c r="L352" s="29"/>
    </row>
    <row r="353" s="1" customFormat="1" ht="14.25" spans="1:12">
      <c r="A353" s="22">
        <v>349</v>
      </c>
      <c r="B353" s="22" t="s">
        <v>1883</v>
      </c>
      <c r="C353" s="23">
        <v>9</v>
      </c>
      <c r="D353" s="23">
        <v>2</v>
      </c>
      <c r="E353" s="23">
        <v>1</v>
      </c>
      <c r="F353" s="22">
        <v>18</v>
      </c>
      <c r="G353" s="23">
        <v>10.047619047619</v>
      </c>
      <c r="H353" s="27">
        <v>1004</v>
      </c>
      <c r="I353" s="27">
        <v>60.73</v>
      </c>
      <c r="J353" s="30" t="s">
        <v>1888</v>
      </c>
      <c r="K353" s="30" t="s">
        <v>42</v>
      </c>
      <c r="L353" s="29"/>
    </row>
    <row r="354" s="1" customFormat="1" ht="14.25" spans="1:12">
      <c r="A354" s="22">
        <v>350</v>
      </c>
      <c r="B354" s="22" t="s">
        <v>1883</v>
      </c>
      <c r="C354" s="23">
        <v>9</v>
      </c>
      <c r="D354" s="23">
        <v>2</v>
      </c>
      <c r="E354" s="23">
        <v>1</v>
      </c>
      <c r="F354" s="22">
        <v>18</v>
      </c>
      <c r="G354" s="23">
        <v>10.1904761904762</v>
      </c>
      <c r="H354" s="27">
        <v>1005</v>
      </c>
      <c r="I354" s="27">
        <v>60.92</v>
      </c>
      <c r="J354" s="30" t="s">
        <v>1884</v>
      </c>
      <c r="K354" s="30" t="s">
        <v>44</v>
      </c>
      <c r="L354" s="29"/>
    </row>
    <row r="355" s="1" customFormat="1" ht="14.25" spans="1:12">
      <c r="A355" s="22">
        <v>351</v>
      </c>
      <c r="B355" s="22" t="s">
        <v>1883</v>
      </c>
      <c r="C355" s="23">
        <v>9</v>
      </c>
      <c r="D355" s="23">
        <v>2</v>
      </c>
      <c r="E355" s="23">
        <v>1</v>
      </c>
      <c r="F355" s="22">
        <v>18</v>
      </c>
      <c r="G355" s="23">
        <v>10.6190476190476</v>
      </c>
      <c r="H355" s="27">
        <v>1101</v>
      </c>
      <c r="I355" s="27">
        <v>59.41</v>
      </c>
      <c r="J355" s="30" t="s">
        <v>1888</v>
      </c>
      <c r="K355" s="30" t="s">
        <v>44</v>
      </c>
      <c r="L355" s="29"/>
    </row>
    <row r="356" s="1" customFormat="1" ht="14.25" spans="1:12">
      <c r="A356" s="22">
        <v>352</v>
      </c>
      <c r="B356" s="22" t="s">
        <v>1883</v>
      </c>
      <c r="C356" s="23">
        <v>9</v>
      </c>
      <c r="D356" s="23">
        <v>2</v>
      </c>
      <c r="E356" s="23">
        <v>1</v>
      </c>
      <c r="F356" s="22">
        <v>18</v>
      </c>
      <c r="G356" s="23">
        <v>10.7619047619048</v>
      </c>
      <c r="H356" s="27">
        <v>1102</v>
      </c>
      <c r="I356" s="27">
        <v>49.88</v>
      </c>
      <c r="J356" s="30" t="s">
        <v>1884</v>
      </c>
      <c r="K356" s="30" t="s">
        <v>42</v>
      </c>
      <c r="L356" s="29"/>
    </row>
    <row r="357" s="1" customFormat="1" ht="14.25" spans="1:12">
      <c r="A357" s="22">
        <v>353</v>
      </c>
      <c r="B357" s="22" t="s">
        <v>1883</v>
      </c>
      <c r="C357" s="23">
        <v>9</v>
      </c>
      <c r="D357" s="23">
        <v>2</v>
      </c>
      <c r="E357" s="23">
        <v>1</v>
      </c>
      <c r="F357" s="22">
        <v>18</v>
      </c>
      <c r="G357" s="23">
        <v>10.9047619047619</v>
      </c>
      <c r="H357" s="27">
        <v>1103</v>
      </c>
      <c r="I357" s="27">
        <v>60.57</v>
      </c>
      <c r="J357" s="30" t="s">
        <v>1888</v>
      </c>
      <c r="K357" s="30" t="s">
        <v>42</v>
      </c>
      <c r="L357" s="29"/>
    </row>
    <row r="358" s="1" customFormat="1" ht="14.25" spans="1:12">
      <c r="A358" s="22">
        <v>354</v>
      </c>
      <c r="B358" s="22" t="s">
        <v>1883</v>
      </c>
      <c r="C358" s="23">
        <v>9</v>
      </c>
      <c r="D358" s="23">
        <v>2</v>
      </c>
      <c r="E358" s="23">
        <v>1</v>
      </c>
      <c r="F358" s="22">
        <v>18</v>
      </c>
      <c r="G358" s="23">
        <v>11.047619047619</v>
      </c>
      <c r="H358" s="27">
        <v>1104</v>
      </c>
      <c r="I358" s="27">
        <v>60.73</v>
      </c>
      <c r="J358" s="30" t="s">
        <v>1888</v>
      </c>
      <c r="K358" s="30" t="s">
        <v>42</v>
      </c>
      <c r="L358" s="29"/>
    </row>
    <row r="359" s="1" customFormat="1" ht="14.25" spans="1:12">
      <c r="A359" s="22">
        <v>355</v>
      </c>
      <c r="B359" s="22" t="s">
        <v>1883</v>
      </c>
      <c r="C359" s="23">
        <v>9</v>
      </c>
      <c r="D359" s="23">
        <v>2</v>
      </c>
      <c r="E359" s="23">
        <v>1</v>
      </c>
      <c r="F359" s="22">
        <v>18</v>
      </c>
      <c r="G359" s="23">
        <v>11.1904761904762</v>
      </c>
      <c r="H359" s="27">
        <v>1105</v>
      </c>
      <c r="I359" s="27">
        <v>60.92</v>
      </c>
      <c r="J359" s="30" t="s">
        <v>1884</v>
      </c>
      <c r="K359" s="30" t="s">
        <v>44</v>
      </c>
      <c r="L359" s="29"/>
    </row>
    <row r="360" s="1" customFormat="1" ht="14.25" spans="1:12">
      <c r="A360" s="22">
        <v>356</v>
      </c>
      <c r="B360" s="22" t="s">
        <v>1883</v>
      </c>
      <c r="C360" s="23">
        <v>9</v>
      </c>
      <c r="D360" s="23">
        <v>2</v>
      </c>
      <c r="E360" s="23">
        <v>1</v>
      </c>
      <c r="F360" s="22">
        <v>18</v>
      </c>
      <c r="G360" s="23">
        <v>11.6190476190476</v>
      </c>
      <c r="H360" s="27">
        <v>1201</v>
      </c>
      <c r="I360" s="27">
        <v>59.41</v>
      </c>
      <c r="J360" s="30" t="s">
        <v>1888</v>
      </c>
      <c r="K360" s="30" t="s">
        <v>44</v>
      </c>
      <c r="L360" s="29"/>
    </row>
    <row r="361" s="1" customFormat="1" ht="14.25" spans="1:12">
      <c r="A361" s="22">
        <v>357</v>
      </c>
      <c r="B361" s="22" t="s">
        <v>1883</v>
      </c>
      <c r="C361" s="23">
        <v>9</v>
      </c>
      <c r="D361" s="23">
        <v>2</v>
      </c>
      <c r="E361" s="23">
        <v>1</v>
      </c>
      <c r="F361" s="22">
        <v>18</v>
      </c>
      <c r="G361" s="23">
        <v>11.7619047619048</v>
      </c>
      <c r="H361" s="27">
        <v>1202</v>
      </c>
      <c r="I361" s="27">
        <v>49.88</v>
      </c>
      <c r="J361" s="30" t="s">
        <v>1884</v>
      </c>
      <c r="K361" s="30" t="s">
        <v>42</v>
      </c>
      <c r="L361" s="29"/>
    </row>
    <row r="362" s="1" customFormat="1" ht="14.25" spans="1:12">
      <c r="A362" s="22">
        <v>358</v>
      </c>
      <c r="B362" s="22" t="s">
        <v>1883</v>
      </c>
      <c r="C362" s="23">
        <v>9</v>
      </c>
      <c r="D362" s="23">
        <v>2</v>
      </c>
      <c r="E362" s="23">
        <v>1</v>
      </c>
      <c r="F362" s="22">
        <v>18</v>
      </c>
      <c r="G362" s="23">
        <v>11.9047619047619</v>
      </c>
      <c r="H362" s="27">
        <v>1203</v>
      </c>
      <c r="I362" s="27">
        <v>60.57</v>
      </c>
      <c r="J362" s="30" t="s">
        <v>1888</v>
      </c>
      <c r="K362" s="30" t="s">
        <v>42</v>
      </c>
      <c r="L362" s="29"/>
    </row>
    <row r="363" s="1" customFormat="1" ht="14.25" spans="1:12">
      <c r="A363" s="22">
        <v>359</v>
      </c>
      <c r="B363" s="22" t="s">
        <v>1883</v>
      </c>
      <c r="C363" s="23">
        <v>9</v>
      </c>
      <c r="D363" s="23">
        <v>2</v>
      </c>
      <c r="E363" s="23">
        <v>1</v>
      </c>
      <c r="F363" s="22">
        <v>18</v>
      </c>
      <c r="G363" s="23">
        <v>12.047619047619</v>
      </c>
      <c r="H363" s="27">
        <v>1204</v>
      </c>
      <c r="I363" s="27">
        <v>60.73</v>
      </c>
      <c r="J363" s="30" t="s">
        <v>1888</v>
      </c>
      <c r="K363" s="30" t="s">
        <v>42</v>
      </c>
      <c r="L363" s="29"/>
    </row>
    <row r="364" s="1" customFormat="1" ht="14.25" spans="1:12">
      <c r="A364" s="22">
        <v>360</v>
      </c>
      <c r="B364" s="22" t="s">
        <v>1883</v>
      </c>
      <c r="C364" s="23">
        <v>9</v>
      </c>
      <c r="D364" s="23">
        <v>2</v>
      </c>
      <c r="E364" s="23">
        <v>1</v>
      </c>
      <c r="F364" s="22">
        <v>18</v>
      </c>
      <c r="G364" s="23">
        <v>12.1904761904762</v>
      </c>
      <c r="H364" s="27">
        <v>1205</v>
      </c>
      <c r="I364" s="27">
        <v>60.92</v>
      </c>
      <c r="J364" s="30" t="s">
        <v>1884</v>
      </c>
      <c r="K364" s="30" t="s">
        <v>44</v>
      </c>
      <c r="L364" s="29"/>
    </row>
    <row r="365" s="1" customFormat="1" ht="14.25" spans="1:12">
      <c r="A365" s="22">
        <v>361</v>
      </c>
      <c r="B365" s="22" t="s">
        <v>1883</v>
      </c>
      <c r="C365" s="23">
        <v>9</v>
      </c>
      <c r="D365" s="23">
        <v>2</v>
      </c>
      <c r="E365" s="23">
        <v>1</v>
      </c>
      <c r="F365" s="22">
        <v>18</v>
      </c>
      <c r="G365" s="23">
        <v>12.6190476190476</v>
      </c>
      <c r="H365" s="27">
        <v>1301</v>
      </c>
      <c r="I365" s="27">
        <v>59.41</v>
      </c>
      <c r="J365" s="30" t="s">
        <v>1888</v>
      </c>
      <c r="K365" s="30" t="s">
        <v>44</v>
      </c>
      <c r="L365" s="29"/>
    </row>
    <row r="366" s="1" customFormat="1" ht="14.25" spans="1:12">
      <c r="A366" s="22">
        <v>362</v>
      </c>
      <c r="B366" s="22" t="s">
        <v>1883</v>
      </c>
      <c r="C366" s="23">
        <v>9</v>
      </c>
      <c r="D366" s="23">
        <v>2</v>
      </c>
      <c r="E366" s="23">
        <v>1</v>
      </c>
      <c r="F366" s="22">
        <v>18</v>
      </c>
      <c r="G366" s="23">
        <v>12.7619047619048</v>
      </c>
      <c r="H366" s="27">
        <v>1302</v>
      </c>
      <c r="I366" s="27">
        <v>49.88</v>
      </c>
      <c r="J366" s="30" t="s">
        <v>1884</v>
      </c>
      <c r="K366" s="30" t="s">
        <v>42</v>
      </c>
      <c r="L366" s="29"/>
    </row>
    <row r="367" s="1" customFormat="1" ht="14.25" spans="1:12">
      <c r="A367" s="22">
        <v>363</v>
      </c>
      <c r="B367" s="22" t="s">
        <v>1883</v>
      </c>
      <c r="C367" s="23">
        <v>9</v>
      </c>
      <c r="D367" s="23">
        <v>2</v>
      </c>
      <c r="E367" s="23">
        <v>1</v>
      </c>
      <c r="F367" s="22">
        <v>18</v>
      </c>
      <c r="G367" s="23">
        <v>12.9047619047619</v>
      </c>
      <c r="H367" s="27">
        <v>1303</v>
      </c>
      <c r="I367" s="27">
        <v>60.57</v>
      </c>
      <c r="J367" s="30" t="s">
        <v>1888</v>
      </c>
      <c r="K367" s="30" t="s">
        <v>42</v>
      </c>
      <c r="L367" s="29"/>
    </row>
    <row r="368" s="1" customFormat="1" ht="14.25" spans="1:12">
      <c r="A368" s="22">
        <v>364</v>
      </c>
      <c r="B368" s="22" t="s">
        <v>1883</v>
      </c>
      <c r="C368" s="23">
        <v>9</v>
      </c>
      <c r="D368" s="23">
        <v>2</v>
      </c>
      <c r="E368" s="23">
        <v>1</v>
      </c>
      <c r="F368" s="22">
        <v>18</v>
      </c>
      <c r="G368" s="23">
        <v>13.047619047619</v>
      </c>
      <c r="H368" s="27">
        <v>1304</v>
      </c>
      <c r="I368" s="27">
        <v>60.73</v>
      </c>
      <c r="J368" s="30" t="s">
        <v>1888</v>
      </c>
      <c r="K368" s="30" t="s">
        <v>42</v>
      </c>
      <c r="L368" s="29"/>
    </row>
    <row r="369" s="1" customFormat="1" ht="14.25" spans="1:12">
      <c r="A369" s="22">
        <v>365</v>
      </c>
      <c r="B369" s="22" t="s">
        <v>1883</v>
      </c>
      <c r="C369" s="23">
        <v>9</v>
      </c>
      <c r="D369" s="23">
        <v>2</v>
      </c>
      <c r="E369" s="23">
        <v>1</v>
      </c>
      <c r="F369" s="22">
        <v>18</v>
      </c>
      <c r="G369" s="23">
        <v>13.1904761904762</v>
      </c>
      <c r="H369" s="27">
        <v>1305</v>
      </c>
      <c r="I369" s="27">
        <v>60.92</v>
      </c>
      <c r="J369" s="30" t="s">
        <v>1884</v>
      </c>
      <c r="K369" s="30" t="s">
        <v>44</v>
      </c>
      <c r="L369" s="29"/>
    </row>
    <row r="370" s="1" customFormat="1" ht="14.25" spans="1:12">
      <c r="A370" s="22">
        <v>366</v>
      </c>
      <c r="B370" s="22" t="s">
        <v>1883</v>
      </c>
      <c r="C370" s="23">
        <v>9</v>
      </c>
      <c r="D370" s="23">
        <v>2</v>
      </c>
      <c r="E370" s="23">
        <v>1</v>
      </c>
      <c r="F370" s="22">
        <v>18</v>
      </c>
      <c r="G370" s="23">
        <v>13.6190476190476</v>
      </c>
      <c r="H370" s="27">
        <v>1401</v>
      </c>
      <c r="I370" s="27">
        <v>59.41</v>
      </c>
      <c r="J370" s="30" t="s">
        <v>1888</v>
      </c>
      <c r="K370" s="30" t="s">
        <v>44</v>
      </c>
      <c r="L370" s="29"/>
    </row>
    <row r="371" s="1" customFormat="1" ht="14.25" spans="1:12">
      <c r="A371" s="22">
        <v>367</v>
      </c>
      <c r="B371" s="22" t="s">
        <v>1883</v>
      </c>
      <c r="C371" s="23">
        <v>9</v>
      </c>
      <c r="D371" s="23">
        <v>2</v>
      </c>
      <c r="E371" s="23">
        <v>1</v>
      </c>
      <c r="F371" s="22">
        <v>18</v>
      </c>
      <c r="G371" s="23">
        <v>13.7619047619048</v>
      </c>
      <c r="H371" s="27">
        <v>1402</v>
      </c>
      <c r="I371" s="27">
        <v>49.88</v>
      </c>
      <c r="J371" s="30" t="s">
        <v>1884</v>
      </c>
      <c r="K371" s="30" t="s">
        <v>42</v>
      </c>
      <c r="L371" s="29"/>
    </row>
    <row r="372" s="1" customFormat="1" ht="14.25" spans="1:12">
      <c r="A372" s="22">
        <v>368</v>
      </c>
      <c r="B372" s="22" t="s">
        <v>1883</v>
      </c>
      <c r="C372" s="23">
        <v>9</v>
      </c>
      <c r="D372" s="23">
        <v>2</v>
      </c>
      <c r="E372" s="23">
        <v>1</v>
      </c>
      <c r="F372" s="22">
        <v>18</v>
      </c>
      <c r="G372" s="23">
        <v>13.9047619047619</v>
      </c>
      <c r="H372" s="27">
        <v>1403</v>
      </c>
      <c r="I372" s="27">
        <v>60.57</v>
      </c>
      <c r="J372" s="30" t="s">
        <v>1888</v>
      </c>
      <c r="K372" s="30" t="s">
        <v>42</v>
      </c>
      <c r="L372" s="29"/>
    </row>
    <row r="373" s="1" customFormat="1" ht="14.25" spans="1:12">
      <c r="A373" s="22">
        <v>369</v>
      </c>
      <c r="B373" s="22" t="s">
        <v>1883</v>
      </c>
      <c r="C373" s="23">
        <v>9</v>
      </c>
      <c r="D373" s="23">
        <v>2</v>
      </c>
      <c r="E373" s="23">
        <v>1</v>
      </c>
      <c r="F373" s="22">
        <v>18</v>
      </c>
      <c r="G373" s="23">
        <v>14.047619047619</v>
      </c>
      <c r="H373" s="27">
        <v>1404</v>
      </c>
      <c r="I373" s="27">
        <v>60.73</v>
      </c>
      <c r="J373" s="30" t="s">
        <v>1888</v>
      </c>
      <c r="K373" s="30" t="s">
        <v>42</v>
      </c>
      <c r="L373" s="29"/>
    </row>
    <row r="374" s="1" customFormat="1" ht="14.25" spans="1:12">
      <c r="A374" s="22">
        <v>370</v>
      </c>
      <c r="B374" s="22" t="s">
        <v>1883</v>
      </c>
      <c r="C374" s="23">
        <v>9</v>
      </c>
      <c r="D374" s="23">
        <v>2</v>
      </c>
      <c r="E374" s="23">
        <v>1</v>
      </c>
      <c r="F374" s="22">
        <v>18</v>
      </c>
      <c r="G374" s="23">
        <v>14.1904761904762</v>
      </c>
      <c r="H374" s="27">
        <v>1405</v>
      </c>
      <c r="I374" s="27">
        <v>60.92</v>
      </c>
      <c r="J374" s="30" t="s">
        <v>1884</v>
      </c>
      <c r="K374" s="30" t="s">
        <v>44</v>
      </c>
      <c r="L374" s="29"/>
    </row>
    <row r="375" s="1" customFormat="1" ht="14.25" spans="1:12">
      <c r="A375" s="22">
        <v>371</v>
      </c>
      <c r="B375" s="22" t="s">
        <v>1883</v>
      </c>
      <c r="C375" s="23">
        <v>9</v>
      </c>
      <c r="D375" s="23">
        <v>2</v>
      </c>
      <c r="E375" s="23">
        <v>1</v>
      </c>
      <c r="F375" s="22">
        <v>18</v>
      </c>
      <c r="G375" s="23">
        <v>14.6190476190476</v>
      </c>
      <c r="H375" s="27">
        <v>1501</v>
      </c>
      <c r="I375" s="27">
        <v>59.41</v>
      </c>
      <c r="J375" s="30" t="s">
        <v>1888</v>
      </c>
      <c r="K375" s="30" t="s">
        <v>44</v>
      </c>
      <c r="L375" s="29"/>
    </row>
    <row r="376" s="1" customFormat="1" ht="14.25" spans="1:12">
      <c r="A376" s="22">
        <v>372</v>
      </c>
      <c r="B376" s="22" t="s">
        <v>1883</v>
      </c>
      <c r="C376" s="23">
        <v>9</v>
      </c>
      <c r="D376" s="23">
        <v>2</v>
      </c>
      <c r="E376" s="23">
        <v>1</v>
      </c>
      <c r="F376" s="22">
        <v>18</v>
      </c>
      <c r="G376" s="23">
        <v>14.7619047619048</v>
      </c>
      <c r="H376" s="27">
        <v>1502</v>
      </c>
      <c r="I376" s="27">
        <v>49.88</v>
      </c>
      <c r="J376" s="30" t="s">
        <v>1884</v>
      </c>
      <c r="K376" s="30" t="s">
        <v>42</v>
      </c>
      <c r="L376" s="29"/>
    </row>
    <row r="377" s="1" customFormat="1" ht="14.25" spans="1:12">
      <c r="A377" s="22">
        <v>373</v>
      </c>
      <c r="B377" s="22" t="s">
        <v>1883</v>
      </c>
      <c r="C377" s="23">
        <v>9</v>
      </c>
      <c r="D377" s="23">
        <v>2</v>
      </c>
      <c r="E377" s="23">
        <v>1</v>
      </c>
      <c r="F377" s="22">
        <v>18</v>
      </c>
      <c r="G377" s="23">
        <v>14.9047619047619</v>
      </c>
      <c r="H377" s="27">
        <v>1503</v>
      </c>
      <c r="I377" s="27">
        <v>60.57</v>
      </c>
      <c r="J377" s="30" t="s">
        <v>1888</v>
      </c>
      <c r="K377" s="30" t="s">
        <v>42</v>
      </c>
      <c r="L377" s="29"/>
    </row>
    <row r="378" s="1" customFormat="1" ht="14.25" spans="1:12">
      <c r="A378" s="22">
        <v>374</v>
      </c>
      <c r="B378" s="22" t="s">
        <v>1883</v>
      </c>
      <c r="C378" s="23">
        <v>9</v>
      </c>
      <c r="D378" s="23">
        <v>2</v>
      </c>
      <c r="E378" s="23">
        <v>1</v>
      </c>
      <c r="F378" s="22">
        <v>18</v>
      </c>
      <c r="G378" s="23">
        <v>15.047619047619</v>
      </c>
      <c r="H378" s="27">
        <v>1504</v>
      </c>
      <c r="I378" s="27">
        <v>60.73</v>
      </c>
      <c r="J378" s="30" t="s">
        <v>1888</v>
      </c>
      <c r="K378" s="30" t="s">
        <v>42</v>
      </c>
      <c r="L378" s="29"/>
    </row>
    <row r="379" s="1" customFormat="1" ht="14.25" spans="1:12">
      <c r="A379" s="22">
        <v>375</v>
      </c>
      <c r="B379" s="22" t="s">
        <v>1883</v>
      </c>
      <c r="C379" s="23">
        <v>9</v>
      </c>
      <c r="D379" s="23">
        <v>2</v>
      </c>
      <c r="E379" s="23">
        <v>1</v>
      </c>
      <c r="F379" s="22">
        <v>18</v>
      </c>
      <c r="G379" s="23">
        <v>15.1904761904762</v>
      </c>
      <c r="H379" s="27">
        <v>1505</v>
      </c>
      <c r="I379" s="27">
        <v>60.92</v>
      </c>
      <c r="J379" s="30" t="s">
        <v>1884</v>
      </c>
      <c r="K379" s="30" t="s">
        <v>44</v>
      </c>
      <c r="L379" s="29"/>
    </row>
    <row r="380" s="1" customFormat="1" ht="14.25" spans="1:12">
      <c r="A380" s="22">
        <v>376</v>
      </c>
      <c r="B380" s="22" t="s">
        <v>1883</v>
      </c>
      <c r="C380" s="23">
        <v>9</v>
      </c>
      <c r="D380" s="23">
        <v>2</v>
      </c>
      <c r="E380" s="23">
        <v>1</v>
      </c>
      <c r="F380" s="22">
        <v>18</v>
      </c>
      <c r="G380" s="23">
        <v>15.6190476190476</v>
      </c>
      <c r="H380" s="27">
        <v>1601</v>
      </c>
      <c r="I380" s="27">
        <v>59.41</v>
      </c>
      <c r="J380" s="30" t="s">
        <v>1888</v>
      </c>
      <c r="K380" s="30" t="s">
        <v>44</v>
      </c>
      <c r="L380" s="29"/>
    </row>
    <row r="381" s="1" customFormat="1" ht="14.25" spans="1:12">
      <c r="A381" s="22">
        <v>377</v>
      </c>
      <c r="B381" s="22" t="s">
        <v>1883</v>
      </c>
      <c r="C381" s="23">
        <v>9</v>
      </c>
      <c r="D381" s="23">
        <v>2</v>
      </c>
      <c r="E381" s="23">
        <v>1</v>
      </c>
      <c r="F381" s="22">
        <v>18</v>
      </c>
      <c r="G381" s="23">
        <v>15.7619047619048</v>
      </c>
      <c r="H381" s="27">
        <v>1602</v>
      </c>
      <c r="I381" s="27">
        <v>49.88</v>
      </c>
      <c r="J381" s="30" t="s">
        <v>1884</v>
      </c>
      <c r="K381" s="30" t="s">
        <v>42</v>
      </c>
      <c r="L381" s="29"/>
    </row>
    <row r="382" s="1" customFormat="1" ht="14.25" spans="1:12">
      <c r="A382" s="22">
        <v>378</v>
      </c>
      <c r="B382" s="22" t="s">
        <v>1883</v>
      </c>
      <c r="C382" s="23">
        <v>9</v>
      </c>
      <c r="D382" s="23">
        <v>2</v>
      </c>
      <c r="E382" s="23">
        <v>1</v>
      </c>
      <c r="F382" s="22">
        <v>18</v>
      </c>
      <c r="G382" s="23">
        <v>15.9047619047619</v>
      </c>
      <c r="H382" s="27">
        <v>1603</v>
      </c>
      <c r="I382" s="27">
        <v>60.57</v>
      </c>
      <c r="J382" s="30" t="s">
        <v>1888</v>
      </c>
      <c r="K382" s="30" t="s">
        <v>42</v>
      </c>
      <c r="L382" s="29"/>
    </row>
    <row r="383" s="1" customFormat="1" ht="14.25" spans="1:12">
      <c r="A383" s="22">
        <v>379</v>
      </c>
      <c r="B383" s="22" t="s">
        <v>1883</v>
      </c>
      <c r="C383" s="23">
        <v>9</v>
      </c>
      <c r="D383" s="23">
        <v>2</v>
      </c>
      <c r="E383" s="23">
        <v>1</v>
      </c>
      <c r="F383" s="22">
        <v>18</v>
      </c>
      <c r="G383" s="23">
        <v>16.047619047619</v>
      </c>
      <c r="H383" s="27">
        <v>1604</v>
      </c>
      <c r="I383" s="27">
        <v>60.73</v>
      </c>
      <c r="J383" s="30" t="s">
        <v>1888</v>
      </c>
      <c r="K383" s="30" t="s">
        <v>42</v>
      </c>
      <c r="L383" s="29"/>
    </row>
    <row r="384" s="1" customFormat="1" ht="14.25" spans="1:12">
      <c r="A384" s="22">
        <v>380</v>
      </c>
      <c r="B384" s="22" t="s">
        <v>1883</v>
      </c>
      <c r="C384" s="23">
        <v>9</v>
      </c>
      <c r="D384" s="23">
        <v>2</v>
      </c>
      <c r="E384" s="23">
        <v>1</v>
      </c>
      <c r="F384" s="22">
        <v>18</v>
      </c>
      <c r="G384" s="23">
        <v>16.1904761904762</v>
      </c>
      <c r="H384" s="27">
        <v>1605</v>
      </c>
      <c r="I384" s="27">
        <v>60.92</v>
      </c>
      <c r="J384" s="30" t="s">
        <v>1884</v>
      </c>
      <c r="K384" s="30" t="s">
        <v>44</v>
      </c>
      <c r="L384" s="29"/>
    </row>
    <row r="385" s="1" customFormat="1" ht="14.25" spans="1:12">
      <c r="A385" s="22">
        <v>381</v>
      </c>
      <c r="B385" s="22" t="s">
        <v>1883</v>
      </c>
      <c r="C385" s="23">
        <v>9</v>
      </c>
      <c r="D385" s="23">
        <v>2</v>
      </c>
      <c r="E385" s="23">
        <v>1</v>
      </c>
      <c r="F385" s="22">
        <v>18</v>
      </c>
      <c r="G385" s="23">
        <v>16.6190476190476</v>
      </c>
      <c r="H385" s="27">
        <v>1701</v>
      </c>
      <c r="I385" s="27">
        <v>59.41</v>
      </c>
      <c r="J385" s="30" t="s">
        <v>1888</v>
      </c>
      <c r="K385" s="30" t="s">
        <v>44</v>
      </c>
      <c r="L385" s="29"/>
    </row>
    <row r="386" s="1" customFormat="1" ht="14.25" spans="1:12">
      <c r="A386" s="22">
        <v>382</v>
      </c>
      <c r="B386" s="22" t="s">
        <v>1883</v>
      </c>
      <c r="C386" s="23">
        <v>9</v>
      </c>
      <c r="D386" s="23">
        <v>2</v>
      </c>
      <c r="E386" s="23">
        <v>1</v>
      </c>
      <c r="F386" s="22">
        <v>18</v>
      </c>
      <c r="G386" s="23">
        <v>16.7619047619048</v>
      </c>
      <c r="H386" s="27">
        <v>1702</v>
      </c>
      <c r="I386" s="27">
        <v>49.88</v>
      </c>
      <c r="J386" s="30" t="s">
        <v>1884</v>
      </c>
      <c r="K386" s="30" t="s">
        <v>42</v>
      </c>
      <c r="L386" s="29"/>
    </row>
    <row r="387" s="1" customFormat="1" ht="14.25" spans="1:12">
      <c r="A387" s="22">
        <v>383</v>
      </c>
      <c r="B387" s="22" t="s">
        <v>1883</v>
      </c>
      <c r="C387" s="23">
        <v>9</v>
      </c>
      <c r="D387" s="23">
        <v>2</v>
      </c>
      <c r="E387" s="23">
        <v>1</v>
      </c>
      <c r="F387" s="22">
        <v>18</v>
      </c>
      <c r="G387" s="23">
        <v>16.9047619047619</v>
      </c>
      <c r="H387" s="27">
        <v>1703</v>
      </c>
      <c r="I387" s="27">
        <v>60.57</v>
      </c>
      <c r="J387" s="30" t="s">
        <v>1888</v>
      </c>
      <c r="K387" s="30" t="s">
        <v>42</v>
      </c>
      <c r="L387" s="29"/>
    </row>
    <row r="388" s="1" customFormat="1" ht="14.25" spans="1:12">
      <c r="A388" s="22">
        <v>384</v>
      </c>
      <c r="B388" s="22" t="s">
        <v>1883</v>
      </c>
      <c r="C388" s="23">
        <v>9</v>
      </c>
      <c r="D388" s="23">
        <v>2</v>
      </c>
      <c r="E388" s="23">
        <v>1</v>
      </c>
      <c r="F388" s="22">
        <v>18</v>
      </c>
      <c r="G388" s="23">
        <v>17.047619047619</v>
      </c>
      <c r="H388" s="27">
        <v>1704</v>
      </c>
      <c r="I388" s="27">
        <v>60.73</v>
      </c>
      <c r="J388" s="30" t="s">
        <v>1888</v>
      </c>
      <c r="K388" s="30" t="s">
        <v>42</v>
      </c>
      <c r="L388" s="29"/>
    </row>
    <row r="389" s="1" customFormat="1" ht="14.25" spans="1:12">
      <c r="A389" s="22">
        <v>385</v>
      </c>
      <c r="B389" s="22" t="s">
        <v>1883</v>
      </c>
      <c r="C389" s="23">
        <v>9</v>
      </c>
      <c r="D389" s="23">
        <v>2</v>
      </c>
      <c r="E389" s="23">
        <v>1</v>
      </c>
      <c r="F389" s="22">
        <v>18</v>
      </c>
      <c r="G389" s="23">
        <v>17.1904761904762</v>
      </c>
      <c r="H389" s="27">
        <v>1705</v>
      </c>
      <c r="I389" s="27">
        <v>60.92</v>
      </c>
      <c r="J389" s="30" t="s">
        <v>1884</v>
      </c>
      <c r="K389" s="30" t="s">
        <v>44</v>
      </c>
      <c r="L389" s="29"/>
    </row>
    <row r="390" s="1" customFormat="1" ht="14.25" spans="1:12">
      <c r="A390" s="22">
        <v>386</v>
      </c>
      <c r="B390" s="22" t="s">
        <v>1883</v>
      </c>
      <c r="C390" s="23">
        <v>9</v>
      </c>
      <c r="D390" s="23">
        <v>2</v>
      </c>
      <c r="E390" s="23">
        <v>1</v>
      </c>
      <c r="F390" s="22">
        <v>18</v>
      </c>
      <c r="G390" s="23">
        <v>17.6190476190476</v>
      </c>
      <c r="H390" s="27">
        <v>1801</v>
      </c>
      <c r="I390" s="27">
        <v>59.41</v>
      </c>
      <c r="J390" s="30" t="s">
        <v>1888</v>
      </c>
      <c r="K390" s="30" t="s">
        <v>44</v>
      </c>
      <c r="L390" s="29"/>
    </row>
    <row r="391" s="1" customFormat="1" ht="14.25" spans="1:12">
      <c r="A391" s="22">
        <v>387</v>
      </c>
      <c r="B391" s="22" t="s">
        <v>1883</v>
      </c>
      <c r="C391" s="23">
        <v>9</v>
      </c>
      <c r="D391" s="23">
        <v>2</v>
      </c>
      <c r="E391" s="23">
        <v>1</v>
      </c>
      <c r="F391" s="22">
        <v>18</v>
      </c>
      <c r="G391" s="23">
        <v>17.7619047619048</v>
      </c>
      <c r="H391" s="27">
        <v>1802</v>
      </c>
      <c r="I391" s="27">
        <v>49.88</v>
      </c>
      <c r="J391" s="30" t="s">
        <v>1884</v>
      </c>
      <c r="K391" s="30" t="s">
        <v>42</v>
      </c>
      <c r="L391" s="29"/>
    </row>
    <row r="392" s="1" customFormat="1" ht="14.25" spans="1:12">
      <c r="A392" s="22">
        <v>388</v>
      </c>
      <c r="B392" s="22" t="s">
        <v>1883</v>
      </c>
      <c r="C392" s="23">
        <v>9</v>
      </c>
      <c r="D392" s="23">
        <v>2</v>
      </c>
      <c r="E392" s="23">
        <v>1</v>
      </c>
      <c r="F392" s="22">
        <v>18</v>
      </c>
      <c r="G392" s="23">
        <v>17.9047619047619</v>
      </c>
      <c r="H392" s="27">
        <v>1803</v>
      </c>
      <c r="I392" s="27">
        <v>60.57</v>
      </c>
      <c r="J392" s="30" t="s">
        <v>1888</v>
      </c>
      <c r="K392" s="30" t="s">
        <v>42</v>
      </c>
      <c r="L392" s="29"/>
    </row>
    <row r="393" s="1" customFormat="1" ht="14.25" spans="1:12">
      <c r="A393" s="22">
        <v>389</v>
      </c>
      <c r="B393" s="22" t="s">
        <v>1883</v>
      </c>
      <c r="C393" s="23">
        <v>9</v>
      </c>
      <c r="D393" s="23">
        <v>2</v>
      </c>
      <c r="E393" s="23">
        <v>1</v>
      </c>
      <c r="F393" s="22">
        <v>18</v>
      </c>
      <c r="G393" s="23">
        <v>18.047619047619</v>
      </c>
      <c r="H393" s="27">
        <v>1804</v>
      </c>
      <c r="I393" s="27">
        <v>60.73</v>
      </c>
      <c r="J393" s="30" t="s">
        <v>1888</v>
      </c>
      <c r="K393" s="30" t="s">
        <v>42</v>
      </c>
      <c r="L393" s="29"/>
    </row>
    <row r="394" s="17" customFormat="1" ht="14.25" spans="1:21">
      <c r="A394" s="22">
        <v>390</v>
      </c>
      <c r="B394" s="22" t="s">
        <v>1883</v>
      </c>
      <c r="C394" s="23">
        <v>9</v>
      </c>
      <c r="D394" s="23">
        <v>2</v>
      </c>
      <c r="E394" s="23">
        <v>1</v>
      </c>
      <c r="F394" s="22">
        <v>18</v>
      </c>
      <c r="G394" s="23">
        <v>18</v>
      </c>
      <c r="H394" s="27">
        <v>1805</v>
      </c>
      <c r="I394" s="27">
        <v>60.92</v>
      </c>
      <c r="J394" s="28" t="s">
        <v>1884</v>
      </c>
      <c r="K394" s="28" t="s">
        <v>44</v>
      </c>
      <c r="L394" s="29"/>
      <c r="M394" s="1"/>
      <c r="N394" s="1"/>
      <c r="O394" s="1"/>
      <c r="P394" s="1"/>
      <c r="Q394" s="1"/>
      <c r="R394" s="1"/>
      <c r="S394" s="1"/>
      <c r="T394" s="1"/>
      <c r="U394" s="1"/>
    </row>
    <row r="395" s="1" customFormat="1" ht="14.25" spans="1:12">
      <c r="A395" s="22">
        <v>391</v>
      </c>
      <c r="B395" s="22" t="s">
        <v>1883</v>
      </c>
      <c r="C395" s="23">
        <v>9</v>
      </c>
      <c r="D395" s="23">
        <v>2</v>
      </c>
      <c r="E395" s="23">
        <v>2</v>
      </c>
      <c r="F395" s="22">
        <v>18</v>
      </c>
      <c r="G395" s="23">
        <v>1</v>
      </c>
      <c r="H395" s="27">
        <v>101</v>
      </c>
      <c r="I395" s="27">
        <v>60.69</v>
      </c>
      <c r="J395" s="28" t="s">
        <v>1884</v>
      </c>
      <c r="K395" s="28" t="s">
        <v>44</v>
      </c>
      <c r="L395" s="29"/>
    </row>
    <row r="396" s="1" customFormat="1" ht="14.25" spans="1:12">
      <c r="A396" s="22">
        <v>392</v>
      </c>
      <c r="B396" s="22" t="s">
        <v>1883</v>
      </c>
      <c r="C396" s="23">
        <v>9</v>
      </c>
      <c r="D396" s="23">
        <v>2</v>
      </c>
      <c r="E396" s="23">
        <v>2</v>
      </c>
      <c r="F396" s="22">
        <v>18</v>
      </c>
      <c r="G396" s="23">
        <v>1</v>
      </c>
      <c r="H396" s="27">
        <v>102</v>
      </c>
      <c r="I396" s="27">
        <v>60.54</v>
      </c>
      <c r="J396" s="28" t="s">
        <v>1888</v>
      </c>
      <c r="K396" s="28" t="s">
        <v>42</v>
      </c>
      <c r="L396" s="29"/>
    </row>
    <row r="397" s="1" customFormat="1" ht="14.25" spans="1:12">
      <c r="A397" s="22">
        <v>393</v>
      </c>
      <c r="B397" s="22" t="s">
        <v>1883</v>
      </c>
      <c r="C397" s="23">
        <v>9</v>
      </c>
      <c r="D397" s="23">
        <v>2</v>
      </c>
      <c r="E397" s="23">
        <v>2</v>
      </c>
      <c r="F397" s="22">
        <v>18</v>
      </c>
      <c r="G397" s="23">
        <v>1</v>
      </c>
      <c r="H397" s="27">
        <v>103</v>
      </c>
      <c r="I397" s="27">
        <v>60.15</v>
      </c>
      <c r="J397" s="30" t="s">
        <v>1888</v>
      </c>
      <c r="K397" s="30" t="s">
        <v>42</v>
      </c>
      <c r="L397" s="29"/>
    </row>
    <row r="398" s="1" customFormat="1" ht="14.25" spans="1:12">
      <c r="A398" s="22">
        <v>394</v>
      </c>
      <c r="B398" s="22" t="s">
        <v>1883</v>
      </c>
      <c r="C398" s="23">
        <v>9</v>
      </c>
      <c r="D398" s="23">
        <v>2</v>
      </c>
      <c r="E398" s="23">
        <v>2</v>
      </c>
      <c r="F398" s="22">
        <v>18</v>
      </c>
      <c r="G398" s="23">
        <v>1</v>
      </c>
      <c r="H398" s="27">
        <v>104</v>
      </c>
      <c r="I398" s="27">
        <v>49.78</v>
      </c>
      <c r="J398" s="28" t="s">
        <v>1884</v>
      </c>
      <c r="K398" s="30" t="s">
        <v>42</v>
      </c>
      <c r="L398" s="29"/>
    </row>
    <row r="399" s="1" customFormat="1" ht="14.25" spans="1:12">
      <c r="A399" s="22">
        <v>395</v>
      </c>
      <c r="B399" s="22" t="s">
        <v>1883</v>
      </c>
      <c r="C399" s="23">
        <v>9</v>
      </c>
      <c r="D399" s="23">
        <v>2</v>
      </c>
      <c r="E399" s="23">
        <v>2</v>
      </c>
      <c r="F399" s="22">
        <v>18</v>
      </c>
      <c r="G399" s="23">
        <v>1</v>
      </c>
      <c r="H399" s="27">
        <v>105</v>
      </c>
      <c r="I399" s="27">
        <v>49.32</v>
      </c>
      <c r="J399" s="28" t="s">
        <v>1884</v>
      </c>
      <c r="K399" s="28" t="s">
        <v>44</v>
      </c>
      <c r="L399" s="29"/>
    </row>
    <row r="400" s="1" customFormat="1" ht="14.25" spans="1:12">
      <c r="A400" s="22">
        <v>396</v>
      </c>
      <c r="B400" s="22" t="s">
        <v>1883</v>
      </c>
      <c r="C400" s="23">
        <v>9</v>
      </c>
      <c r="D400" s="23">
        <v>2</v>
      </c>
      <c r="E400" s="23">
        <v>2</v>
      </c>
      <c r="F400" s="22">
        <v>18</v>
      </c>
      <c r="G400" s="23">
        <v>2</v>
      </c>
      <c r="H400" s="27">
        <v>201</v>
      </c>
      <c r="I400" s="27">
        <v>60.69</v>
      </c>
      <c r="J400" s="28" t="s">
        <v>1884</v>
      </c>
      <c r="K400" s="28" t="s">
        <v>44</v>
      </c>
      <c r="L400" s="29"/>
    </row>
    <row r="401" s="1" customFormat="1" ht="14.25" spans="1:12">
      <c r="A401" s="22">
        <v>397</v>
      </c>
      <c r="B401" s="22" t="s">
        <v>1883</v>
      </c>
      <c r="C401" s="23">
        <v>9</v>
      </c>
      <c r="D401" s="23">
        <v>2</v>
      </c>
      <c r="E401" s="23">
        <v>2</v>
      </c>
      <c r="F401" s="22">
        <v>18</v>
      </c>
      <c r="G401" s="23">
        <v>2</v>
      </c>
      <c r="H401" s="27">
        <v>202</v>
      </c>
      <c r="I401" s="27">
        <v>60.54</v>
      </c>
      <c r="J401" s="28" t="s">
        <v>1888</v>
      </c>
      <c r="K401" s="28" t="s">
        <v>42</v>
      </c>
      <c r="L401" s="29"/>
    </row>
    <row r="402" s="1" customFormat="1" ht="14.25" spans="1:12">
      <c r="A402" s="22">
        <v>398</v>
      </c>
      <c r="B402" s="22" t="s">
        <v>1883</v>
      </c>
      <c r="C402" s="23">
        <v>9</v>
      </c>
      <c r="D402" s="23">
        <v>2</v>
      </c>
      <c r="E402" s="23">
        <v>2</v>
      </c>
      <c r="F402" s="22">
        <v>18</v>
      </c>
      <c r="G402" s="23">
        <v>2</v>
      </c>
      <c r="H402" s="27">
        <v>203</v>
      </c>
      <c r="I402" s="27">
        <v>60.15</v>
      </c>
      <c r="J402" s="30" t="s">
        <v>1888</v>
      </c>
      <c r="K402" s="30" t="s">
        <v>42</v>
      </c>
      <c r="L402" s="29"/>
    </row>
    <row r="403" s="1" customFormat="1" ht="14.25" spans="1:12">
      <c r="A403" s="22">
        <v>399</v>
      </c>
      <c r="B403" s="22" t="s">
        <v>1883</v>
      </c>
      <c r="C403" s="23">
        <v>9</v>
      </c>
      <c r="D403" s="23">
        <v>2</v>
      </c>
      <c r="E403" s="23">
        <v>2</v>
      </c>
      <c r="F403" s="22">
        <v>18</v>
      </c>
      <c r="G403" s="23">
        <v>2</v>
      </c>
      <c r="H403" s="27">
        <v>204</v>
      </c>
      <c r="I403" s="27">
        <v>49.78</v>
      </c>
      <c r="J403" s="28" t="s">
        <v>1884</v>
      </c>
      <c r="K403" s="30" t="s">
        <v>42</v>
      </c>
      <c r="L403" s="29"/>
    </row>
    <row r="404" s="1" customFormat="1" ht="14.25" spans="1:12">
      <c r="A404" s="22">
        <v>400</v>
      </c>
      <c r="B404" s="22" t="s">
        <v>1883</v>
      </c>
      <c r="C404" s="23">
        <v>9</v>
      </c>
      <c r="D404" s="23">
        <v>2</v>
      </c>
      <c r="E404" s="23">
        <v>2</v>
      </c>
      <c r="F404" s="22">
        <v>18</v>
      </c>
      <c r="G404" s="23">
        <v>2</v>
      </c>
      <c r="H404" s="27">
        <v>205</v>
      </c>
      <c r="I404" s="27">
        <v>59.17</v>
      </c>
      <c r="J404" s="28" t="s">
        <v>1888</v>
      </c>
      <c r="K404" s="28" t="s">
        <v>44</v>
      </c>
      <c r="L404" s="29"/>
    </row>
    <row r="405" s="1" customFormat="1" ht="14.25" spans="1:12">
      <c r="A405" s="22">
        <v>401</v>
      </c>
      <c r="B405" s="22" t="s">
        <v>1883</v>
      </c>
      <c r="C405" s="23">
        <v>9</v>
      </c>
      <c r="D405" s="23">
        <v>2</v>
      </c>
      <c r="E405" s="23">
        <v>2</v>
      </c>
      <c r="F405" s="22">
        <v>18</v>
      </c>
      <c r="G405" s="23">
        <v>2.61904761904762</v>
      </c>
      <c r="H405" s="27">
        <v>301</v>
      </c>
      <c r="I405" s="27">
        <v>60.92</v>
      </c>
      <c r="J405" s="28" t="s">
        <v>1884</v>
      </c>
      <c r="K405" s="28" t="s">
        <v>44</v>
      </c>
      <c r="L405" s="29"/>
    </row>
    <row r="406" s="1" customFormat="1" ht="14.25" spans="1:12">
      <c r="A406" s="22">
        <v>402</v>
      </c>
      <c r="B406" s="22" t="s">
        <v>1883</v>
      </c>
      <c r="C406" s="23">
        <v>9</v>
      </c>
      <c r="D406" s="23">
        <v>2</v>
      </c>
      <c r="E406" s="23">
        <v>2</v>
      </c>
      <c r="F406" s="22">
        <v>18</v>
      </c>
      <c r="G406" s="23">
        <v>2.76190476190476</v>
      </c>
      <c r="H406" s="27">
        <v>302</v>
      </c>
      <c r="I406" s="27">
        <v>60.73</v>
      </c>
      <c r="J406" s="28" t="s">
        <v>1888</v>
      </c>
      <c r="K406" s="28" t="s">
        <v>42</v>
      </c>
      <c r="L406" s="29"/>
    </row>
    <row r="407" s="1" customFormat="1" ht="14.25" spans="1:12">
      <c r="A407" s="22">
        <v>403</v>
      </c>
      <c r="B407" s="22" t="s">
        <v>1883</v>
      </c>
      <c r="C407" s="23">
        <v>9</v>
      </c>
      <c r="D407" s="23">
        <v>2</v>
      </c>
      <c r="E407" s="23">
        <v>2</v>
      </c>
      <c r="F407" s="22">
        <v>18</v>
      </c>
      <c r="G407" s="23">
        <v>2.9047619047619</v>
      </c>
      <c r="H407" s="27">
        <v>303</v>
      </c>
      <c r="I407" s="27">
        <v>60.57</v>
      </c>
      <c r="J407" s="30" t="s">
        <v>1888</v>
      </c>
      <c r="K407" s="30" t="s">
        <v>42</v>
      </c>
      <c r="L407" s="29"/>
    </row>
    <row r="408" s="1" customFormat="1" ht="14.25" spans="1:12">
      <c r="A408" s="22">
        <v>404</v>
      </c>
      <c r="B408" s="22" t="s">
        <v>1883</v>
      </c>
      <c r="C408" s="23">
        <v>9</v>
      </c>
      <c r="D408" s="23">
        <v>2</v>
      </c>
      <c r="E408" s="23">
        <v>2</v>
      </c>
      <c r="F408" s="22">
        <v>18</v>
      </c>
      <c r="G408" s="23">
        <v>3.04761904761905</v>
      </c>
      <c r="H408" s="27">
        <v>304</v>
      </c>
      <c r="I408" s="27">
        <v>49.88</v>
      </c>
      <c r="J408" s="28" t="s">
        <v>1884</v>
      </c>
      <c r="K408" s="30" t="s">
        <v>42</v>
      </c>
      <c r="L408" s="29"/>
    </row>
    <row r="409" s="1" customFormat="1" ht="14.25" spans="1:12">
      <c r="A409" s="22">
        <v>405</v>
      </c>
      <c r="B409" s="22" t="s">
        <v>1883</v>
      </c>
      <c r="C409" s="23">
        <v>9</v>
      </c>
      <c r="D409" s="23">
        <v>2</v>
      </c>
      <c r="E409" s="23">
        <v>2</v>
      </c>
      <c r="F409" s="22">
        <v>18</v>
      </c>
      <c r="G409" s="23">
        <v>3.19047619047619</v>
      </c>
      <c r="H409" s="27">
        <v>305</v>
      </c>
      <c r="I409" s="27">
        <v>59.41</v>
      </c>
      <c r="J409" s="28" t="s">
        <v>1888</v>
      </c>
      <c r="K409" s="28" t="s">
        <v>44</v>
      </c>
      <c r="L409" s="29"/>
    </row>
    <row r="410" s="1" customFormat="1" ht="14.25" spans="1:12">
      <c r="A410" s="22">
        <v>406</v>
      </c>
      <c r="B410" s="22" t="s">
        <v>1883</v>
      </c>
      <c r="C410" s="23">
        <v>9</v>
      </c>
      <c r="D410" s="23">
        <v>2</v>
      </c>
      <c r="E410" s="23">
        <v>2</v>
      </c>
      <c r="F410" s="22">
        <v>18</v>
      </c>
      <c r="G410" s="23">
        <v>3.61904761904762</v>
      </c>
      <c r="H410" s="27">
        <v>401</v>
      </c>
      <c r="I410" s="27">
        <v>60.92</v>
      </c>
      <c r="J410" s="28" t="s">
        <v>1884</v>
      </c>
      <c r="K410" s="28" t="s">
        <v>44</v>
      </c>
      <c r="L410" s="29"/>
    </row>
    <row r="411" s="1" customFormat="1" ht="14.25" spans="1:12">
      <c r="A411" s="22">
        <v>407</v>
      </c>
      <c r="B411" s="22" t="s">
        <v>1883</v>
      </c>
      <c r="C411" s="23">
        <v>9</v>
      </c>
      <c r="D411" s="23">
        <v>2</v>
      </c>
      <c r="E411" s="23">
        <v>2</v>
      </c>
      <c r="F411" s="22">
        <v>18</v>
      </c>
      <c r="G411" s="23">
        <v>3.76190476190476</v>
      </c>
      <c r="H411" s="27">
        <v>402</v>
      </c>
      <c r="I411" s="27">
        <v>60.73</v>
      </c>
      <c r="J411" s="28" t="s">
        <v>1888</v>
      </c>
      <c r="K411" s="28" t="s">
        <v>42</v>
      </c>
      <c r="L411" s="29"/>
    </row>
    <row r="412" s="1" customFormat="1" ht="14.25" spans="1:12">
      <c r="A412" s="22">
        <v>408</v>
      </c>
      <c r="B412" s="22" t="s">
        <v>1883</v>
      </c>
      <c r="C412" s="23">
        <v>9</v>
      </c>
      <c r="D412" s="23">
        <v>2</v>
      </c>
      <c r="E412" s="23">
        <v>2</v>
      </c>
      <c r="F412" s="22">
        <v>18</v>
      </c>
      <c r="G412" s="23">
        <v>3.9047619047619</v>
      </c>
      <c r="H412" s="27">
        <v>403</v>
      </c>
      <c r="I412" s="27">
        <v>60.57</v>
      </c>
      <c r="J412" s="30" t="s">
        <v>1888</v>
      </c>
      <c r="K412" s="30" t="s">
        <v>42</v>
      </c>
      <c r="L412" s="29"/>
    </row>
    <row r="413" s="1" customFormat="1" ht="14.25" spans="1:12">
      <c r="A413" s="22">
        <v>409</v>
      </c>
      <c r="B413" s="22" t="s">
        <v>1883</v>
      </c>
      <c r="C413" s="23">
        <v>9</v>
      </c>
      <c r="D413" s="23">
        <v>2</v>
      </c>
      <c r="E413" s="23">
        <v>2</v>
      </c>
      <c r="F413" s="22">
        <v>18</v>
      </c>
      <c r="G413" s="23">
        <v>4.04761904761905</v>
      </c>
      <c r="H413" s="27">
        <v>404</v>
      </c>
      <c r="I413" s="27">
        <v>49.88</v>
      </c>
      <c r="J413" s="28" t="s">
        <v>1884</v>
      </c>
      <c r="K413" s="30" t="s">
        <v>42</v>
      </c>
      <c r="L413" s="29"/>
    </row>
    <row r="414" s="1" customFormat="1" ht="14.25" spans="1:12">
      <c r="A414" s="22">
        <v>410</v>
      </c>
      <c r="B414" s="22" t="s">
        <v>1883</v>
      </c>
      <c r="C414" s="23">
        <v>9</v>
      </c>
      <c r="D414" s="23">
        <v>2</v>
      </c>
      <c r="E414" s="23">
        <v>2</v>
      </c>
      <c r="F414" s="22">
        <v>18</v>
      </c>
      <c r="G414" s="23">
        <v>4.19047619047619</v>
      </c>
      <c r="H414" s="27">
        <v>405</v>
      </c>
      <c r="I414" s="27">
        <v>59.41</v>
      </c>
      <c r="J414" s="28" t="s">
        <v>1888</v>
      </c>
      <c r="K414" s="28" t="s">
        <v>44</v>
      </c>
      <c r="L414" s="29"/>
    </row>
    <row r="415" s="1" customFormat="1" ht="14.25" spans="1:12">
      <c r="A415" s="22">
        <v>411</v>
      </c>
      <c r="B415" s="22" t="s">
        <v>1883</v>
      </c>
      <c r="C415" s="23">
        <v>9</v>
      </c>
      <c r="D415" s="23">
        <v>2</v>
      </c>
      <c r="E415" s="23">
        <v>2</v>
      </c>
      <c r="F415" s="22">
        <v>18</v>
      </c>
      <c r="G415" s="23">
        <v>4.61904761904762</v>
      </c>
      <c r="H415" s="27">
        <v>501</v>
      </c>
      <c r="I415" s="27">
        <v>60.92</v>
      </c>
      <c r="J415" s="28" t="s">
        <v>1884</v>
      </c>
      <c r="K415" s="28" t="s">
        <v>44</v>
      </c>
      <c r="L415" s="29"/>
    </row>
    <row r="416" s="1" customFormat="1" ht="14.25" spans="1:12">
      <c r="A416" s="22">
        <v>412</v>
      </c>
      <c r="B416" s="22" t="s">
        <v>1883</v>
      </c>
      <c r="C416" s="23">
        <v>9</v>
      </c>
      <c r="D416" s="23">
        <v>2</v>
      </c>
      <c r="E416" s="23">
        <v>2</v>
      </c>
      <c r="F416" s="22">
        <v>18</v>
      </c>
      <c r="G416" s="23">
        <v>4.76190476190476</v>
      </c>
      <c r="H416" s="27">
        <v>502</v>
      </c>
      <c r="I416" s="27">
        <v>60.73</v>
      </c>
      <c r="J416" s="28" t="s">
        <v>1888</v>
      </c>
      <c r="K416" s="28" t="s">
        <v>42</v>
      </c>
      <c r="L416" s="29"/>
    </row>
    <row r="417" s="1" customFormat="1" ht="14.25" spans="1:12">
      <c r="A417" s="22">
        <v>413</v>
      </c>
      <c r="B417" s="22" t="s">
        <v>1883</v>
      </c>
      <c r="C417" s="23">
        <v>9</v>
      </c>
      <c r="D417" s="23">
        <v>2</v>
      </c>
      <c r="E417" s="23">
        <v>2</v>
      </c>
      <c r="F417" s="22">
        <v>18</v>
      </c>
      <c r="G417" s="23">
        <v>4.90476190476191</v>
      </c>
      <c r="H417" s="27">
        <v>503</v>
      </c>
      <c r="I417" s="27">
        <v>60.57</v>
      </c>
      <c r="J417" s="30" t="s">
        <v>1888</v>
      </c>
      <c r="K417" s="30" t="s">
        <v>42</v>
      </c>
      <c r="L417" s="29"/>
    </row>
    <row r="418" s="1" customFormat="1" ht="14.25" spans="1:12">
      <c r="A418" s="22">
        <v>414</v>
      </c>
      <c r="B418" s="22" t="s">
        <v>1883</v>
      </c>
      <c r="C418" s="23">
        <v>9</v>
      </c>
      <c r="D418" s="23">
        <v>2</v>
      </c>
      <c r="E418" s="23">
        <v>2</v>
      </c>
      <c r="F418" s="22">
        <v>18</v>
      </c>
      <c r="G418" s="23">
        <v>5.04761904761905</v>
      </c>
      <c r="H418" s="27">
        <v>504</v>
      </c>
      <c r="I418" s="27">
        <v>49.88</v>
      </c>
      <c r="J418" s="28" t="s">
        <v>1884</v>
      </c>
      <c r="K418" s="30" t="s">
        <v>42</v>
      </c>
      <c r="L418" s="29"/>
    </row>
    <row r="419" s="1" customFormat="1" ht="14.25" spans="1:12">
      <c r="A419" s="22">
        <v>415</v>
      </c>
      <c r="B419" s="22" t="s">
        <v>1883</v>
      </c>
      <c r="C419" s="23">
        <v>9</v>
      </c>
      <c r="D419" s="23">
        <v>2</v>
      </c>
      <c r="E419" s="23">
        <v>2</v>
      </c>
      <c r="F419" s="22">
        <v>18</v>
      </c>
      <c r="G419" s="23">
        <v>5.19047619047619</v>
      </c>
      <c r="H419" s="27">
        <v>505</v>
      </c>
      <c r="I419" s="27">
        <v>59.41</v>
      </c>
      <c r="J419" s="28" t="s">
        <v>1888</v>
      </c>
      <c r="K419" s="28" t="s">
        <v>44</v>
      </c>
      <c r="L419" s="29"/>
    </row>
    <row r="420" s="1" customFormat="1" ht="14.25" spans="1:12">
      <c r="A420" s="22">
        <v>416</v>
      </c>
      <c r="B420" s="22" t="s">
        <v>1883</v>
      </c>
      <c r="C420" s="23">
        <v>9</v>
      </c>
      <c r="D420" s="23">
        <v>2</v>
      </c>
      <c r="E420" s="23">
        <v>2</v>
      </c>
      <c r="F420" s="22">
        <v>18</v>
      </c>
      <c r="G420" s="23">
        <v>5.61904761904762</v>
      </c>
      <c r="H420" s="27">
        <v>601</v>
      </c>
      <c r="I420" s="27">
        <v>60.92</v>
      </c>
      <c r="J420" s="28" t="s">
        <v>1884</v>
      </c>
      <c r="K420" s="28" t="s">
        <v>44</v>
      </c>
      <c r="L420" s="29"/>
    </row>
    <row r="421" s="1" customFormat="1" ht="14.25" spans="1:12">
      <c r="A421" s="22">
        <v>417</v>
      </c>
      <c r="B421" s="22" t="s">
        <v>1883</v>
      </c>
      <c r="C421" s="23">
        <v>9</v>
      </c>
      <c r="D421" s="23">
        <v>2</v>
      </c>
      <c r="E421" s="23">
        <v>2</v>
      </c>
      <c r="F421" s="22">
        <v>18</v>
      </c>
      <c r="G421" s="23">
        <v>5.76190476190476</v>
      </c>
      <c r="H421" s="27">
        <v>602</v>
      </c>
      <c r="I421" s="27">
        <v>60.73</v>
      </c>
      <c r="J421" s="28" t="s">
        <v>1888</v>
      </c>
      <c r="K421" s="28" t="s">
        <v>42</v>
      </c>
      <c r="L421" s="29"/>
    </row>
    <row r="422" s="1" customFormat="1" ht="14.25" spans="1:12">
      <c r="A422" s="22">
        <v>418</v>
      </c>
      <c r="B422" s="22" t="s">
        <v>1883</v>
      </c>
      <c r="C422" s="23">
        <v>9</v>
      </c>
      <c r="D422" s="23">
        <v>2</v>
      </c>
      <c r="E422" s="23">
        <v>2</v>
      </c>
      <c r="F422" s="22">
        <v>18</v>
      </c>
      <c r="G422" s="23">
        <v>5.9047619047619</v>
      </c>
      <c r="H422" s="27">
        <v>603</v>
      </c>
      <c r="I422" s="27">
        <v>60.57</v>
      </c>
      <c r="J422" s="30" t="s">
        <v>1888</v>
      </c>
      <c r="K422" s="30" t="s">
        <v>42</v>
      </c>
      <c r="L422" s="29"/>
    </row>
    <row r="423" s="1" customFormat="1" ht="14.25" spans="1:12">
      <c r="A423" s="22">
        <v>419</v>
      </c>
      <c r="B423" s="22" t="s">
        <v>1883</v>
      </c>
      <c r="C423" s="23">
        <v>9</v>
      </c>
      <c r="D423" s="23">
        <v>2</v>
      </c>
      <c r="E423" s="23">
        <v>2</v>
      </c>
      <c r="F423" s="22">
        <v>18</v>
      </c>
      <c r="G423" s="23">
        <v>6.04761904761905</v>
      </c>
      <c r="H423" s="27">
        <v>604</v>
      </c>
      <c r="I423" s="27">
        <v>49.88</v>
      </c>
      <c r="J423" s="28" t="s">
        <v>1884</v>
      </c>
      <c r="K423" s="30" t="s">
        <v>42</v>
      </c>
      <c r="L423" s="29"/>
    </row>
    <row r="424" s="1" customFormat="1" ht="14.25" spans="1:12">
      <c r="A424" s="22">
        <v>420</v>
      </c>
      <c r="B424" s="22" t="s">
        <v>1883</v>
      </c>
      <c r="C424" s="23">
        <v>9</v>
      </c>
      <c r="D424" s="23">
        <v>2</v>
      </c>
      <c r="E424" s="23">
        <v>2</v>
      </c>
      <c r="F424" s="22">
        <v>18</v>
      </c>
      <c r="G424" s="23">
        <v>6.19047619047619</v>
      </c>
      <c r="H424" s="27">
        <v>605</v>
      </c>
      <c r="I424" s="27">
        <v>59.41</v>
      </c>
      <c r="J424" s="28" t="s">
        <v>1888</v>
      </c>
      <c r="K424" s="28" t="s">
        <v>44</v>
      </c>
      <c r="L424" s="29"/>
    </row>
    <row r="425" s="1" customFormat="1" ht="14.25" spans="1:12">
      <c r="A425" s="22">
        <v>421</v>
      </c>
      <c r="B425" s="22" t="s">
        <v>1883</v>
      </c>
      <c r="C425" s="23">
        <v>9</v>
      </c>
      <c r="D425" s="23">
        <v>2</v>
      </c>
      <c r="E425" s="23">
        <v>2</v>
      </c>
      <c r="F425" s="22">
        <v>18</v>
      </c>
      <c r="G425" s="23">
        <v>6.61904761904762</v>
      </c>
      <c r="H425" s="27">
        <v>701</v>
      </c>
      <c r="I425" s="27">
        <v>60.92</v>
      </c>
      <c r="J425" s="28" t="s">
        <v>1884</v>
      </c>
      <c r="K425" s="28" t="s">
        <v>44</v>
      </c>
      <c r="L425" s="29"/>
    </row>
    <row r="426" s="1" customFormat="1" ht="14.25" spans="1:12">
      <c r="A426" s="22">
        <v>422</v>
      </c>
      <c r="B426" s="22" t="s">
        <v>1883</v>
      </c>
      <c r="C426" s="23">
        <v>9</v>
      </c>
      <c r="D426" s="23">
        <v>2</v>
      </c>
      <c r="E426" s="23">
        <v>2</v>
      </c>
      <c r="F426" s="22">
        <v>18</v>
      </c>
      <c r="G426" s="23">
        <v>6.76190476190476</v>
      </c>
      <c r="H426" s="27">
        <v>702</v>
      </c>
      <c r="I426" s="27">
        <v>60.73</v>
      </c>
      <c r="J426" s="28" t="s">
        <v>1888</v>
      </c>
      <c r="K426" s="28" t="s">
        <v>42</v>
      </c>
      <c r="L426" s="29"/>
    </row>
    <row r="427" s="1" customFormat="1" ht="14.25" spans="1:12">
      <c r="A427" s="22">
        <v>423</v>
      </c>
      <c r="B427" s="22" t="s">
        <v>1883</v>
      </c>
      <c r="C427" s="23">
        <v>9</v>
      </c>
      <c r="D427" s="23">
        <v>2</v>
      </c>
      <c r="E427" s="23">
        <v>2</v>
      </c>
      <c r="F427" s="22">
        <v>18</v>
      </c>
      <c r="G427" s="23">
        <v>6.9047619047619</v>
      </c>
      <c r="H427" s="27">
        <v>703</v>
      </c>
      <c r="I427" s="27">
        <v>60.57</v>
      </c>
      <c r="J427" s="30" t="s">
        <v>1888</v>
      </c>
      <c r="K427" s="30" t="s">
        <v>42</v>
      </c>
      <c r="L427" s="29"/>
    </row>
    <row r="428" s="1" customFormat="1" ht="14.25" spans="1:12">
      <c r="A428" s="22">
        <v>424</v>
      </c>
      <c r="B428" s="22" t="s">
        <v>1883</v>
      </c>
      <c r="C428" s="23">
        <v>9</v>
      </c>
      <c r="D428" s="23">
        <v>2</v>
      </c>
      <c r="E428" s="23">
        <v>2</v>
      </c>
      <c r="F428" s="22">
        <v>18</v>
      </c>
      <c r="G428" s="23">
        <v>7.04761904761905</v>
      </c>
      <c r="H428" s="27">
        <v>704</v>
      </c>
      <c r="I428" s="27">
        <v>49.88</v>
      </c>
      <c r="J428" s="28" t="s">
        <v>1884</v>
      </c>
      <c r="K428" s="30" t="s">
        <v>42</v>
      </c>
      <c r="L428" s="29"/>
    </row>
    <row r="429" s="1" customFormat="1" ht="14.25" spans="1:12">
      <c r="A429" s="22">
        <v>425</v>
      </c>
      <c r="B429" s="22" t="s">
        <v>1883</v>
      </c>
      <c r="C429" s="23">
        <v>9</v>
      </c>
      <c r="D429" s="23">
        <v>2</v>
      </c>
      <c r="E429" s="23">
        <v>2</v>
      </c>
      <c r="F429" s="22">
        <v>18</v>
      </c>
      <c r="G429" s="23">
        <v>7.19047619047619</v>
      </c>
      <c r="H429" s="27">
        <v>705</v>
      </c>
      <c r="I429" s="27">
        <v>59.41</v>
      </c>
      <c r="J429" s="28" t="s">
        <v>1888</v>
      </c>
      <c r="K429" s="28" t="s">
        <v>44</v>
      </c>
      <c r="L429" s="29"/>
    </row>
    <row r="430" s="1" customFormat="1" ht="14.25" spans="1:12">
      <c r="A430" s="22">
        <v>426</v>
      </c>
      <c r="B430" s="22" t="s">
        <v>1883</v>
      </c>
      <c r="C430" s="23">
        <v>9</v>
      </c>
      <c r="D430" s="23">
        <v>2</v>
      </c>
      <c r="E430" s="23">
        <v>2</v>
      </c>
      <c r="F430" s="22">
        <v>18</v>
      </c>
      <c r="G430" s="23">
        <v>7.61904761904762</v>
      </c>
      <c r="H430" s="27">
        <v>801</v>
      </c>
      <c r="I430" s="27">
        <v>60.92</v>
      </c>
      <c r="J430" s="28" t="s">
        <v>1884</v>
      </c>
      <c r="K430" s="28" t="s">
        <v>44</v>
      </c>
      <c r="L430" s="29"/>
    </row>
    <row r="431" s="1" customFormat="1" ht="14.25" spans="1:12">
      <c r="A431" s="22">
        <v>427</v>
      </c>
      <c r="B431" s="22" t="s">
        <v>1883</v>
      </c>
      <c r="C431" s="23">
        <v>9</v>
      </c>
      <c r="D431" s="23">
        <v>2</v>
      </c>
      <c r="E431" s="23">
        <v>2</v>
      </c>
      <c r="F431" s="22">
        <v>18</v>
      </c>
      <c r="G431" s="23">
        <v>7.76190476190476</v>
      </c>
      <c r="H431" s="27">
        <v>802</v>
      </c>
      <c r="I431" s="27">
        <v>60.73</v>
      </c>
      <c r="J431" s="28" t="s">
        <v>1888</v>
      </c>
      <c r="K431" s="28" t="s">
        <v>42</v>
      </c>
      <c r="L431" s="29"/>
    </row>
    <row r="432" s="1" customFormat="1" ht="14.25" spans="1:12">
      <c r="A432" s="22">
        <v>428</v>
      </c>
      <c r="B432" s="22" t="s">
        <v>1883</v>
      </c>
      <c r="C432" s="23">
        <v>9</v>
      </c>
      <c r="D432" s="23">
        <v>2</v>
      </c>
      <c r="E432" s="23">
        <v>2</v>
      </c>
      <c r="F432" s="22">
        <v>18</v>
      </c>
      <c r="G432" s="23">
        <v>7.9047619047619</v>
      </c>
      <c r="H432" s="27">
        <v>803</v>
      </c>
      <c r="I432" s="27">
        <v>60.57</v>
      </c>
      <c r="J432" s="30" t="s">
        <v>1888</v>
      </c>
      <c r="K432" s="30" t="s">
        <v>42</v>
      </c>
      <c r="L432" s="29"/>
    </row>
    <row r="433" s="1" customFormat="1" ht="14.25" spans="1:12">
      <c r="A433" s="22">
        <v>429</v>
      </c>
      <c r="B433" s="22" t="s">
        <v>1883</v>
      </c>
      <c r="C433" s="23">
        <v>9</v>
      </c>
      <c r="D433" s="23">
        <v>2</v>
      </c>
      <c r="E433" s="23">
        <v>2</v>
      </c>
      <c r="F433" s="22">
        <v>18</v>
      </c>
      <c r="G433" s="23">
        <v>8.04761904761905</v>
      </c>
      <c r="H433" s="27">
        <v>804</v>
      </c>
      <c r="I433" s="27">
        <v>49.88</v>
      </c>
      <c r="J433" s="28" t="s">
        <v>1884</v>
      </c>
      <c r="K433" s="30" t="s">
        <v>42</v>
      </c>
      <c r="L433" s="29"/>
    </row>
    <row r="434" s="1" customFormat="1" ht="14.25" spans="1:12">
      <c r="A434" s="22">
        <v>430</v>
      </c>
      <c r="B434" s="22" t="s">
        <v>1883</v>
      </c>
      <c r="C434" s="23">
        <v>9</v>
      </c>
      <c r="D434" s="23">
        <v>2</v>
      </c>
      <c r="E434" s="23">
        <v>2</v>
      </c>
      <c r="F434" s="22">
        <v>18</v>
      </c>
      <c r="G434" s="23">
        <v>8.19047619047619</v>
      </c>
      <c r="H434" s="27">
        <v>805</v>
      </c>
      <c r="I434" s="27">
        <v>59.41</v>
      </c>
      <c r="J434" s="28" t="s">
        <v>1888</v>
      </c>
      <c r="K434" s="28" t="s">
        <v>44</v>
      </c>
      <c r="L434" s="29"/>
    </row>
    <row r="435" s="1" customFormat="1" ht="14.25" spans="1:12">
      <c r="A435" s="22">
        <v>431</v>
      </c>
      <c r="B435" s="22" t="s">
        <v>1883</v>
      </c>
      <c r="C435" s="23">
        <v>9</v>
      </c>
      <c r="D435" s="23">
        <v>2</v>
      </c>
      <c r="E435" s="23">
        <v>2</v>
      </c>
      <c r="F435" s="22">
        <v>18</v>
      </c>
      <c r="G435" s="23">
        <v>8.61904761904762</v>
      </c>
      <c r="H435" s="27">
        <v>901</v>
      </c>
      <c r="I435" s="27">
        <v>60.92</v>
      </c>
      <c r="J435" s="28" t="s">
        <v>1884</v>
      </c>
      <c r="K435" s="28" t="s">
        <v>44</v>
      </c>
      <c r="L435" s="29"/>
    </row>
    <row r="436" s="1" customFormat="1" ht="14.25" spans="1:12">
      <c r="A436" s="22">
        <v>432</v>
      </c>
      <c r="B436" s="22" t="s">
        <v>1883</v>
      </c>
      <c r="C436" s="23">
        <v>9</v>
      </c>
      <c r="D436" s="23">
        <v>2</v>
      </c>
      <c r="E436" s="23">
        <v>2</v>
      </c>
      <c r="F436" s="22">
        <v>18</v>
      </c>
      <c r="G436" s="23">
        <v>8.76190476190476</v>
      </c>
      <c r="H436" s="27">
        <v>902</v>
      </c>
      <c r="I436" s="27">
        <v>60.73</v>
      </c>
      <c r="J436" s="28" t="s">
        <v>1888</v>
      </c>
      <c r="K436" s="28" t="s">
        <v>42</v>
      </c>
      <c r="L436" s="29"/>
    </row>
    <row r="437" s="1" customFormat="1" ht="14.25" spans="1:12">
      <c r="A437" s="22">
        <v>433</v>
      </c>
      <c r="B437" s="22" t="s">
        <v>1883</v>
      </c>
      <c r="C437" s="23">
        <v>9</v>
      </c>
      <c r="D437" s="23">
        <v>2</v>
      </c>
      <c r="E437" s="23">
        <v>2</v>
      </c>
      <c r="F437" s="22">
        <v>18</v>
      </c>
      <c r="G437" s="23">
        <v>8.90476190476191</v>
      </c>
      <c r="H437" s="27">
        <v>903</v>
      </c>
      <c r="I437" s="27">
        <v>60.57</v>
      </c>
      <c r="J437" s="30" t="s">
        <v>1888</v>
      </c>
      <c r="K437" s="30" t="s">
        <v>42</v>
      </c>
      <c r="L437" s="29"/>
    </row>
    <row r="438" s="1" customFormat="1" ht="14.25" spans="1:12">
      <c r="A438" s="22">
        <v>434</v>
      </c>
      <c r="B438" s="22" t="s">
        <v>1883</v>
      </c>
      <c r="C438" s="23">
        <v>9</v>
      </c>
      <c r="D438" s="23">
        <v>2</v>
      </c>
      <c r="E438" s="23">
        <v>2</v>
      </c>
      <c r="F438" s="22">
        <v>18</v>
      </c>
      <c r="G438" s="23">
        <v>9.04761904761905</v>
      </c>
      <c r="H438" s="27">
        <v>904</v>
      </c>
      <c r="I438" s="27">
        <v>49.88</v>
      </c>
      <c r="J438" s="28" t="s">
        <v>1884</v>
      </c>
      <c r="K438" s="30" t="s">
        <v>42</v>
      </c>
      <c r="L438" s="29"/>
    </row>
    <row r="439" s="1" customFormat="1" ht="14.25" spans="1:12">
      <c r="A439" s="22">
        <v>435</v>
      </c>
      <c r="B439" s="22" t="s">
        <v>1883</v>
      </c>
      <c r="C439" s="23">
        <v>9</v>
      </c>
      <c r="D439" s="23">
        <v>2</v>
      </c>
      <c r="E439" s="23">
        <v>2</v>
      </c>
      <c r="F439" s="22">
        <v>18</v>
      </c>
      <c r="G439" s="23">
        <v>9.19047619047619</v>
      </c>
      <c r="H439" s="27">
        <v>905</v>
      </c>
      <c r="I439" s="27">
        <v>59.41</v>
      </c>
      <c r="J439" s="28" t="s">
        <v>1888</v>
      </c>
      <c r="K439" s="28" t="s">
        <v>44</v>
      </c>
      <c r="L439" s="29"/>
    </row>
    <row r="440" s="1" customFormat="1" ht="14.25" spans="1:12">
      <c r="A440" s="22">
        <v>436</v>
      </c>
      <c r="B440" s="22" t="s">
        <v>1883</v>
      </c>
      <c r="C440" s="23">
        <v>9</v>
      </c>
      <c r="D440" s="23">
        <v>2</v>
      </c>
      <c r="E440" s="23">
        <v>2</v>
      </c>
      <c r="F440" s="22">
        <v>18</v>
      </c>
      <c r="G440" s="23">
        <v>9.61904761904762</v>
      </c>
      <c r="H440" s="27">
        <v>1001</v>
      </c>
      <c r="I440" s="27">
        <v>60.92</v>
      </c>
      <c r="J440" s="28" t="s">
        <v>1884</v>
      </c>
      <c r="K440" s="28" t="s">
        <v>44</v>
      </c>
      <c r="L440" s="29"/>
    </row>
    <row r="441" s="1" customFormat="1" ht="14.25" spans="1:12">
      <c r="A441" s="22">
        <v>437</v>
      </c>
      <c r="B441" s="22" t="s">
        <v>1883</v>
      </c>
      <c r="C441" s="23">
        <v>9</v>
      </c>
      <c r="D441" s="23">
        <v>2</v>
      </c>
      <c r="E441" s="23">
        <v>2</v>
      </c>
      <c r="F441" s="22">
        <v>18</v>
      </c>
      <c r="G441" s="23">
        <v>9.76190476190476</v>
      </c>
      <c r="H441" s="27">
        <v>1002</v>
      </c>
      <c r="I441" s="27">
        <v>60.73</v>
      </c>
      <c r="J441" s="28" t="s">
        <v>1888</v>
      </c>
      <c r="K441" s="28" t="s">
        <v>42</v>
      </c>
      <c r="L441" s="29"/>
    </row>
    <row r="442" s="1" customFormat="1" ht="14.25" spans="1:12">
      <c r="A442" s="22">
        <v>438</v>
      </c>
      <c r="B442" s="22" t="s">
        <v>1883</v>
      </c>
      <c r="C442" s="23">
        <v>9</v>
      </c>
      <c r="D442" s="23">
        <v>2</v>
      </c>
      <c r="E442" s="23">
        <v>2</v>
      </c>
      <c r="F442" s="22">
        <v>18</v>
      </c>
      <c r="G442" s="23">
        <v>9.90476190476191</v>
      </c>
      <c r="H442" s="27">
        <v>1003</v>
      </c>
      <c r="I442" s="27">
        <v>60.57</v>
      </c>
      <c r="J442" s="30" t="s">
        <v>1888</v>
      </c>
      <c r="K442" s="30" t="s">
        <v>42</v>
      </c>
      <c r="L442" s="29"/>
    </row>
    <row r="443" s="1" customFormat="1" ht="14.25" spans="1:12">
      <c r="A443" s="22">
        <v>439</v>
      </c>
      <c r="B443" s="22" t="s">
        <v>1883</v>
      </c>
      <c r="C443" s="23">
        <v>9</v>
      </c>
      <c r="D443" s="23">
        <v>2</v>
      </c>
      <c r="E443" s="23">
        <v>2</v>
      </c>
      <c r="F443" s="22">
        <v>18</v>
      </c>
      <c r="G443" s="23">
        <v>10.047619047619</v>
      </c>
      <c r="H443" s="27">
        <v>1004</v>
      </c>
      <c r="I443" s="27">
        <v>49.88</v>
      </c>
      <c r="J443" s="28" t="s">
        <v>1884</v>
      </c>
      <c r="K443" s="30" t="s">
        <v>42</v>
      </c>
      <c r="L443" s="29"/>
    </row>
    <row r="444" s="1" customFormat="1" ht="14.25" spans="1:12">
      <c r="A444" s="22">
        <v>440</v>
      </c>
      <c r="B444" s="22" t="s">
        <v>1883</v>
      </c>
      <c r="C444" s="23">
        <v>9</v>
      </c>
      <c r="D444" s="23">
        <v>2</v>
      </c>
      <c r="E444" s="23">
        <v>2</v>
      </c>
      <c r="F444" s="22">
        <v>18</v>
      </c>
      <c r="G444" s="23">
        <v>10.1904761904762</v>
      </c>
      <c r="H444" s="27">
        <v>1005</v>
      </c>
      <c r="I444" s="27">
        <v>59.41</v>
      </c>
      <c r="J444" s="28" t="s">
        <v>1888</v>
      </c>
      <c r="K444" s="28" t="s">
        <v>44</v>
      </c>
      <c r="L444" s="29"/>
    </row>
    <row r="445" s="1" customFormat="1" ht="14.25" spans="1:12">
      <c r="A445" s="22">
        <v>441</v>
      </c>
      <c r="B445" s="22" t="s">
        <v>1883</v>
      </c>
      <c r="C445" s="23">
        <v>9</v>
      </c>
      <c r="D445" s="23">
        <v>2</v>
      </c>
      <c r="E445" s="23">
        <v>2</v>
      </c>
      <c r="F445" s="22">
        <v>18</v>
      </c>
      <c r="G445" s="23">
        <v>10.6190476190476</v>
      </c>
      <c r="H445" s="27">
        <v>1101</v>
      </c>
      <c r="I445" s="27">
        <v>60.92</v>
      </c>
      <c r="J445" s="28" t="s">
        <v>1884</v>
      </c>
      <c r="K445" s="28" t="s">
        <v>44</v>
      </c>
      <c r="L445" s="29"/>
    </row>
    <row r="446" s="1" customFormat="1" ht="14.25" spans="1:12">
      <c r="A446" s="22">
        <v>442</v>
      </c>
      <c r="B446" s="22" t="s">
        <v>1883</v>
      </c>
      <c r="C446" s="23">
        <v>9</v>
      </c>
      <c r="D446" s="23">
        <v>2</v>
      </c>
      <c r="E446" s="23">
        <v>2</v>
      </c>
      <c r="F446" s="22">
        <v>18</v>
      </c>
      <c r="G446" s="23">
        <v>10.7619047619048</v>
      </c>
      <c r="H446" s="27">
        <v>1102</v>
      </c>
      <c r="I446" s="27">
        <v>60.73</v>
      </c>
      <c r="J446" s="28" t="s">
        <v>1888</v>
      </c>
      <c r="K446" s="28" t="s">
        <v>42</v>
      </c>
      <c r="L446" s="29"/>
    </row>
    <row r="447" s="1" customFormat="1" ht="14.25" spans="1:12">
      <c r="A447" s="22">
        <v>443</v>
      </c>
      <c r="B447" s="22" t="s">
        <v>1883</v>
      </c>
      <c r="C447" s="23">
        <v>9</v>
      </c>
      <c r="D447" s="23">
        <v>2</v>
      </c>
      <c r="E447" s="23">
        <v>2</v>
      </c>
      <c r="F447" s="22">
        <v>18</v>
      </c>
      <c r="G447" s="23">
        <v>10.9047619047619</v>
      </c>
      <c r="H447" s="27">
        <v>1103</v>
      </c>
      <c r="I447" s="27">
        <v>60.57</v>
      </c>
      <c r="J447" s="30" t="s">
        <v>1888</v>
      </c>
      <c r="K447" s="30" t="s">
        <v>42</v>
      </c>
      <c r="L447" s="29"/>
    </row>
    <row r="448" s="1" customFormat="1" ht="14.25" spans="1:12">
      <c r="A448" s="22">
        <v>444</v>
      </c>
      <c r="B448" s="22" t="s">
        <v>1883</v>
      </c>
      <c r="C448" s="23">
        <v>9</v>
      </c>
      <c r="D448" s="23">
        <v>2</v>
      </c>
      <c r="E448" s="23">
        <v>2</v>
      </c>
      <c r="F448" s="22">
        <v>18</v>
      </c>
      <c r="G448" s="23">
        <v>11.047619047619</v>
      </c>
      <c r="H448" s="27">
        <v>1104</v>
      </c>
      <c r="I448" s="27">
        <v>49.88</v>
      </c>
      <c r="J448" s="28" t="s">
        <v>1884</v>
      </c>
      <c r="K448" s="30" t="s">
        <v>42</v>
      </c>
      <c r="L448" s="29"/>
    </row>
    <row r="449" s="1" customFormat="1" ht="14.25" spans="1:12">
      <c r="A449" s="22">
        <v>445</v>
      </c>
      <c r="B449" s="22" t="s">
        <v>1883</v>
      </c>
      <c r="C449" s="23">
        <v>9</v>
      </c>
      <c r="D449" s="23">
        <v>2</v>
      </c>
      <c r="E449" s="23">
        <v>2</v>
      </c>
      <c r="F449" s="22">
        <v>18</v>
      </c>
      <c r="G449" s="23">
        <v>11.1904761904762</v>
      </c>
      <c r="H449" s="27">
        <v>1105</v>
      </c>
      <c r="I449" s="27">
        <v>59.41</v>
      </c>
      <c r="J449" s="28" t="s">
        <v>1888</v>
      </c>
      <c r="K449" s="28" t="s">
        <v>44</v>
      </c>
      <c r="L449" s="29"/>
    </row>
    <row r="450" s="1" customFormat="1" ht="14.25" spans="1:12">
      <c r="A450" s="22">
        <v>446</v>
      </c>
      <c r="B450" s="22" t="s">
        <v>1883</v>
      </c>
      <c r="C450" s="23">
        <v>9</v>
      </c>
      <c r="D450" s="23">
        <v>2</v>
      </c>
      <c r="E450" s="23">
        <v>2</v>
      </c>
      <c r="F450" s="22">
        <v>18</v>
      </c>
      <c r="G450" s="23">
        <v>11.6190476190476</v>
      </c>
      <c r="H450" s="27">
        <v>1201</v>
      </c>
      <c r="I450" s="27">
        <v>60.92</v>
      </c>
      <c r="J450" s="28" t="s">
        <v>1884</v>
      </c>
      <c r="K450" s="28" t="s">
        <v>44</v>
      </c>
      <c r="L450" s="29"/>
    </row>
    <row r="451" s="1" customFormat="1" ht="14.25" spans="1:12">
      <c r="A451" s="22">
        <v>447</v>
      </c>
      <c r="B451" s="22" t="s">
        <v>1883</v>
      </c>
      <c r="C451" s="23">
        <v>9</v>
      </c>
      <c r="D451" s="23">
        <v>2</v>
      </c>
      <c r="E451" s="23">
        <v>2</v>
      </c>
      <c r="F451" s="22">
        <v>18</v>
      </c>
      <c r="G451" s="23">
        <v>11.7619047619048</v>
      </c>
      <c r="H451" s="27">
        <v>1202</v>
      </c>
      <c r="I451" s="27">
        <v>60.73</v>
      </c>
      <c r="J451" s="28" t="s">
        <v>1888</v>
      </c>
      <c r="K451" s="28" t="s">
        <v>42</v>
      </c>
      <c r="L451" s="29"/>
    </row>
    <row r="452" s="1" customFormat="1" ht="14.25" spans="1:12">
      <c r="A452" s="22">
        <v>448</v>
      </c>
      <c r="B452" s="22" t="s">
        <v>1883</v>
      </c>
      <c r="C452" s="23">
        <v>9</v>
      </c>
      <c r="D452" s="23">
        <v>2</v>
      </c>
      <c r="E452" s="23">
        <v>2</v>
      </c>
      <c r="F452" s="22">
        <v>18</v>
      </c>
      <c r="G452" s="23">
        <v>11.9047619047619</v>
      </c>
      <c r="H452" s="27">
        <v>1203</v>
      </c>
      <c r="I452" s="27">
        <v>60.57</v>
      </c>
      <c r="J452" s="30" t="s">
        <v>1888</v>
      </c>
      <c r="K452" s="30" t="s">
        <v>42</v>
      </c>
      <c r="L452" s="29"/>
    </row>
    <row r="453" s="1" customFormat="1" ht="14.25" spans="1:12">
      <c r="A453" s="22">
        <v>449</v>
      </c>
      <c r="B453" s="22" t="s">
        <v>1883</v>
      </c>
      <c r="C453" s="23">
        <v>9</v>
      </c>
      <c r="D453" s="23">
        <v>2</v>
      </c>
      <c r="E453" s="23">
        <v>2</v>
      </c>
      <c r="F453" s="22">
        <v>18</v>
      </c>
      <c r="G453" s="23">
        <v>12.047619047619</v>
      </c>
      <c r="H453" s="27">
        <v>1204</v>
      </c>
      <c r="I453" s="27">
        <v>49.88</v>
      </c>
      <c r="J453" s="28" t="s">
        <v>1884</v>
      </c>
      <c r="K453" s="30" t="s">
        <v>42</v>
      </c>
      <c r="L453" s="29"/>
    </row>
    <row r="454" s="1" customFormat="1" ht="14.25" spans="1:12">
      <c r="A454" s="22">
        <v>450</v>
      </c>
      <c r="B454" s="22" t="s">
        <v>1883</v>
      </c>
      <c r="C454" s="23">
        <v>9</v>
      </c>
      <c r="D454" s="23">
        <v>2</v>
      </c>
      <c r="E454" s="23">
        <v>2</v>
      </c>
      <c r="F454" s="22">
        <v>18</v>
      </c>
      <c r="G454" s="23">
        <v>12.1904761904762</v>
      </c>
      <c r="H454" s="27">
        <v>1205</v>
      </c>
      <c r="I454" s="27">
        <v>59.41</v>
      </c>
      <c r="J454" s="28" t="s">
        <v>1888</v>
      </c>
      <c r="K454" s="28" t="s">
        <v>44</v>
      </c>
      <c r="L454" s="29"/>
    </row>
    <row r="455" s="1" customFormat="1" ht="14.25" spans="1:12">
      <c r="A455" s="22">
        <v>451</v>
      </c>
      <c r="B455" s="22" t="s">
        <v>1883</v>
      </c>
      <c r="C455" s="23">
        <v>9</v>
      </c>
      <c r="D455" s="23">
        <v>2</v>
      </c>
      <c r="E455" s="23">
        <v>2</v>
      </c>
      <c r="F455" s="22">
        <v>18</v>
      </c>
      <c r="G455" s="23">
        <v>12.6190476190476</v>
      </c>
      <c r="H455" s="27">
        <v>1301</v>
      </c>
      <c r="I455" s="27">
        <v>60.92</v>
      </c>
      <c r="J455" s="28" t="s">
        <v>1884</v>
      </c>
      <c r="K455" s="28" t="s">
        <v>44</v>
      </c>
      <c r="L455" s="29"/>
    </row>
    <row r="456" s="1" customFormat="1" ht="14.25" spans="1:12">
      <c r="A456" s="22">
        <v>452</v>
      </c>
      <c r="B456" s="22" t="s">
        <v>1883</v>
      </c>
      <c r="C456" s="23">
        <v>9</v>
      </c>
      <c r="D456" s="23">
        <v>2</v>
      </c>
      <c r="E456" s="23">
        <v>2</v>
      </c>
      <c r="F456" s="22">
        <v>18</v>
      </c>
      <c r="G456" s="23">
        <v>12.7619047619048</v>
      </c>
      <c r="H456" s="27">
        <v>1302</v>
      </c>
      <c r="I456" s="27">
        <v>60.73</v>
      </c>
      <c r="J456" s="28" t="s">
        <v>1888</v>
      </c>
      <c r="K456" s="28" t="s">
        <v>42</v>
      </c>
      <c r="L456" s="29"/>
    </row>
    <row r="457" s="1" customFormat="1" ht="14.25" spans="1:12">
      <c r="A457" s="22">
        <v>453</v>
      </c>
      <c r="B457" s="22" t="s">
        <v>1883</v>
      </c>
      <c r="C457" s="23">
        <v>9</v>
      </c>
      <c r="D457" s="23">
        <v>2</v>
      </c>
      <c r="E457" s="23">
        <v>2</v>
      </c>
      <c r="F457" s="22">
        <v>18</v>
      </c>
      <c r="G457" s="23">
        <v>12.9047619047619</v>
      </c>
      <c r="H457" s="27">
        <v>1303</v>
      </c>
      <c r="I457" s="27">
        <v>60.57</v>
      </c>
      <c r="J457" s="30" t="s">
        <v>1888</v>
      </c>
      <c r="K457" s="30" t="s">
        <v>42</v>
      </c>
      <c r="L457" s="29"/>
    </row>
    <row r="458" s="1" customFormat="1" ht="14.25" spans="1:12">
      <c r="A458" s="22">
        <v>454</v>
      </c>
      <c r="B458" s="22" t="s">
        <v>1883</v>
      </c>
      <c r="C458" s="23">
        <v>9</v>
      </c>
      <c r="D458" s="23">
        <v>2</v>
      </c>
      <c r="E458" s="23">
        <v>2</v>
      </c>
      <c r="F458" s="22">
        <v>18</v>
      </c>
      <c r="G458" s="23">
        <v>13.047619047619</v>
      </c>
      <c r="H458" s="27">
        <v>1304</v>
      </c>
      <c r="I458" s="27">
        <v>49.88</v>
      </c>
      <c r="J458" s="28" t="s">
        <v>1884</v>
      </c>
      <c r="K458" s="30" t="s">
        <v>42</v>
      </c>
      <c r="L458" s="29"/>
    </row>
    <row r="459" s="1" customFormat="1" ht="14.25" spans="1:12">
      <c r="A459" s="22">
        <v>455</v>
      </c>
      <c r="B459" s="22" t="s">
        <v>1883</v>
      </c>
      <c r="C459" s="23">
        <v>9</v>
      </c>
      <c r="D459" s="23">
        <v>2</v>
      </c>
      <c r="E459" s="23">
        <v>2</v>
      </c>
      <c r="F459" s="22">
        <v>18</v>
      </c>
      <c r="G459" s="23">
        <v>13.1904761904762</v>
      </c>
      <c r="H459" s="27">
        <v>1305</v>
      </c>
      <c r="I459" s="27">
        <v>59.41</v>
      </c>
      <c r="J459" s="28" t="s">
        <v>1888</v>
      </c>
      <c r="K459" s="28" t="s">
        <v>44</v>
      </c>
      <c r="L459" s="29"/>
    </row>
    <row r="460" s="1" customFormat="1" ht="14.25" spans="1:12">
      <c r="A460" s="22">
        <v>456</v>
      </c>
      <c r="B460" s="22" t="s">
        <v>1883</v>
      </c>
      <c r="C460" s="23">
        <v>9</v>
      </c>
      <c r="D460" s="23">
        <v>2</v>
      </c>
      <c r="E460" s="23">
        <v>2</v>
      </c>
      <c r="F460" s="22">
        <v>18</v>
      </c>
      <c r="G460" s="23">
        <v>13.6190476190476</v>
      </c>
      <c r="H460" s="27">
        <v>1401</v>
      </c>
      <c r="I460" s="27">
        <v>60.92</v>
      </c>
      <c r="J460" s="28" t="s">
        <v>1884</v>
      </c>
      <c r="K460" s="28" t="s">
        <v>44</v>
      </c>
      <c r="L460" s="29"/>
    </row>
    <row r="461" s="1" customFormat="1" ht="14.25" spans="1:12">
      <c r="A461" s="22">
        <v>457</v>
      </c>
      <c r="B461" s="22" t="s">
        <v>1883</v>
      </c>
      <c r="C461" s="23">
        <v>9</v>
      </c>
      <c r="D461" s="23">
        <v>2</v>
      </c>
      <c r="E461" s="23">
        <v>2</v>
      </c>
      <c r="F461" s="22">
        <v>18</v>
      </c>
      <c r="G461" s="23">
        <v>13.7619047619048</v>
      </c>
      <c r="H461" s="27">
        <v>1402</v>
      </c>
      <c r="I461" s="27">
        <v>60.73</v>
      </c>
      <c r="J461" s="28" t="s">
        <v>1888</v>
      </c>
      <c r="K461" s="28" t="s">
        <v>42</v>
      </c>
      <c r="L461" s="29"/>
    </row>
    <row r="462" s="1" customFormat="1" ht="14.25" spans="1:12">
      <c r="A462" s="22">
        <v>458</v>
      </c>
      <c r="B462" s="22" t="s">
        <v>1883</v>
      </c>
      <c r="C462" s="23">
        <v>9</v>
      </c>
      <c r="D462" s="23">
        <v>2</v>
      </c>
      <c r="E462" s="23">
        <v>2</v>
      </c>
      <c r="F462" s="22">
        <v>18</v>
      </c>
      <c r="G462" s="23">
        <v>13.9047619047619</v>
      </c>
      <c r="H462" s="27">
        <v>1403</v>
      </c>
      <c r="I462" s="27">
        <v>60.57</v>
      </c>
      <c r="J462" s="30" t="s">
        <v>1888</v>
      </c>
      <c r="K462" s="30" t="s">
        <v>42</v>
      </c>
      <c r="L462" s="29"/>
    </row>
    <row r="463" s="1" customFormat="1" ht="14.25" spans="1:12">
      <c r="A463" s="22">
        <v>459</v>
      </c>
      <c r="B463" s="22" t="s">
        <v>1883</v>
      </c>
      <c r="C463" s="23">
        <v>9</v>
      </c>
      <c r="D463" s="23">
        <v>2</v>
      </c>
      <c r="E463" s="23">
        <v>2</v>
      </c>
      <c r="F463" s="22">
        <v>18</v>
      </c>
      <c r="G463" s="23">
        <v>14.047619047619</v>
      </c>
      <c r="H463" s="27">
        <v>1404</v>
      </c>
      <c r="I463" s="27">
        <v>49.88</v>
      </c>
      <c r="J463" s="28" t="s">
        <v>1884</v>
      </c>
      <c r="K463" s="30" t="s">
        <v>42</v>
      </c>
      <c r="L463" s="29"/>
    </row>
    <row r="464" s="1" customFormat="1" ht="14.25" spans="1:12">
      <c r="A464" s="22">
        <v>460</v>
      </c>
      <c r="B464" s="22" t="s">
        <v>1883</v>
      </c>
      <c r="C464" s="23">
        <v>9</v>
      </c>
      <c r="D464" s="23">
        <v>2</v>
      </c>
      <c r="E464" s="23">
        <v>2</v>
      </c>
      <c r="F464" s="22">
        <v>18</v>
      </c>
      <c r="G464" s="23">
        <v>14.1904761904762</v>
      </c>
      <c r="H464" s="27">
        <v>1405</v>
      </c>
      <c r="I464" s="27">
        <v>59.41</v>
      </c>
      <c r="J464" s="28" t="s">
        <v>1888</v>
      </c>
      <c r="K464" s="28" t="s">
        <v>44</v>
      </c>
      <c r="L464" s="29"/>
    </row>
    <row r="465" s="1" customFormat="1" ht="14.25" spans="1:12">
      <c r="A465" s="22">
        <v>461</v>
      </c>
      <c r="B465" s="22" t="s">
        <v>1883</v>
      </c>
      <c r="C465" s="23">
        <v>9</v>
      </c>
      <c r="D465" s="23">
        <v>2</v>
      </c>
      <c r="E465" s="23">
        <v>2</v>
      </c>
      <c r="F465" s="22">
        <v>18</v>
      </c>
      <c r="G465" s="23">
        <v>14.6190476190476</v>
      </c>
      <c r="H465" s="27">
        <v>1501</v>
      </c>
      <c r="I465" s="27">
        <v>60.92</v>
      </c>
      <c r="J465" s="28" t="s">
        <v>1884</v>
      </c>
      <c r="K465" s="28" t="s">
        <v>44</v>
      </c>
      <c r="L465" s="29"/>
    </row>
    <row r="466" s="1" customFormat="1" ht="14.25" spans="1:12">
      <c r="A466" s="22">
        <v>462</v>
      </c>
      <c r="B466" s="22" t="s">
        <v>1883</v>
      </c>
      <c r="C466" s="23">
        <v>9</v>
      </c>
      <c r="D466" s="23">
        <v>2</v>
      </c>
      <c r="E466" s="23">
        <v>2</v>
      </c>
      <c r="F466" s="22">
        <v>18</v>
      </c>
      <c r="G466" s="23">
        <v>14.7619047619048</v>
      </c>
      <c r="H466" s="27">
        <v>1502</v>
      </c>
      <c r="I466" s="27">
        <v>60.73</v>
      </c>
      <c r="J466" s="28" t="s">
        <v>1888</v>
      </c>
      <c r="K466" s="28" t="s">
        <v>42</v>
      </c>
      <c r="L466" s="29"/>
    </row>
    <row r="467" s="1" customFormat="1" ht="14.25" spans="1:12">
      <c r="A467" s="22">
        <v>463</v>
      </c>
      <c r="B467" s="22" t="s">
        <v>1883</v>
      </c>
      <c r="C467" s="23">
        <v>9</v>
      </c>
      <c r="D467" s="23">
        <v>2</v>
      </c>
      <c r="E467" s="23">
        <v>2</v>
      </c>
      <c r="F467" s="22">
        <v>18</v>
      </c>
      <c r="G467" s="23">
        <v>14.9047619047619</v>
      </c>
      <c r="H467" s="27">
        <v>1503</v>
      </c>
      <c r="I467" s="27">
        <v>60.57</v>
      </c>
      <c r="J467" s="30" t="s">
        <v>1888</v>
      </c>
      <c r="K467" s="30" t="s">
        <v>42</v>
      </c>
      <c r="L467" s="29"/>
    </row>
    <row r="468" s="1" customFormat="1" ht="14.25" spans="1:12">
      <c r="A468" s="22">
        <v>464</v>
      </c>
      <c r="B468" s="22" t="s">
        <v>1883</v>
      </c>
      <c r="C468" s="23">
        <v>9</v>
      </c>
      <c r="D468" s="23">
        <v>2</v>
      </c>
      <c r="E468" s="23">
        <v>2</v>
      </c>
      <c r="F468" s="22">
        <v>18</v>
      </c>
      <c r="G468" s="23">
        <v>15.047619047619</v>
      </c>
      <c r="H468" s="27">
        <v>1504</v>
      </c>
      <c r="I468" s="27">
        <v>49.88</v>
      </c>
      <c r="J468" s="28" t="s">
        <v>1884</v>
      </c>
      <c r="K468" s="30" t="s">
        <v>42</v>
      </c>
      <c r="L468" s="29"/>
    </row>
    <row r="469" s="1" customFormat="1" ht="14.25" spans="1:12">
      <c r="A469" s="22">
        <v>465</v>
      </c>
      <c r="B469" s="22" t="s">
        <v>1883</v>
      </c>
      <c r="C469" s="23">
        <v>9</v>
      </c>
      <c r="D469" s="23">
        <v>2</v>
      </c>
      <c r="E469" s="23">
        <v>2</v>
      </c>
      <c r="F469" s="22">
        <v>18</v>
      </c>
      <c r="G469" s="23">
        <v>15.1904761904762</v>
      </c>
      <c r="H469" s="27">
        <v>1505</v>
      </c>
      <c r="I469" s="27">
        <v>59.41</v>
      </c>
      <c r="J469" s="28" t="s">
        <v>1888</v>
      </c>
      <c r="K469" s="28" t="s">
        <v>44</v>
      </c>
      <c r="L469" s="29"/>
    </row>
    <row r="470" s="1" customFormat="1" ht="14.25" spans="1:12">
      <c r="A470" s="22">
        <v>466</v>
      </c>
      <c r="B470" s="22" t="s">
        <v>1883</v>
      </c>
      <c r="C470" s="23">
        <v>9</v>
      </c>
      <c r="D470" s="23">
        <v>2</v>
      </c>
      <c r="E470" s="23">
        <v>2</v>
      </c>
      <c r="F470" s="22">
        <v>18</v>
      </c>
      <c r="G470" s="23">
        <v>15.6190476190476</v>
      </c>
      <c r="H470" s="27">
        <v>1601</v>
      </c>
      <c r="I470" s="27">
        <v>60.92</v>
      </c>
      <c r="J470" s="28" t="s">
        <v>1884</v>
      </c>
      <c r="K470" s="28" t="s">
        <v>44</v>
      </c>
      <c r="L470" s="29"/>
    </row>
    <row r="471" s="1" customFormat="1" ht="14.25" spans="1:12">
      <c r="A471" s="22">
        <v>467</v>
      </c>
      <c r="B471" s="22" t="s">
        <v>1883</v>
      </c>
      <c r="C471" s="23">
        <v>9</v>
      </c>
      <c r="D471" s="23">
        <v>2</v>
      </c>
      <c r="E471" s="23">
        <v>2</v>
      </c>
      <c r="F471" s="22">
        <v>18</v>
      </c>
      <c r="G471" s="23">
        <v>15.7619047619048</v>
      </c>
      <c r="H471" s="27">
        <v>1602</v>
      </c>
      <c r="I471" s="27">
        <v>60.73</v>
      </c>
      <c r="J471" s="28" t="s">
        <v>1888</v>
      </c>
      <c r="K471" s="28" t="s">
        <v>42</v>
      </c>
      <c r="L471" s="29"/>
    </row>
    <row r="472" s="1" customFormat="1" ht="14.25" spans="1:12">
      <c r="A472" s="22">
        <v>468</v>
      </c>
      <c r="B472" s="22" t="s">
        <v>1883</v>
      </c>
      <c r="C472" s="23">
        <v>9</v>
      </c>
      <c r="D472" s="23">
        <v>2</v>
      </c>
      <c r="E472" s="23">
        <v>2</v>
      </c>
      <c r="F472" s="22">
        <v>18</v>
      </c>
      <c r="G472" s="23">
        <v>15.9047619047619</v>
      </c>
      <c r="H472" s="27">
        <v>1603</v>
      </c>
      <c r="I472" s="27">
        <v>60.57</v>
      </c>
      <c r="J472" s="30" t="s">
        <v>1888</v>
      </c>
      <c r="K472" s="30" t="s">
        <v>42</v>
      </c>
      <c r="L472" s="29"/>
    </row>
    <row r="473" s="1" customFormat="1" ht="14.25" spans="1:12">
      <c r="A473" s="22">
        <v>469</v>
      </c>
      <c r="B473" s="22" t="s">
        <v>1883</v>
      </c>
      <c r="C473" s="23">
        <v>9</v>
      </c>
      <c r="D473" s="23">
        <v>2</v>
      </c>
      <c r="E473" s="23">
        <v>2</v>
      </c>
      <c r="F473" s="22">
        <v>18</v>
      </c>
      <c r="G473" s="23">
        <v>16.047619047619</v>
      </c>
      <c r="H473" s="27">
        <v>1604</v>
      </c>
      <c r="I473" s="27">
        <v>49.88</v>
      </c>
      <c r="J473" s="28" t="s">
        <v>1884</v>
      </c>
      <c r="K473" s="30" t="s">
        <v>42</v>
      </c>
      <c r="L473" s="29"/>
    </row>
    <row r="474" s="1" customFormat="1" ht="14.25" spans="1:12">
      <c r="A474" s="22">
        <v>470</v>
      </c>
      <c r="B474" s="22" t="s">
        <v>1883</v>
      </c>
      <c r="C474" s="23">
        <v>9</v>
      </c>
      <c r="D474" s="23">
        <v>2</v>
      </c>
      <c r="E474" s="23">
        <v>2</v>
      </c>
      <c r="F474" s="22">
        <v>18</v>
      </c>
      <c r="G474" s="23">
        <v>16.1904761904762</v>
      </c>
      <c r="H474" s="27">
        <v>1605</v>
      </c>
      <c r="I474" s="27">
        <v>59.41</v>
      </c>
      <c r="J474" s="28" t="s">
        <v>1888</v>
      </c>
      <c r="K474" s="28" t="s">
        <v>44</v>
      </c>
      <c r="L474" s="29"/>
    </row>
    <row r="475" s="1" customFormat="1" ht="14.25" spans="1:12">
      <c r="A475" s="22">
        <v>471</v>
      </c>
      <c r="B475" s="22" t="s">
        <v>1883</v>
      </c>
      <c r="C475" s="23">
        <v>9</v>
      </c>
      <c r="D475" s="23">
        <v>2</v>
      </c>
      <c r="E475" s="23">
        <v>2</v>
      </c>
      <c r="F475" s="22">
        <v>18</v>
      </c>
      <c r="G475" s="23">
        <v>16.6190476190476</v>
      </c>
      <c r="H475" s="27">
        <v>1701</v>
      </c>
      <c r="I475" s="27">
        <v>60.92</v>
      </c>
      <c r="J475" s="28" t="s">
        <v>1884</v>
      </c>
      <c r="K475" s="28" t="s">
        <v>44</v>
      </c>
      <c r="L475" s="29"/>
    </row>
    <row r="476" s="1" customFormat="1" ht="14.25" spans="1:12">
      <c r="A476" s="22">
        <v>472</v>
      </c>
      <c r="B476" s="22" t="s">
        <v>1883</v>
      </c>
      <c r="C476" s="23">
        <v>9</v>
      </c>
      <c r="D476" s="23">
        <v>2</v>
      </c>
      <c r="E476" s="23">
        <v>2</v>
      </c>
      <c r="F476" s="22">
        <v>18</v>
      </c>
      <c r="G476" s="23">
        <v>16.7619047619048</v>
      </c>
      <c r="H476" s="27">
        <v>1702</v>
      </c>
      <c r="I476" s="27">
        <v>60.73</v>
      </c>
      <c r="J476" s="28" t="s">
        <v>1888</v>
      </c>
      <c r="K476" s="28" t="s">
        <v>42</v>
      </c>
      <c r="L476" s="29"/>
    </row>
    <row r="477" s="1" customFormat="1" ht="14.25" spans="1:12">
      <c r="A477" s="22">
        <v>473</v>
      </c>
      <c r="B477" s="22" t="s">
        <v>1883</v>
      </c>
      <c r="C477" s="23">
        <v>9</v>
      </c>
      <c r="D477" s="23">
        <v>2</v>
      </c>
      <c r="E477" s="23">
        <v>2</v>
      </c>
      <c r="F477" s="22">
        <v>18</v>
      </c>
      <c r="G477" s="23">
        <v>16.9047619047619</v>
      </c>
      <c r="H477" s="27">
        <v>1703</v>
      </c>
      <c r="I477" s="27">
        <v>60.57</v>
      </c>
      <c r="J477" s="30" t="s">
        <v>1888</v>
      </c>
      <c r="K477" s="30" t="s">
        <v>42</v>
      </c>
      <c r="L477" s="29"/>
    </row>
    <row r="478" s="1" customFormat="1" ht="14.25" spans="1:12">
      <c r="A478" s="22">
        <v>474</v>
      </c>
      <c r="B478" s="22" t="s">
        <v>1883</v>
      </c>
      <c r="C478" s="23">
        <v>9</v>
      </c>
      <c r="D478" s="23">
        <v>2</v>
      </c>
      <c r="E478" s="23">
        <v>2</v>
      </c>
      <c r="F478" s="22">
        <v>18</v>
      </c>
      <c r="G478" s="23">
        <v>17.047619047619</v>
      </c>
      <c r="H478" s="27">
        <v>1704</v>
      </c>
      <c r="I478" s="27">
        <v>49.88</v>
      </c>
      <c r="J478" s="28" t="s">
        <v>1884</v>
      </c>
      <c r="K478" s="30" t="s">
        <v>42</v>
      </c>
      <c r="L478" s="29"/>
    </row>
    <row r="479" s="1" customFormat="1" ht="14.25" spans="1:12">
      <c r="A479" s="22">
        <v>475</v>
      </c>
      <c r="B479" s="22" t="s">
        <v>1883</v>
      </c>
      <c r="C479" s="23">
        <v>9</v>
      </c>
      <c r="D479" s="23">
        <v>2</v>
      </c>
      <c r="E479" s="23">
        <v>2</v>
      </c>
      <c r="F479" s="22">
        <v>18</v>
      </c>
      <c r="G479" s="23">
        <v>17.1904761904762</v>
      </c>
      <c r="H479" s="27">
        <v>1705</v>
      </c>
      <c r="I479" s="27">
        <v>59.41</v>
      </c>
      <c r="J479" s="28" t="s">
        <v>1888</v>
      </c>
      <c r="K479" s="28" t="s">
        <v>44</v>
      </c>
      <c r="L479" s="29"/>
    </row>
    <row r="480" s="1" customFormat="1" ht="14.25" spans="1:12">
      <c r="A480" s="22">
        <v>476</v>
      </c>
      <c r="B480" s="22" t="s">
        <v>1883</v>
      </c>
      <c r="C480" s="23">
        <v>9</v>
      </c>
      <c r="D480" s="23">
        <v>2</v>
      </c>
      <c r="E480" s="23">
        <v>2</v>
      </c>
      <c r="F480" s="22">
        <v>18</v>
      </c>
      <c r="G480" s="23">
        <v>17.6190476190476</v>
      </c>
      <c r="H480" s="27">
        <v>1801</v>
      </c>
      <c r="I480" s="27">
        <v>60.92</v>
      </c>
      <c r="J480" s="28" t="s">
        <v>1884</v>
      </c>
      <c r="K480" s="28" t="s">
        <v>44</v>
      </c>
      <c r="L480" s="29"/>
    </row>
    <row r="481" s="1" customFormat="1" ht="14.25" spans="1:12">
      <c r="A481" s="22">
        <v>477</v>
      </c>
      <c r="B481" s="22" t="s">
        <v>1883</v>
      </c>
      <c r="C481" s="23">
        <v>9</v>
      </c>
      <c r="D481" s="23">
        <v>2</v>
      </c>
      <c r="E481" s="23">
        <v>2</v>
      </c>
      <c r="F481" s="22">
        <v>18</v>
      </c>
      <c r="G481" s="23">
        <v>17.7619047619048</v>
      </c>
      <c r="H481" s="27">
        <v>1802</v>
      </c>
      <c r="I481" s="27">
        <v>60.73</v>
      </c>
      <c r="J481" s="28" t="s">
        <v>1888</v>
      </c>
      <c r="K481" s="28" t="s">
        <v>42</v>
      </c>
      <c r="L481" s="29"/>
    </row>
    <row r="482" s="1" customFormat="1" ht="14.25" spans="1:12">
      <c r="A482" s="22">
        <v>478</v>
      </c>
      <c r="B482" s="22" t="s">
        <v>1883</v>
      </c>
      <c r="C482" s="23">
        <v>9</v>
      </c>
      <c r="D482" s="23">
        <v>2</v>
      </c>
      <c r="E482" s="23">
        <v>2</v>
      </c>
      <c r="F482" s="22">
        <v>18</v>
      </c>
      <c r="G482" s="23">
        <v>17.9047619047619</v>
      </c>
      <c r="H482" s="27">
        <v>1803</v>
      </c>
      <c r="I482" s="27">
        <v>60.57</v>
      </c>
      <c r="J482" s="30" t="s">
        <v>1888</v>
      </c>
      <c r="K482" s="30" t="s">
        <v>42</v>
      </c>
      <c r="L482" s="29"/>
    </row>
    <row r="483" s="1" customFormat="1" ht="14.25" spans="1:12">
      <c r="A483" s="22">
        <v>479</v>
      </c>
      <c r="B483" s="22" t="s">
        <v>1883</v>
      </c>
      <c r="C483" s="23">
        <v>9</v>
      </c>
      <c r="D483" s="23">
        <v>2</v>
      </c>
      <c r="E483" s="23">
        <v>2</v>
      </c>
      <c r="F483" s="22">
        <v>18</v>
      </c>
      <c r="G483" s="23">
        <v>18.047619047619</v>
      </c>
      <c r="H483" s="27">
        <v>1804</v>
      </c>
      <c r="I483" s="27">
        <v>49.88</v>
      </c>
      <c r="J483" s="28" t="s">
        <v>1884</v>
      </c>
      <c r="K483" s="30" t="s">
        <v>42</v>
      </c>
      <c r="L483" s="29"/>
    </row>
    <row r="484" s="1" customFormat="1" ht="14.25" spans="1:12">
      <c r="A484" s="22">
        <v>480</v>
      </c>
      <c r="B484" s="22" t="s">
        <v>1883</v>
      </c>
      <c r="C484" s="23">
        <v>9</v>
      </c>
      <c r="D484" s="23">
        <v>2</v>
      </c>
      <c r="E484" s="23">
        <v>2</v>
      </c>
      <c r="F484" s="22">
        <v>18</v>
      </c>
      <c r="G484" s="23">
        <v>18.1904761904762</v>
      </c>
      <c r="H484" s="24">
        <v>1805</v>
      </c>
      <c r="I484" s="27">
        <v>59.41</v>
      </c>
      <c r="J484" s="28" t="s">
        <v>1888</v>
      </c>
      <c r="K484" s="28" t="s">
        <v>44</v>
      </c>
      <c r="L484" s="29"/>
    </row>
    <row r="485" s="17" customFormat="1" ht="14.25" spans="1:16383">
      <c r="A485" s="35"/>
      <c r="B485" s="35"/>
      <c r="C485" s="36"/>
      <c r="D485" s="36"/>
      <c r="E485" s="36"/>
      <c r="F485" s="35"/>
      <c r="G485" s="36"/>
      <c r="H485" s="42"/>
      <c r="I485" s="37">
        <f>SUM(I304:I484)</f>
        <v>10532.2</v>
      </c>
      <c r="J485" s="38"/>
      <c r="K485" s="38"/>
      <c r="L485" s="39"/>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c r="EB485" s="40"/>
      <c r="EC485" s="40"/>
      <c r="ED485" s="40"/>
      <c r="EE485" s="40"/>
      <c r="EF485" s="40"/>
      <c r="EG485" s="40"/>
      <c r="EH485" s="40"/>
      <c r="EI485" s="40"/>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40"/>
      <c r="FM485" s="40"/>
      <c r="FN485" s="40"/>
      <c r="FO485" s="40"/>
      <c r="FP485" s="40"/>
      <c r="FQ485" s="40"/>
      <c r="FR485" s="40"/>
      <c r="FS485" s="40"/>
      <c r="FT485" s="40"/>
      <c r="FU485" s="40"/>
      <c r="FV485" s="40"/>
      <c r="FW485" s="40"/>
      <c r="FX485" s="40"/>
      <c r="FY485" s="40"/>
      <c r="FZ485" s="40"/>
      <c r="GA485" s="40"/>
      <c r="GB485" s="40"/>
      <c r="GC485" s="40"/>
      <c r="GD485" s="40"/>
      <c r="GE485" s="40"/>
      <c r="GF485" s="40"/>
      <c r="GG485" s="40"/>
      <c r="GH485" s="40"/>
      <c r="GI485" s="40"/>
      <c r="GJ485" s="40"/>
      <c r="GK485" s="40"/>
      <c r="GL485" s="40"/>
      <c r="GM485" s="40"/>
      <c r="GN485" s="40"/>
      <c r="GO485" s="40"/>
      <c r="GP485" s="40"/>
      <c r="GQ485" s="40"/>
      <c r="GR485" s="40"/>
      <c r="GS485" s="40"/>
      <c r="GT485" s="40"/>
      <c r="GU485" s="40"/>
      <c r="GV485" s="40"/>
      <c r="GW485" s="40"/>
      <c r="GX485" s="40"/>
      <c r="GY485" s="40"/>
      <c r="GZ485" s="40"/>
      <c r="HA485" s="40"/>
      <c r="HB485" s="40"/>
      <c r="HC485" s="40"/>
      <c r="HD485" s="40"/>
      <c r="HE485" s="40"/>
      <c r="HF485" s="40"/>
      <c r="HG485" s="40"/>
      <c r="HH485" s="40"/>
      <c r="HI485" s="40"/>
      <c r="HJ485" s="40"/>
      <c r="HK485" s="40"/>
      <c r="HL485" s="40"/>
      <c r="HM485" s="40"/>
      <c r="HN485" s="40"/>
      <c r="HO485" s="40"/>
      <c r="HP485" s="40"/>
      <c r="HQ485" s="40"/>
      <c r="HR485" s="40"/>
      <c r="HS485" s="40"/>
      <c r="HT485" s="40"/>
      <c r="HU485" s="40"/>
      <c r="HV485" s="40"/>
      <c r="HW485" s="40"/>
      <c r="HX485" s="40"/>
      <c r="HY485" s="40"/>
      <c r="HZ485" s="40"/>
      <c r="IA485" s="40"/>
      <c r="IB485" s="40"/>
      <c r="IC485" s="40"/>
      <c r="ID485" s="40"/>
      <c r="IE485" s="40"/>
      <c r="IF485" s="40"/>
      <c r="IG485" s="40"/>
      <c r="IH485" s="40"/>
      <c r="II485" s="40"/>
      <c r="IJ485" s="40"/>
      <c r="IK485" s="40"/>
      <c r="IL485" s="40"/>
      <c r="IM485" s="40"/>
      <c r="IN485" s="40"/>
      <c r="IO485" s="40"/>
      <c r="IP485" s="40"/>
      <c r="IQ485" s="40"/>
      <c r="IR485" s="40"/>
      <c r="IS485" s="40"/>
      <c r="IT485" s="40"/>
      <c r="IU485" s="40"/>
      <c r="IV485" s="40"/>
      <c r="IW485" s="40"/>
      <c r="IX485" s="40"/>
      <c r="IY485" s="40"/>
      <c r="IZ485" s="40"/>
      <c r="JA485" s="40"/>
      <c r="JB485" s="40"/>
      <c r="JC485" s="40"/>
      <c r="JD485" s="40"/>
      <c r="JE485" s="40"/>
      <c r="JF485" s="40"/>
      <c r="JG485" s="40"/>
      <c r="JH485" s="40"/>
      <c r="JI485" s="40"/>
      <c r="JJ485" s="40"/>
      <c r="JK485" s="40"/>
      <c r="JL485" s="40"/>
      <c r="JM485" s="40"/>
      <c r="JN485" s="40"/>
      <c r="JO485" s="40"/>
      <c r="JP485" s="40"/>
      <c r="JQ485" s="40"/>
      <c r="JR485" s="40"/>
      <c r="JS485" s="40"/>
      <c r="JT485" s="40"/>
      <c r="JU485" s="40"/>
      <c r="JV485" s="40"/>
      <c r="JW485" s="40"/>
      <c r="JX485" s="40"/>
      <c r="JY485" s="40"/>
      <c r="JZ485" s="40"/>
      <c r="KA485" s="40"/>
      <c r="KB485" s="40"/>
      <c r="KC485" s="40"/>
      <c r="KD485" s="40"/>
      <c r="KE485" s="40"/>
      <c r="KF485" s="40"/>
      <c r="KG485" s="40"/>
      <c r="KH485" s="40"/>
      <c r="KI485" s="40"/>
      <c r="KJ485" s="40"/>
      <c r="KK485" s="40"/>
      <c r="KL485" s="40"/>
      <c r="KM485" s="40"/>
      <c r="KN485" s="40"/>
      <c r="KO485" s="40"/>
      <c r="KP485" s="40"/>
      <c r="KQ485" s="40"/>
      <c r="KR485" s="40"/>
      <c r="KS485" s="40"/>
      <c r="KT485" s="40"/>
      <c r="KU485" s="40"/>
      <c r="KV485" s="40"/>
      <c r="KW485" s="40"/>
      <c r="KX485" s="40"/>
      <c r="KY485" s="40"/>
      <c r="KZ485" s="40"/>
      <c r="LA485" s="40"/>
      <c r="LB485" s="40"/>
      <c r="LC485" s="40"/>
      <c r="LD485" s="40"/>
      <c r="LE485" s="40"/>
      <c r="LF485" s="40"/>
      <c r="LG485" s="40"/>
      <c r="LH485" s="40"/>
      <c r="LI485" s="40"/>
      <c r="LJ485" s="40"/>
      <c r="LK485" s="40"/>
      <c r="LL485" s="40"/>
      <c r="LM485" s="40"/>
      <c r="LN485" s="40"/>
      <c r="LO485" s="40"/>
      <c r="LP485" s="40"/>
      <c r="LQ485" s="40"/>
      <c r="LR485" s="40"/>
      <c r="LS485" s="40"/>
      <c r="LT485" s="40"/>
      <c r="LU485" s="40"/>
      <c r="LV485" s="40"/>
      <c r="LW485" s="40"/>
      <c r="LX485" s="40"/>
      <c r="LY485" s="40"/>
      <c r="LZ485" s="40"/>
      <c r="MA485" s="40"/>
      <c r="MB485" s="40"/>
      <c r="MC485" s="40"/>
      <c r="MD485" s="40"/>
      <c r="ME485" s="40"/>
      <c r="MF485" s="40"/>
      <c r="MG485" s="40"/>
      <c r="MH485" s="40"/>
      <c r="MI485" s="40"/>
      <c r="MJ485" s="40"/>
      <c r="MK485" s="40"/>
      <c r="ML485" s="40"/>
      <c r="MM485" s="40"/>
      <c r="MN485" s="40"/>
      <c r="MO485" s="40"/>
      <c r="MP485" s="40"/>
      <c r="MQ485" s="40"/>
      <c r="MR485" s="40"/>
      <c r="MS485" s="40"/>
      <c r="MT485" s="40"/>
      <c r="MU485" s="40"/>
      <c r="MV485" s="40"/>
      <c r="MW485" s="40"/>
      <c r="MX485" s="40"/>
      <c r="MY485" s="40"/>
      <c r="MZ485" s="40"/>
      <c r="NA485" s="40"/>
      <c r="NB485" s="40"/>
      <c r="NC485" s="40"/>
      <c r="ND485" s="40"/>
      <c r="NE485" s="40"/>
      <c r="NF485" s="40"/>
      <c r="NG485" s="40"/>
      <c r="NH485" s="40"/>
      <c r="NI485" s="40"/>
      <c r="NJ485" s="40"/>
      <c r="NK485" s="40"/>
      <c r="NL485" s="40"/>
      <c r="NM485" s="40"/>
      <c r="NN485" s="40"/>
      <c r="NO485" s="40"/>
      <c r="NP485" s="40"/>
      <c r="NQ485" s="40"/>
      <c r="NR485" s="40"/>
      <c r="NS485" s="40"/>
      <c r="NT485" s="40"/>
      <c r="NU485" s="40"/>
      <c r="NV485" s="40"/>
      <c r="NW485" s="40"/>
      <c r="NX485" s="40"/>
      <c r="NY485" s="40"/>
      <c r="NZ485" s="40"/>
      <c r="OA485" s="40"/>
      <c r="OB485" s="40"/>
      <c r="OC485" s="40"/>
      <c r="OD485" s="40"/>
      <c r="OE485" s="40"/>
      <c r="OF485" s="40"/>
      <c r="OG485" s="40"/>
      <c r="OH485" s="40"/>
      <c r="OI485" s="40"/>
      <c r="OJ485" s="40"/>
      <c r="OK485" s="40"/>
      <c r="OL485" s="40"/>
      <c r="OM485" s="40"/>
      <c r="ON485" s="40"/>
      <c r="OO485" s="40"/>
      <c r="OP485" s="40"/>
      <c r="OQ485" s="40"/>
      <c r="OR485" s="40"/>
      <c r="OS485" s="40"/>
      <c r="OT485" s="40"/>
      <c r="OU485" s="40"/>
      <c r="OV485" s="40"/>
      <c r="OW485" s="40"/>
      <c r="OX485" s="40"/>
      <c r="OY485" s="40"/>
      <c r="OZ485" s="40"/>
      <c r="PA485" s="40"/>
      <c r="PB485" s="40"/>
      <c r="PC485" s="40"/>
      <c r="PD485" s="40"/>
      <c r="PE485" s="40"/>
      <c r="PF485" s="40"/>
      <c r="PG485" s="40"/>
      <c r="PH485" s="40"/>
      <c r="PI485" s="40"/>
      <c r="PJ485" s="40"/>
      <c r="PK485" s="40"/>
      <c r="PL485" s="40"/>
      <c r="PM485" s="40"/>
      <c r="PN485" s="40"/>
      <c r="PO485" s="40"/>
      <c r="PP485" s="40"/>
      <c r="PQ485" s="40"/>
      <c r="PR485" s="40"/>
      <c r="PS485" s="40"/>
      <c r="PT485" s="40"/>
      <c r="PU485" s="40"/>
      <c r="PV485" s="40"/>
      <c r="PW485" s="40"/>
      <c r="PX485" s="40"/>
      <c r="PY485" s="40"/>
      <c r="PZ485" s="40"/>
      <c r="QA485" s="40"/>
      <c r="QB485" s="40"/>
      <c r="QC485" s="40"/>
      <c r="QD485" s="40"/>
      <c r="QE485" s="40"/>
      <c r="QF485" s="40"/>
      <c r="QG485" s="40"/>
      <c r="QH485" s="40"/>
      <c r="QI485" s="40"/>
      <c r="QJ485" s="40"/>
      <c r="QK485" s="40"/>
      <c r="QL485" s="40"/>
      <c r="QM485" s="40"/>
      <c r="QN485" s="40"/>
      <c r="QO485" s="40"/>
      <c r="QP485" s="40"/>
      <c r="QQ485" s="40"/>
      <c r="QR485" s="40"/>
      <c r="QS485" s="40"/>
      <c r="QT485" s="40"/>
      <c r="QU485" s="40"/>
      <c r="QV485" s="40"/>
      <c r="QW485" s="40"/>
      <c r="QX485" s="40"/>
      <c r="QY485" s="40"/>
      <c r="QZ485" s="40"/>
      <c r="RA485" s="40"/>
      <c r="RB485" s="40"/>
      <c r="RC485" s="40"/>
      <c r="RD485" s="40"/>
      <c r="RE485" s="40"/>
      <c r="RF485" s="40"/>
      <c r="RG485" s="40"/>
      <c r="RH485" s="40"/>
      <c r="RI485" s="40"/>
      <c r="RJ485" s="40"/>
      <c r="RK485" s="40"/>
      <c r="RL485" s="40"/>
      <c r="RM485" s="40"/>
      <c r="RN485" s="40"/>
      <c r="RO485" s="40"/>
      <c r="RP485" s="40"/>
      <c r="RQ485" s="40"/>
      <c r="RR485" s="40"/>
      <c r="RS485" s="40"/>
      <c r="RT485" s="40"/>
      <c r="RU485" s="40"/>
      <c r="RV485" s="40"/>
      <c r="RW485" s="40"/>
      <c r="RX485" s="40"/>
      <c r="RY485" s="40"/>
      <c r="RZ485" s="40"/>
      <c r="SA485" s="40"/>
      <c r="SB485" s="40"/>
      <c r="SC485" s="40"/>
      <c r="SD485" s="40"/>
      <c r="SE485" s="40"/>
      <c r="SF485" s="40"/>
      <c r="SG485" s="40"/>
      <c r="SH485" s="40"/>
      <c r="SI485" s="40"/>
      <c r="SJ485" s="40"/>
      <c r="SK485" s="40"/>
      <c r="SL485" s="40"/>
      <c r="SM485" s="40"/>
      <c r="SN485" s="40"/>
      <c r="SO485" s="40"/>
      <c r="SP485" s="40"/>
      <c r="SQ485" s="40"/>
      <c r="SR485" s="40"/>
      <c r="SS485" s="40"/>
      <c r="ST485" s="40"/>
      <c r="SU485" s="40"/>
      <c r="SV485" s="40"/>
      <c r="SW485" s="40"/>
      <c r="SX485" s="40"/>
      <c r="SY485" s="40"/>
      <c r="SZ485" s="40"/>
      <c r="TA485" s="40"/>
      <c r="TB485" s="40"/>
      <c r="TC485" s="40"/>
      <c r="TD485" s="40"/>
      <c r="TE485" s="40"/>
      <c r="TF485" s="40"/>
      <c r="TG485" s="40"/>
      <c r="TH485" s="40"/>
      <c r="TI485" s="40"/>
      <c r="TJ485" s="40"/>
      <c r="TK485" s="40"/>
      <c r="TL485" s="40"/>
      <c r="TM485" s="40"/>
      <c r="TN485" s="40"/>
      <c r="TO485" s="40"/>
      <c r="TP485" s="40"/>
      <c r="TQ485" s="40"/>
      <c r="TR485" s="40"/>
      <c r="TS485" s="40"/>
      <c r="TT485" s="40"/>
      <c r="TU485" s="40"/>
      <c r="TV485" s="40"/>
      <c r="TW485" s="40"/>
      <c r="TX485" s="40"/>
      <c r="TY485" s="40"/>
      <c r="TZ485" s="40"/>
      <c r="UA485" s="40"/>
      <c r="UB485" s="40"/>
      <c r="UC485" s="40"/>
      <c r="UD485" s="40"/>
      <c r="UE485" s="40"/>
      <c r="UF485" s="40"/>
      <c r="UG485" s="40"/>
      <c r="UH485" s="40"/>
      <c r="UI485" s="40"/>
      <c r="UJ485" s="40"/>
      <c r="UK485" s="40"/>
      <c r="UL485" s="40"/>
      <c r="UM485" s="40"/>
      <c r="UN485" s="40"/>
      <c r="UO485" s="40"/>
      <c r="UP485" s="40"/>
      <c r="UQ485" s="40"/>
      <c r="UR485" s="40"/>
      <c r="US485" s="40"/>
      <c r="UT485" s="40"/>
      <c r="UU485" s="40"/>
      <c r="UV485" s="40"/>
      <c r="UW485" s="40"/>
      <c r="UX485" s="40"/>
      <c r="UY485" s="40"/>
      <c r="UZ485" s="40"/>
      <c r="VA485" s="40"/>
      <c r="VB485" s="40"/>
      <c r="VC485" s="40"/>
      <c r="VD485" s="40"/>
      <c r="VE485" s="40"/>
      <c r="VF485" s="40"/>
      <c r="VG485" s="40"/>
      <c r="VH485" s="40"/>
      <c r="VI485" s="40"/>
      <c r="VJ485" s="40"/>
      <c r="VK485" s="40"/>
      <c r="VL485" s="40"/>
      <c r="VM485" s="40"/>
      <c r="VN485" s="40"/>
      <c r="VO485" s="40"/>
      <c r="VP485" s="40"/>
      <c r="VQ485" s="40"/>
      <c r="VR485" s="40"/>
      <c r="VS485" s="40"/>
      <c r="VT485" s="40"/>
      <c r="VU485" s="40"/>
      <c r="VV485" s="40"/>
      <c r="VW485" s="40"/>
      <c r="VX485" s="40"/>
      <c r="VY485" s="40"/>
      <c r="VZ485" s="40"/>
      <c r="WA485" s="40"/>
      <c r="WB485" s="40"/>
      <c r="WC485" s="40"/>
      <c r="WD485" s="40"/>
      <c r="WE485" s="40"/>
      <c r="WF485" s="40"/>
      <c r="WG485" s="40"/>
      <c r="WH485" s="40"/>
      <c r="WI485" s="40"/>
      <c r="WJ485" s="40"/>
      <c r="WK485" s="40"/>
      <c r="WL485" s="40"/>
      <c r="WM485" s="40"/>
      <c r="WN485" s="40"/>
      <c r="WO485" s="40"/>
      <c r="WP485" s="40"/>
      <c r="WQ485" s="40"/>
      <c r="WR485" s="40"/>
      <c r="WS485" s="40"/>
      <c r="WT485" s="40"/>
      <c r="WU485" s="40"/>
      <c r="WV485" s="40"/>
      <c r="WW485" s="40"/>
      <c r="WX485" s="40"/>
      <c r="WY485" s="40"/>
      <c r="WZ485" s="40"/>
      <c r="XA485" s="40"/>
      <c r="XB485" s="40"/>
      <c r="XC485" s="40"/>
      <c r="XD485" s="40"/>
      <c r="XE485" s="40"/>
      <c r="XF485" s="40"/>
      <c r="XG485" s="40"/>
      <c r="XH485" s="40"/>
      <c r="XI485" s="40"/>
      <c r="XJ485" s="40"/>
      <c r="XK485" s="40"/>
      <c r="XL485" s="40"/>
      <c r="XM485" s="40"/>
      <c r="XN485" s="40"/>
      <c r="XO485" s="40"/>
      <c r="XP485" s="40"/>
      <c r="XQ485" s="40"/>
      <c r="XR485" s="40"/>
      <c r="XS485" s="40"/>
      <c r="XT485" s="40"/>
      <c r="XU485" s="40"/>
      <c r="XV485" s="40"/>
      <c r="XW485" s="40"/>
      <c r="XX485" s="40"/>
      <c r="XY485" s="40"/>
      <c r="XZ485" s="40"/>
      <c r="YA485" s="40"/>
      <c r="YB485" s="40"/>
      <c r="YC485" s="40"/>
      <c r="YD485" s="40"/>
      <c r="YE485" s="40"/>
      <c r="YF485" s="40"/>
      <c r="YG485" s="40"/>
      <c r="YH485" s="40"/>
      <c r="YI485" s="40"/>
      <c r="YJ485" s="40"/>
      <c r="YK485" s="40"/>
      <c r="YL485" s="40"/>
      <c r="YM485" s="40"/>
      <c r="YN485" s="40"/>
      <c r="YO485" s="40"/>
      <c r="YP485" s="40"/>
      <c r="YQ485" s="40"/>
      <c r="YR485" s="40"/>
      <c r="YS485" s="40"/>
      <c r="YT485" s="40"/>
      <c r="YU485" s="40"/>
      <c r="YV485" s="40"/>
      <c r="YW485" s="40"/>
      <c r="YX485" s="40"/>
      <c r="YY485" s="40"/>
      <c r="YZ485" s="40"/>
      <c r="ZA485" s="40"/>
      <c r="ZB485" s="40"/>
      <c r="ZC485" s="40"/>
      <c r="ZD485" s="40"/>
      <c r="ZE485" s="40"/>
      <c r="ZF485" s="40"/>
      <c r="ZG485" s="40"/>
      <c r="ZH485" s="40"/>
      <c r="ZI485" s="40"/>
      <c r="ZJ485" s="40"/>
      <c r="ZK485" s="40"/>
      <c r="ZL485" s="40"/>
      <c r="ZM485" s="40"/>
      <c r="ZN485" s="40"/>
      <c r="ZO485" s="40"/>
      <c r="ZP485" s="40"/>
      <c r="ZQ485" s="40"/>
      <c r="ZR485" s="40"/>
      <c r="ZS485" s="40"/>
      <c r="ZT485" s="40"/>
      <c r="ZU485" s="40"/>
      <c r="ZV485" s="40"/>
      <c r="ZW485" s="40"/>
      <c r="ZX485" s="40"/>
      <c r="ZY485" s="40"/>
      <c r="ZZ485" s="40"/>
      <c r="AAA485" s="40"/>
      <c r="AAB485" s="40"/>
      <c r="AAC485" s="40"/>
      <c r="AAD485" s="40"/>
      <c r="AAE485" s="40"/>
      <c r="AAF485" s="40"/>
      <c r="AAG485" s="40"/>
      <c r="AAH485" s="40"/>
      <c r="AAI485" s="40"/>
      <c r="AAJ485" s="40"/>
      <c r="AAK485" s="40"/>
      <c r="AAL485" s="40"/>
      <c r="AAM485" s="40"/>
      <c r="AAN485" s="40"/>
      <c r="AAO485" s="40"/>
      <c r="AAP485" s="40"/>
      <c r="AAQ485" s="40"/>
      <c r="AAR485" s="40"/>
      <c r="AAS485" s="40"/>
      <c r="AAT485" s="40"/>
      <c r="AAU485" s="40"/>
      <c r="AAV485" s="40"/>
      <c r="AAW485" s="40"/>
      <c r="AAX485" s="40"/>
      <c r="AAY485" s="40"/>
      <c r="AAZ485" s="40"/>
      <c r="ABA485" s="40"/>
      <c r="ABB485" s="40"/>
      <c r="ABC485" s="40"/>
      <c r="ABD485" s="40"/>
      <c r="ABE485" s="40"/>
      <c r="ABF485" s="40"/>
      <c r="ABG485" s="40"/>
      <c r="ABH485" s="40"/>
      <c r="ABI485" s="40"/>
      <c r="ABJ485" s="40"/>
      <c r="ABK485" s="40"/>
      <c r="ABL485" s="40"/>
      <c r="ABM485" s="40"/>
      <c r="ABN485" s="40"/>
      <c r="ABO485" s="40"/>
      <c r="ABP485" s="40"/>
      <c r="ABQ485" s="40"/>
      <c r="ABR485" s="40"/>
      <c r="ABS485" s="40"/>
      <c r="ABT485" s="40"/>
      <c r="ABU485" s="40"/>
      <c r="ABV485" s="40"/>
      <c r="ABW485" s="40"/>
      <c r="ABX485" s="40"/>
      <c r="ABY485" s="40"/>
      <c r="ABZ485" s="40"/>
      <c r="ACA485" s="40"/>
      <c r="ACB485" s="40"/>
      <c r="ACC485" s="40"/>
      <c r="ACD485" s="40"/>
      <c r="ACE485" s="40"/>
      <c r="ACF485" s="40"/>
      <c r="ACG485" s="40"/>
      <c r="ACH485" s="40"/>
      <c r="ACI485" s="40"/>
      <c r="ACJ485" s="40"/>
      <c r="ACK485" s="40"/>
      <c r="ACL485" s="40"/>
      <c r="ACM485" s="40"/>
      <c r="ACN485" s="40"/>
      <c r="ACO485" s="40"/>
      <c r="ACP485" s="40"/>
      <c r="ACQ485" s="40"/>
      <c r="ACR485" s="40"/>
      <c r="ACS485" s="40"/>
      <c r="ACT485" s="40"/>
      <c r="ACU485" s="40"/>
      <c r="ACV485" s="40"/>
      <c r="ACW485" s="40"/>
      <c r="ACX485" s="40"/>
      <c r="ACY485" s="40"/>
      <c r="ACZ485" s="40"/>
      <c r="ADA485" s="40"/>
      <c r="ADB485" s="40"/>
      <c r="ADC485" s="40"/>
      <c r="ADD485" s="40"/>
      <c r="ADE485" s="40"/>
      <c r="ADF485" s="40"/>
      <c r="ADG485" s="40"/>
      <c r="ADH485" s="40"/>
      <c r="ADI485" s="40"/>
      <c r="ADJ485" s="40"/>
      <c r="ADK485" s="40"/>
      <c r="ADL485" s="40"/>
      <c r="ADM485" s="40"/>
      <c r="ADN485" s="40"/>
      <c r="ADO485" s="40"/>
      <c r="ADP485" s="40"/>
      <c r="ADQ485" s="40"/>
      <c r="ADR485" s="40"/>
      <c r="ADS485" s="40"/>
      <c r="ADT485" s="40"/>
      <c r="ADU485" s="40"/>
      <c r="ADV485" s="40"/>
      <c r="ADW485" s="40"/>
      <c r="ADX485" s="40"/>
      <c r="ADY485" s="40"/>
      <c r="ADZ485" s="40"/>
      <c r="AEA485" s="40"/>
      <c r="AEB485" s="40"/>
      <c r="AEC485" s="40"/>
      <c r="AED485" s="40"/>
      <c r="AEE485" s="40"/>
      <c r="AEF485" s="40"/>
      <c r="AEG485" s="40"/>
      <c r="AEH485" s="40"/>
      <c r="AEI485" s="40"/>
      <c r="AEJ485" s="40"/>
      <c r="AEK485" s="40"/>
      <c r="AEL485" s="40"/>
      <c r="AEM485" s="40"/>
      <c r="AEN485" s="40"/>
      <c r="AEO485" s="40"/>
      <c r="AEP485" s="40"/>
      <c r="AEQ485" s="40"/>
      <c r="AER485" s="40"/>
      <c r="AES485" s="40"/>
      <c r="AET485" s="40"/>
      <c r="AEU485" s="40"/>
      <c r="AEV485" s="40"/>
      <c r="AEW485" s="40"/>
      <c r="AEX485" s="40"/>
      <c r="AEY485" s="40"/>
      <c r="AEZ485" s="40"/>
      <c r="AFA485" s="40"/>
      <c r="AFB485" s="40"/>
      <c r="AFC485" s="40"/>
      <c r="AFD485" s="40"/>
      <c r="AFE485" s="40"/>
      <c r="AFF485" s="40"/>
      <c r="AFG485" s="40"/>
      <c r="AFH485" s="40"/>
      <c r="AFI485" s="40"/>
      <c r="AFJ485" s="40"/>
      <c r="AFK485" s="40"/>
      <c r="AFL485" s="40"/>
      <c r="AFM485" s="40"/>
      <c r="AFN485" s="40"/>
      <c r="AFO485" s="40"/>
      <c r="AFP485" s="40"/>
      <c r="AFQ485" s="40"/>
      <c r="AFR485" s="40"/>
      <c r="AFS485" s="40"/>
      <c r="AFT485" s="40"/>
      <c r="AFU485" s="40"/>
      <c r="AFV485" s="40"/>
      <c r="AFW485" s="40"/>
      <c r="AFX485" s="40"/>
      <c r="AFY485" s="40"/>
      <c r="AFZ485" s="40"/>
      <c r="AGA485" s="40"/>
      <c r="AGB485" s="40"/>
      <c r="AGC485" s="40"/>
      <c r="AGD485" s="40"/>
      <c r="AGE485" s="40"/>
      <c r="AGF485" s="40"/>
      <c r="AGG485" s="40"/>
      <c r="AGH485" s="40"/>
      <c r="AGI485" s="40"/>
      <c r="AGJ485" s="40"/>
      <c r="AGK485" s="40"/>
      <c r="AGL485" s="40"/>
      <c r="AGM485" s="40"/>
      <c r="AGN485" s="40"/>
      <c r="AGO485" s="40"/>
      <c r="AGP485" s="40"/>
      <c r="AGQ485" s="40"/>
      <c r="AGR485" s="40"/>
      <c r="AGS485" s="40"/>
      <c r="AGT485" s="40"/>
      <c r="AGU485" s="40"/>
      <c r="AGV485" s="40"/>
      <c r="AGW485" s="40"/>
      <c r="AGX485" s="40"/>
      <c r="AGY485" s="40"/>
      <c r="AGZ485" s="40"/>
      <c r="AHA485" s="40"/>
      <c r="AHB485" s="40"/>
      <c r="AHC485" s="40"/>
      <c r="AHD485" s="40"/>
      <c r="AHE485" s="40"/>
      <c r="AHF485" s="40"/>
      <c r="AHG485" s="40"/>
      <c r="AHH485" s="40"/>
      <c r="AHI485" s="40"/>
      <c r="AHJ485" s="40"/>
      <c r="AHK485" s="40"/>
      <c r="AHL485" s="40"/>
      <c r="AHM485" s="40"/>
      <c r="AHN485" s="40"/>
      <c r="AHO485" s="40"/>
      <c r="AHP485" s="40"/>
      <c r="AHQ485" s="40"/>
      <c r="AHR485" s="40"/>
      <c r="AHS485" s="40"/>
      <c r="AHT485" s="40"/>
      <c r="AHU485" s="40"/>
      <c r="AHV485" s="40"/>
      <c r="AHW485" s="40"/>
      <c r="AHX485" s="40"/>
      <c r="AHY485" s="40"/>
      <c r="AHZ485" s="40"/>
      <c r="AIA485" s="40"/>
      <c r="AIB485" s="40"/>
      <c r="AIC485" s="40"/>
      <c r="AID485" s="40"/>
      <c r="AIE485" s="40"/>
      <c r="AIF485" s="40"/>
      <c r="AIG485" s="40"/>
      <c r="AIH485" s="40"/>
      <c r="AII485" s="40"/>
      <c r="AIJ485" s="40"/>
      <c r="AIK485" s="40"/>
      <c r="AIL485" s="40"/>
      <c r="AIM485" s="40"/>
      <c r="AIN485" s="40"/>
      <c r="AIO485" s="40"/>
      <c r="AIP485" s="40"/>
      <c r="AIQ485" s="40"/>
      <c r="AIR485" s="40"/>
      <c r="AIS485" s="40"/>
      <c r="AIT485" s="40"/>
      <c r="AIU485" s="40"/>
      <c r="AIV485" s="40"/>
      <c r="AIW485" s="40"/>
      <c r="AIX485" s="40"/>
      <c r="AIY485" s="40"/>
      <c r="AIZ485" s="40"/>
      <c r="AJA485" s="40"/>
      <c r="AJB485" s="40"/>
      <c r="AJC485" s="40"/>
      <c r="AJD485" s="40"/>
      <c r="AJE485" s="40"/>
      <c r="AJF485" s="40"/>
      <c r="AJG485" s="40"/>
      <c r="AJH485" s="40"/>
      <c r="AJI485" s="40"/>
      <c r="AJJ485" s="40"/>
      <c r="AJK485" s="40"/>
      <c r="AJL485" s="40"/>
      <c r="AJM485" s="40"/>
      <c r="AJN485" s="40"/>
      <c r="AJO485" s="40"/>
      <c r="AJP485" s="40"/>
      <c r="AJQ485" s="40"/>
      <c r="AJR485" s="40"/>
      <c r="AJS485" s="40"/>
      <c r="AJT485" s="40"/>
      <c r="AJU485" s="40"/>
      <c r="AJV485" s="40"/>
      <c r="AJW485" s="40"/>
      <c r="AJX485" s="40"/>
      <c r="AJY485" s="40"/>
      <c r="AJZ485" s="40"/>
      <c r="AKA485" s="40"/>
      <c r="AKB485" s="40"/>
      <c r="AKC485" s="40"/>
      <c r="AKD485" s="40"/>
      <c r="AKE485" s="40"/>
      <c r="AKF485" s="40"/>
      <c r="AKG485" s="40"/>
      <c r="AKH485" s="40"/>
      <c r="AKI485" s="40"/>
      <c r="AKJ485" s="40"/>
      <c r="AKK485" s="40"/>
      <c r="AKL485" s="40"/>
      <c r="AKM485" s="40"/>
      <c r="AKN485" s="40"/>
      <c r="AKO485" s="40"/>
      <c r="AKP485" s="40"/>
      <c r="AKQ485" s="40"/>
      <c r="AKR485" s="40"/>
      <c r="AKS485" s="40"/>
      <c r="AKT485" s="40"/>
      <c r="AKU485" s="40"/>
      <c r="AKV485" s="40"/>
      <c r="AKW485" s="40"/>
      <c r="AKX485" s="40"/>
      <c r="AKY485" s="40"/>
      <c r="AKZ485" s="40"/>
      <c r="ALA485" s="40"/>
      <c r="ALB485" s="40"/>
      <c r="ALC485" s="40"/>
      <c r="ALD485" s="40"/>
      <c r="ALE485" s="40"/>
      <c r="ALF485" s="40"/>
      <c r="ALG485" s="40"/>
      <c r="ALH485" s="40"/>
      <c r="ALI485" s="40"/>
      <c r="ALJ485" s="40"/>
      <c r="ALK485" s="40"/>
      <c r="ALL485" s="40"/>
      <c r="ALM485" s="40"/>
      <c r="ALN485" s="40"/>
      <c r="ALO485" s="40"/>
      <c r="ALP485" s="40"/>
      <c r="ALQ485" s="40"/>
      <c r="ALR485" s="40"/>
      <c r="ALS485" s="40"/>
      <c r="ALT485" s="40"/>
      <c r="ALU485" s="40"/>
      <c r="ALV485" s="40"/>
      <c r="ALW485" s="40"/>
      <c r="ALX485" s="40"/>
      <c r="ALY485" s="40"/>
      <c r="ALZ485" s="40"/>
      <c r="AMA485" s="40"/>
      <c r="AMB485" s="40"/>
      <c r="AMC485" s="40"/>
      <c r="AMD485" s="40"/>
      <c r="AME485" s="40"/>
      <c r="AMF485" s="40"/>
      <c r="AMG485" s="40"/>
      <c r="AMH485" s="40"/>
      <c r="AMI485" s="40"/>
      <c r="AMJ485" s="40"/>
      <c r="AMK485" s="40"/>
      <c r="AML485" s="40"/>
      <c r="AMM485" s="40"/>
      <c r="AMN485" s="40"/>
      <c r="AMO485" s="40"/>
      <c r="AMP485" s="40"/>
      <c r="AMQ485" s="40"/>
      <c r="AMR485" s="40"/>
      <c r="AMS485" s="40"/>
      <c r="AMT485" s="40"/>
      <c r="AMU485" s="40"/>
      <c r="AMV485" s="40"/>
      <c r="AMW485" s="40"/>
      <c r="AMX485" s="40"/>
      <c r="AMY485" s="40"/>
      <c r="AMZ485" s="40"/>
      <c r="ANA485" s="40"/>
      <c r="ANB485" s="40"/>
      <c r="ANC485" s="40"/>
      <c r="AND485" s="40"/>
      <c r="ANE485" s="40"/>
      <c r="ANF485" s="40"/>
      <c r="ANG485" s="40"/>
      <c r="ANH485" s="40"/>
      <c r="ANI485" s="40"/>
      <c r="ANJ485" s="40"/>
      <c r="ANK485" s="40"/>
      <c r="ANL485" s="40"/>
      <c r="ANM485" s="40"/>
      <c r="ANN485" s="40"/>
      <c r="ANO485" s="40"/>
      <c r="ANP485" s="40"/>
      <c r="ANQ485" s="40"/>
      <c r="ANR485" s="40"/>
      <c r="ANS485" s="40"/>
      <c r="ANT485" s="40"/>
      <c r="ANU485" s="40"/>
      <c r="ANV485" s="40"/>
      <c r="ANW485" s="40"/>
      <c r="ANX485" s="40"/>
      <c r="ANY485" s="40"/>
      <c r="ANZ485" s="40"/>
      <c r="AOA485" s="40"/>
      <c r="AOB485" s="40"/>
      <c r="AOC485" s="40"/>
      <c r="AOD485" s="40"/>
      <c r="AOE485" s="40"/>
      <c r="AOF485" s="40"/>
      <c r="AOG485" s="40"/>
      <c r="AOH485" s="40"/>
      <c r="AOI485" s="40"/>
      <c r="AOJ485" s="40"/>
      <c r="AOK485" s="40"/>
      <c r="AOL485" s="40"/>
      <c r="AOM485" s="40"/>
      <c r="AON485" s="40"/>
      <c r="AOO485" s="40"/>
      <c r="AOP485" s="40"/>
      <c r="AOQ485" s="40"/>
      <c r="AOR485" s="40"/>
      <c r="AOS485" s="40"/>
      <c r="AOT485" s="40"/>
      <c r="AOU485" s="40"/>
      <c r="AOV485" s="40"/>
      <c r="AOW485" s="40"/>
      <c r="AOX485" s="40"/>
      <c r="AOY485" s="40"/>
      <c r="AOZ485" s="40"/>
      <c r="APA485" s="40"/>
      <c r="APB485" s="40"/>
      <c r="APC485" s="40"/>
      <c r="APD485" s="40"/>
      <c r="APE485" s="40"/>
      <c r="APF485" s="40"/>
      <c r="APG485" s="40"/>
      <c r="APH485" s="40"/>
      <c r="API485" s="40"/>
      <c r="APJ485" s="40"/>
      <c r="APK485" s="40"/>
      <c r="APL485" s="40"/>
      <c r="APM485" s="40"/>
      <c r="APN485" s="40"/>
      <c r="APO485" s="40"/>
      <c r="APP485" s="40"/>
      <c r="APQ485" s="40"/>
      <c r="APR485" s="40"/>
      <c r="APS485" s="40"/>
      <c r="APT485" s="40"/>
      <c r="APU485" s="40"/>
      <c r="APV485" s="40"/>
      <c r="APW485" s="40"/>
      <c r="APX485" s="40"/>
      <c r="APY485" s="40"/>
      <c r="APZ485" s="40"/>
      <c r="AQA485" s="40"/>
      <c r="AQB485" s="40"/>
      <c r="AQC485" s="40"/>
      <c r="AQD485" s="40"/>
      <c r="AQE485" s="40"/>
      <c r="AQF485" s="40"/>
      <c r="AQG485" s="40"/>
      <c r="AQH485" s="40"/>
      <c r="AQI485" s="40"/>
      <c r="AQJ485" s="40"/>
      <c r="AQK485" s="40"/>
      <c r="AQL485" s="40"/>
      <c r="AQM485" s="40"/>
      <c r="AQN485" s="40"/>
      <c r="AQO485" s="40"/>
      <c r="AQP485" s="40"/>
      <c r="AQQ485" s="40"/>
      <c r="AQR485" s="40"/>
      <c r="AQS485" s="40"/>
      <c r="AQT485" s="40"/>
      <c r="AQU485" s="40"/>
      <c r="AQV485" s="40"/>
      <c r="AQW485" s="40"/>
      <c r="AQX485" s="40"/>
      <c r="AQY485" s="40"/>
      <c r="AQZ485" s="40"/>
      <c r="ARA485" s="40"/>
      <c r="ARB485" s="40"/>
      <c r="ARC485" s="40"/>
      <c r="ARD485" s="40"/>
      <c r="ARE485" s="40"/>
      <c r="ARF485" s="40"/>
      <c r="ARG485" s="40"/>
      <c r="ARH485" s="40"/>
      <c r="ARI485" s="40"/>
      <c r="ARJ485" s="40"/>
      <c r="ARK485" s="40"/>
      <c r="ARL485" s="40"/>
      <c r="ARM485" s="40"/>
      <c r="ARN485" s="40"/>
      <c r="ARO485" s="40"/>
      <c r="ARP485" s="40"/>
      <c r="ARQ485" s="40"/>
      <c r="ARR485" s="40"/>
      <c r="ARS485" s="40"/>
      <c r="ART485" s="40"/>
      <c r="ARU485" s="40"/>
      <c r="ARV485" s="40"/>
      <c r="ARW485" s="40"/>
      <c r="ARX485" s="40"/>
      <c r="ARY485" s="40"/>
      <c r="ARZ485" s="40"/>
      <c r="ASA485" s="40"/>
      <c r="ASB485" s="40"/>
      <c r="ASC485" s="40"/>
      <c r="ASD485" s="40"/>
      <c r="ASE485" s="40"/>
      <c r="ASF485" s="40"/>
      <c r="ASG485" s="40"/>
      <c r="ASH485" s="40"/>
      <c r="ASI485" s="40"/>
      <c r="ASJ485" s="40"/>
      <c r="ASK485" s="40"/>
      <c r="ASL485" s="40"/>
      <c r="ASM485" s="40"/>
      <c r="ASN485" s="40"/>
      <c r="ASO485" s="40"/>
      <c r="ASP485" s="40"/>
      <c r="ASQ485" s="40"/>
      <c r="ASR485" s="40"/>
      <c r="ASS485" s="40"/>
      <c r="AST485" s="40"/>
      <c r="ASU485" s="40"/>
      <c r="ASV485" s="40"/>
      <c r="ASW485" s="40"/>
      <c r="ASX485" s="40"/>
      <c r="ASY485" s="40"/>
      <c r="ASZ485" s="40"/>
      <c r="ATA485" s="40"/>
      <c r="ATB485" s="40"/>
      <c r="ATC485" s="40"/>
      <c r="ATD485" s="40"/>
      <c r="ATE485" s="40"/>
      <c r="ATF485" s="40"/>
      <c r="ATG485" s="40"/>
      <c r="ATH485" s="40"/>
      <c r="ATI485" s="40"/>
      <c r="ATJ485" s="40"/>
      <c r="ATK485" s="40"/>
      <c r="ATL485" s="40"/>
      <c r="ATM485" s="40"/>
      <c r="ATN485" s="40"/>
      <c r="ATO485" s="40"/>
      <c r="ATP485" s="40"/>
      <c r="ATQ485" s="40"/>
      <c r="ATR485" s="40"/>
      <c r="ATS485" s="40"/>
      <c r="ATT485" s="40"/>
      <c r="ATU485" s="40"/>
      <c r="ATV485" s="40"/>
      <c r="ATW485" s="40"/>
      <c r="ATX485" s="40"/>
      <c r="ATY485" s="40"/>
      <c r="ATZ485" s="40"/>
      <c r="AUA485" s="40"/>
      <c r="AUB485" s="40"/>
      <c r="AUC485" s="40"/>
      <c r="AUD485" s="40"/>
      <c r="AUE485" s="40"/>
      <c r="AUF485" s="40"/>
      <c r="AUG485" s="40"/>
      <c r="AUH485" s="40"/>
      <c r="AUI485" s="40"/>
      <c r="AUJ485" s="40"/>
      <c r="AUK485" s="40"/>
      <c r="AUL485" s="40"/>
      <c r="AUM485" s="40"/>
      <c r="AUN485" s="40"/>
      <c r="AUO485" s="40"/>
      <c r="AUP485" s="40"/>
      <c r="AUQ485" s="40"/>
      <c r="AUR485" s="40"/>
      <c r="AUS485" s="40"/>
      <c r="AUT485" s="40"/>
      <c r="AUU485" s="40"/>
      <c r="AUV485" s="40"/>
      <c r="AUW485" s="40"/>
      <c r="AUX485" s="40"/>
      <c r="AUY485" s="40"/>
      <c r="AUZ485" s="40"/>
      <c r="AVA485" s="40"/>
      <c r="AVB485" s="40"/>
      <c r="AVC485" s="40"/>
      <c r="AVD485" s="40"/>
      <c r="AVE485" s="40"/>
      <c r="AVF485" s="40"/>
      <c r="AVG485" s="40"/>
      <c r="AVH485" s="40"/>
      <c r="AVI485" s="40"/>
      <c r="AVJ485" s="40"/>
      <c r="AVK485" s="40"/>
      <c r="AVL485" s="40"/>
      <c r="AVM485" s="40"/>
      <c r="AVN485" s="40"/>
      <c r="AVO485" s="40"/>
      <c r="AVP485" s="40"/>
      <c r="AVQ485" s="40"/>
      <c r="AVR485" s="40"/>
      <c r="AVS485" s="40"/>
      <c r="AVT485" s="40"/>
      <c r="AVU485" s="40"/>
      <c r="AVV485" s="40"/>
      <c r="AVW485" s="40"/>
      <c r="AVX485" s="40"/>
      <c r="AVY485" s="40"/>
      <c r="AVZ485" s="40"/>
      <c r="AWA485" s="40"/>
      <c r="AWB485" s="40"/>
      <c r="AWC485" s="40"/>
      <c r="AWD485" s="40"/>
      <c r="AWE485" s="40"/>
      <c r="AWF485" s="40"/>
      <c r="AWG485" s="40"/>
      <c r="AWH485" s="40"/>
      <c r="AWI485" s="40"/>
      <c r="AWJ485" s="40"/>
      <c r="AWK485" s="40"/>
      <c r="AWL485" s="40"/>
      <c r="AWM485" s="40"/>
      <c r="AWN485" s="40"/>
      <c r="AWO485" s="40"/>
      <c r="AWP485" s="40"/>
      <c r="AWQ485" s="40"/>
      <c r="AWR485" s="40"/>
      <c r="AWS485" s="40"/>
      <c r="AWT485" s="40"/>
      <c r="AWU485" s="40"/>
      <c r="AWV485" s="40"/>
      <c r="AWW485" s="40"/>
      <c r="AWX485" s="40"/>
      <c r="AWY485" s="40"/>
      <c r="AWZ485" s="40"/>
      <c r="AXA485" s="40"/>
      <c r="AXB485" s="40"/>
      <c r="AXC485" s="40"/>
      <c r="AXD485" s="40"/>
      <c r="AXE485" s="40"/>
      <c r="AXF485" s="40"/>
      <c r="AXG485" s="40"/>
      <c r="AXH485" s="40"/>
      <c r="AXI485" s="40"/>
      <c r="AXJ485" s="40"/>
      <c r="AXK485" s="40"/>
      <c r="AXL485" s="40"/>
      <c r="AXM485" s="40"/>
      <c r="AXN485" s="40"/>
      <c r="AXO485" s="40"/>
      <c r="AXP485" s="40"/>
      <c r="AXQ485" s="40"/>
      <c r="AXR485" s="40"/>
      <c r="AXS485" s="40"/>
      <c r="AXT485" s="40"/>
      <c r="AXU485" s="40"/>
      <c r="AXV485" s="40"/>
      <c r="AXW485" s="40"/>
      <c r="AXX485" s="40"/>
      <c r="AXY485" s="40"/>
      <c r="AXZ485" s="40"/>
      <c r="AYA485" s="40"/>
      <c r="AYB485" s="40"/>
      <c r="AYC485" s="40"/>
      <c r="AYD485" s="40"/>
      <c r="AYE485" s="40"/>
      <c r="AYF485" s="40"/>
      <c r="AYG485" s="40"/>
      <c r="AYH485" s="40"/>
      <c r="AYI485" s="40"/>
      <c r="AYJ485" s="40"/>
      <c r="AYK485" s="40"/>
      <c r="AYL485" s="40"/>
      <c r="AYM485" s="40"/>
      <c r="AYN485" s="40"/>
      <c r="AYO485" s="40"/>
      <c r="AYP485" s="40"/>
      <c r="AYQ485" s="40"/>
      <c r="AYR485" s="40"/>
      <c r="AYS485" s="40"/>
      <c r="AYT485" s="40"/>
      <c r="AYU485" s="40"/>
      <c r="AYV485" s="40"/>
      <c r="AYW485" s="40"/>
      <c r="AYX485" s="40"/>
      <c r="AYY485" s="40"/>
      <c r="AYZ485" s="40"/>
      <c r="AZA485" s="40"/>
      <c r="AZB485" s="40"/>
      <c r="AZC485" s="40"/>
      <c r="AZD485" s="40"/>
      <c r="AZE485" s="40"/>
      <c r="AZF485" s="40"/>
      <c r="AZG485" s="40"/>
      <c r="AZH485" s="40"/>
      <c r="AZI485" s="40"/>
      <c r="AZJ485" s="40"/>
      <c r="AZK485" s="40"/>
      <c r="AZL485" s="40"/>
      <c r="AZM485" s="40"/>
      <c r="AZN485" s="40"/>
      <c r="AZO485" s="40"/>
      <c r="AZP485" s="40"/>
      <c r="AZQ485" s="40"/>
      <c r="AZR485" s="40"/>
      <c r="AZS485" s="40"/>
      <c r="AZT485" s="40"/>
      <c r="AZU485" s="40"/>
      <c r="AZV485" s="40"/>
      <c r="AZW485" s="40"/>
      <c r="AZX485" s="40"/>
      <c r="AZY485" s="40"/>
      <c r="AZZ485" s="40"/>
      <c r="BAA485" s="40"/>
      <c r="BAB485" s="40"/>
      <c r="BAC485" s="40"/>
      <c r="BAD485" s="40"/>
      <c r="BAE485" s="40"/>
      <c r="BAF485" s="40"/>
      <c r="BAG485" s="40"/>
      <c r="BAH485" s="40"/>
      <c r="BAI485" s="40"/>
      <c r="BAJ485" s="40"/>
      <c r="BAK485" s="40"/>
      <c r="BAL485" s="40"/>
      <c r="BAM485" s="40"/>
      <c r="BAN485" s="40"/>
      <c r="BAO485" s="40"/>
      <c r="BAP485" s="40"/>
      <c r="BAQ485" s="40"/>
      <c r="BAR485" s="40"/>
      <c r="BAS485" s="40"/>
      <c r="BAT485" s="40"/>
      <c r="BAU485" s="40"/>
      <c r="BAV485" s="40"/>
      <c r="BAW485" s="40"/>
      <c r="BAX485" s="40"/>
      <c r="BAY485" s="40"/>
      <c r="BAZ485" s="40"/>
      <c r="BBA485" s="40"/>
      <c r="BBB485" s="40"/>
      <c r="BBC485" s="40"/>
      <c r="BBD485" s="40"/>
      <c r="BBE485" s="40"/>
      <c r="BBF485" s="40"/>
      <c r="BBG485" s="40"/>
      <c r="BBH485" s="40"/>
      <c r="BBI485" s="40"/>
      <c r="BBJ485" s="40"/>
      <c r="BBK485" s="40"/>
      <c r="BBL485" s="40"/>
      <c r="BBM485" s="40"/>
      <c r="BBN485" s="40"/>
      <c r="BBO485" s="40"/>
      <c r="BBP485" s="40"/>
      <c r="BBQ485" s="40"/>
      <c r="BBR485" s="40"/>
      <c r="BBS485" s="40"/>
      <c r="BBT485" s="40"/>
      <c r="BBU485" s="40"/>
      <c r="BBV485" s="40"/>
      <c r="BBW485" s="40"/>
      <c r="BBX485" s="40"/>
      <c r="BBY485" s="40"/>
      <c r="BBZ485" s="40"/>
      <c r="BCA485" s="40"/>
      <c r="BCB485" s="40"/>
      <c r="BCC485" s="40"/>
      <c r="BCD485" s="40"/>
      <c r="BCE485" s="40"/>
      <c r="BCF485" s="40"/>
      <c r="BCG485" s="40"/>
      <c r="BCH485" s="40"/>
      <c r="BCI485" s="40"/>
      <c r="BCJ485" s="40"/>
      <c r="BCK485" s="40"/>
      <c r="BCL485" s="40"/>
      <c r="BCM485" s="40"/>
      <c r="BCN485" s="40"/>
      <c r="BCO485" s="40"/>
      <c r="BCP485" s="40"/>
      <c r="BCQ485" s="40"/>
      <c r="BCR485" s="40"/>
      <c r="BCS485" s="40"/>
      <c r="BCT485" s="40"/>
      <c r="BCU485" s="40"/>
      <c r="BCV485" s="40"/>
      <c r="BCW485" s="40"/>
      <c r="BCX485" s="40"/>
      <c r="BCY485" s="40"/>
      <c r="BCZ485" s="40"/>
      <c r="BDA485" s="40"/>
      <c r="BDB485" s="40"/>
      <c r="BDC485" s="40"/>
      <c r="BDD485" s="40"/>
      <c r="BDE485" s="40"/>
      <c r="BDF485" s="40"/>
      <c r="BDG485" s="40"/>
      <c r="BDH485" s="40"/>
      <c r="BDI485" s="40"/>
      <c r="BDJ485" s="40"/>
      <c r="BDK485" s="40"/>
      <c r="BDL485" s="40"/>
      <c r="BDM485" s="40"/>
      <c r="BDN485" s="40"/>
      <c r="BDO485" s="40"/>
      <c r="BDP485" s="40"/>
      <c r="BDQ485" s="40"/>
      <c r="BDR485" s="40"/>
      <c r="BDS485" s="40"/>
      <c r="BDT485" s="40"/>
      <c r="BDU485" s="40"/>
      <c r="BDV485" s="40"/>
      <c r="BDW485" s="40"/>
      <c r="BDX485" s="40"/>
      <c r="BDY485" s="40"/>
      <c r="BDZ485" s="40"/>
      <c r="BEA485" s="40"/>
      <c r="BEB485" s="40"/>
      <c r="BEC485" s="40"/>
      <c r="BED485" s="40"/>
      <c r="BEE485" s="40"/>
      <c r="BEF485" s="40"/>
      <c r="BEG485" s="40"/>
      <c r="BEH485" s="40"/>
      <c r="BEI485" s="40"/>
      <c r="BEJ485" s="40"/>
      <c r="BEK485" s="40"/>
      <c r="BEL485" s="40"/>
      <c r="BEM485" s="40"/>
      <c r="BEN485" s="40"/>
      <c r="BEO485" s="40"/>
      <c r="BEP485" s="40"/>
      <c r="BEQ485" s="40"/>
      <c r="BER485" s="40"/>
      <c r="BES485" s="40"/>
      <c r="BET485" s="40"/>
      <c r="BEU485" s="40"/>
      <c r="BEV485" s="40"/>
      <c r="BEW485" s="40"/>
      <c r="BEX485" s="40"/>
      <c r="BEY485" s="40"/>
      <c r="BEZ485" s="40"/>
      <c r="BFA485" s="40"/>
      <c r="BFB485" s="40"/>
      <c r="BFC485" s="40"/>
      <c r="BFD485" s="40"/>
      <c r="BFE485" s="40"/>
      <c r="BFF485" s="40"/>
      <c r="BFG485" s="40"/>
      <c r="BFH485" s="40"/>
      <c r="BFI485" s="40"/>
      <c r="BFJ485" s="40"/>
      <c r="BFK485" s="40"/>
      <c r="BFL485" s="40"/>
      <c r="BFM485" s="40"/>
      <c r="BFN485" s="40"/>
      <c r="BFO485" s="40"/>
      <c r="BFP485" s="40"/>
      <c r="BFQ485" s="40"/>
      <c r="BFR485" s="40"/>
      <c r="BFS485" s="40"/>
      <c r="BFT485" s="40"/>
      <c r="BFU485" s="40"/>
      <c r="BFV485" s="40"/>
      <c r="BFW485" s="40"/>
      <c r="BFX485" s="40"/>
      <c r="BFY485" s="40"/>
      <c r="BFZ485" s="40"/>
      <c r="BGA485" s="40"/>
      <c r="BGB485" s="40"/>
      <c r="BGC485" s="40"/>
      <c r="BGD485" s="40"/>
      <c r="BGE485" s="40"/>
      <c r="BGF485" s="40"/>
      <c r="BGG485" s="40"/>
      <c r="BGH485" s="40"/>
      <c r="BGI485" s="40"/>
      <c r="BGJ485" s="40"/>
      <c r="BGK485" s="40"/>
      <c r="BGL485" s="40"/>
      <c r="BGM485" s="40"/>
      <c r="BGN485" s="40"/>
      <c r="BGO485" s="40"/>
      <c r="BGP485" s="40"/>
      <c r="BGQ485" s="40"/>
      <c r="BGR485" s="40"/>
      <c r="BGS485" s="40"/>
      <c r="BGT485" s="40"/>
      <c r="BGU485" s="40"/>
      <c r="BGV485" s="40"/>
      <c r="BGW485" s="40"/>
      <c r="BGX485" s="40"/>
      <c r="BGY485" s="40"/>
      <c r="BGZ485" s="40"/>
      <c r="BHA485" s="40"/>
      <c r="BHB485" s="40"/>
      <c r="BHC485" s="40"/>
      <c r="BHD485" s="40"/>
      <c r="BHE485" s="40"/>
      <c r="BHF485" s="40"/>
      <c r="BHG485" s="40"/>
      <c r="BHH485" s="40"/>
      <c r="BHI485" s="40"/>
      <c r="BHJ485" s="40"/>
      <c r="BHK485" s="40"/>
      <c r="BHL485" s="40"/>
      <c r="BHM485" s="40"/>
      <c r="BHN485" s="40"/>
      <c r="BHO485" s="40"/>
      <c r="BHP485" s="40"/>
      <c r="BHQ485" s="40"/>
      <c r="BHR485" s="40"/>
      <c r="BHS485" s="40"/>
      <c r="BHT485" s="40"/>
      <c r="BHU485" s="40"/>
      <c r="BHV485" s="40"/>
      <c r="BHW485" s="40"/>
      <c r="BHX485" s="40"/>
      <c r="BHY485" s="40"/>
      <c r="BHZ485" s="40"/>
      <c r="BIA485" s="40"/>
      <c r="BIB485" s="40"/>
      <c r="BIC485" s="40"/>
      <c r="BID485" s="40"/>
      <c r="BIE485" s="40"/>
      <c r="BIF485" s="40"/>
      <c r="BIG485" s="40"/>
      <c r="BIH485" s="40"/>
      <c r="BII485" s="40"/>
      <c r="BIJ485" s="40"/>
      <c r="BIK485" s="40"/>
      <c r="BIL485" s="40"/>
      <c r="BIM485" s="40"/>
      <c r="BIN485" s="40"/>
      <c r="BIO485" s="40"/>
      <c r="BIP485" s="40"/>
      <c r="BIQ485" s="40"/>
      <c r="BIR485" s="40"/>
      <c r="BIS485" s="40"/>
      <c r="BIT485" s="40"/>
      <c r="BIU485" s="40"/>
      <c r="BIV485" s="40"/>
      <c r="BIW485" s="40"/>
      <c r="BIX485" s="40"/>
      <c r="BIY485" s="40"/>
      <c r="BIZ485" s="40"/>
      <c r="BJA485" s="40"/>
      <c r="BJB485" s="40"/>
      <c r="BJC485" s="40"/>
      <c r="BJD485" s="40"/>
      <c r="BJE485" s="40"/>
      <c r="BJF485" s="40"/>
      <c r="BJG485" s="40"/>
      <c r="BJH485" s="40"/>
      <c r="BJI485" s="40"/>
      <c r="BJJ485" s="40"/>
      <c r="BJK485" s="40"/>
      <c r="BJL485" s="40"/>
      <c r="BJM485" s="40"/>
      <c r="BJN485" s="40"/>
      <c r="BJO485" s="40"/>
      <c r="BJP485" s="40"/>
      <c r="BJQ485" s="40"/>
      <c r="BJR485" s="40"/>
      <c r="BJS485" s="40"/>
      <c r="BJT485" s="40"/>
      <c r="BJU485" s="40"/>
      <c r="BJV485" s="40"/>
      <c r="BJW485" s="40"/>
      <c r="BJX485" s="40"/>
      <c r="BJY485" s="40"/>
      <c r="BJZ485" s="40"/>
      <c r="BKA485" s="40"/>
      <c r="BKB485" s="40"/>
      <c r="BKC485" s="40"/>
      <c r="BKD485" s="40"/>
      <c r="BKE485" s="40"/>
      <c r="BKF485" s="40"/>
      <c r="BKG485" s="40"/>
      <c r="BKH485" s="40"/>
      <c r="BKI485" s="40"/>
      <c r="BKJ485" s="40"/>
      <c r="BKK485" s="40"/>
      <c r="BKL485" s="40"/>
      <c r="BKM485" s="40"/>
      <c r="BKN485" s="40"/>
      <c r="BKO485" s="40"/>
      <c r="BKP485" s="40"/>
      <c r="BKQ485" s="40"/>
      <c r="BKR485" s="40"/>
      <c r="BKS485" s="40"/>
      <c r="BKT485" s="40"/>
      <c r="BKU485" s="40"/>
      <c r="BKV485" s="40"/>
      <c r="BKW485" s="40"/>
      <c r="BKX485" s="40"/>
      <c r="BKY485" s="40"/>
      <c r="BKZ485" s="40"/>
      <c r="BLA485" s="40"/>
      <c r="BLB485" s="40"/>
      <c r="BLC485" s="40"/>
      <c r="BLD485" s="40"/>
      <c r="BLE485" s="40"/>
      <c r="BLF485" s="40"/>
      <c r="BLG485" s="40"/>
      <c r="BLH485" s="40"/>
      <c r="BLI485" s="40"/>
      <c r="BLJ485" s="40"/>
      <c r="BLK485" s="40"/>
      <c r="BLL485" s="40"/>
      <c r="BLM485" s="40"/>
      <c r="BLN485" s="40"/>
      <c r="BLO485" s="40"/>
      <c r="BLP485" s="40"/>
      <c r="BLQ485" s="40"/>
      <c r="BLR485" s="40"/>
      <c r="BLS485" s="40"/>
      <c r="BLT485" s="40"/>
      <c r="BLU485" s="40"/>
      <c r="BLV485" s="40"/>
      <c r="BLW485" s="40"/>
      <c r="BLX485" s="40"/>
      <c r="BLY485" s="40"/>
      <c r="BLZ485" s="40"/>
      <c r="BMA485" s="40"/>
      <c r="BMB485" s="40"/>
      <c r="BMC485" s="40"/>
      <c r="BMD485" s="40"/>
      <c r="BME485" s="40"/>
      <c r="BMF485" s="40"/>
      <c r="BMG485" s="40"/>
      <c r="BMH485" s="40"/>
      <c r="BMI485" s="40"/>
      <c r="BMJ485" s="40"/>
      <c r="BMK485" s="40"/>
      <c r="BML485" s="40"/>
      <c r="BMM485" s="40"/>
      <c r="BMN485" s="40"/>
      <c r="BMO485" s="40"/>
      <c r="BMP485" s="40"/>
      <c r="BMQ485" s="40"/>
      <c r="BMR485" s="40"/>
      <c r="BMS485" s="40"/>
      <c r="BMT485" s="40"/>
      <c r="BMU485" s="40"/>
      <c r="BMV485" s="40"/>
      <c r="BMW485" s="40"/>
      <c r="BMX485" s="40"/>
      <c r="BMY485" s="40"/>
      <c r="BMZ485" s="40"/>
      <c r="BNA485" s="40"/>
      <c r="BNB485" s="40"/>
      <c r="BNC485" s="40"/>
      <c r="BND485" s="40"/>
      <c r="BNE485" s="40"/>
      <c r="BNF485" s="40"/>
      <c r="BNG485" s="40"/>
      <c r="BNH485" s="40"/>
      <c r="BNI485" s="40"/>
      <c r="BNJ485" s="40"/>
      <c r="BNK485" s="40"/>
      <c r="BNL485" s="40"/>
      <c r="BNM485" s="40"/>
      <c r="BNN485" s="40"/>
      <c r="BNO485" s="40"/>
      <c r="BNP485" s="40"/>
      <c r="BNQ485" s="40"/>
      <c r="BNR485" s="40"/>
      <c r="BNS485" s="40"/>
      <c r="BNT485" s="40"/>
      <c r="BNU485" s="40"/>
      <c r="BNV485" s="40"/>
      <c r="BNW485" s="40"/>
      <c r="BNX485" s="40"/>
      <c r="BNY485" s="40"/>
      <c r="BNZ485" s="40"/>
      <c r="BOA485" s="40"/>
      <c r="BOB485" s="40"/>
      <c r="BOC485" s="40"/>
      <c r="BOD485" s="40"/>
      <c r="BOE485" s="40"/>
      <c r="BOF485" s="40"/>
      <c r="BOG485" s="40"/>
      <c r="BOH485" s="40"/>
      <c r="BOI485" s="40"/>
      <c r="BOJ485" s="40"/>
      <c r="BOK485" s="40"/>
      <c r="BOL485" s="40"/>
      <c r="BOM485" s="40"/>
      <c r="BON485" s="40"/>
      <c r="BOO485" s="40"/>
      <c r="BOP485" s="40"/>
      <c r="BOQ485" s="40"/>
      <c r="BOR485" s="40"/>
      <c r="BOS485" s="40"/>
      <c r="BOT485" s="40"/>
      <c r="BOU485" s="40"/>
      <c r="BOV485" s="40"/>
      <c r="BOW485" s="40"/>
      <c r="BOX485" s="40"/>
      <c r="BOY485" s="40"/>
      <c r="BOZ485" s="40"/>
      <c r="BPA485" s="40"/>
      <c r="BPB485" s="40"/>
      <c r="BPC485" s="40"/>
      <c r="BPD485" s="40"/>
      <c r="BPE485" s="40"/>
      <c r="BPF485" s="40"/>
      <c r="BPG485" s="40"/>
      <c r="BPH485" s="40"/>
      <c r="BPI485" s="40"/>
      <c r="BPJ485" s="40"/>
      <c r="BPK485" s="40"/>
      <c r="BPL485" s="40"/>
      <c r="BPM485" s="40"/>
      <c r="BPN485" s="40"/>
      <c r="BPO485" s="40"/>
      <c r="BPP485" s="40"/>
      <c r="BPQ485" s="40"/>
      <c r="BPR485" s="40"/>
      <c r="BPS485" s="40"/>
      <c r="BPT485" s="40"/>
      <c r="BPU485" s="40"/>
      <c r="BPV485" s="40"/>
      <c r="BPW485" s="40"/>
      <c r="BPX485" s="40"/>
      <c r="BPY485" s="40"/>
      <c r="BPZ485" s="40"/>
      <c r="BQA485" s="40"/>
      <c r="BQB485" s="40"/>
      <c r="BQC485" s="40"/>
      <c r="BQD485" s="40"/>
      <c r="BQE485" s="40"/>
      <c r="BQF485" s="40"/>
      <c r="BQG485" s="40"/>
      <c r="BQH485" s="40"/>
      <c r="BQI485" s="40"/>
      <c r="BQJ485" s="40"/>
      <c r="BQK485" s="40"/>
      <c r="BQL485" s="40"/>
      <c r="BQM485" s="40"/>
      <c r="BQN485" s="40"/>
      <c r="BQO485" s="40"/>
      <c r="BQP485" s="40"/>
      <c r="BQQ485" s="40"/>
      <c r="BQR485" s="40"/>
      <c r="BQS485" s="40"/>
      <c r="BQT485" s="40"/>
      <c r="BQU485" s="40"/>
      <c r="BQV485" s="40"/>
      <c r="BQW485" s="40"/>
      <c r="BQX485" s="40"/>
      <c r="BQY485" s="40"/>
      <c r="BQZ485" s="40"/>
      <c r="BRA485" s="40"/>
      <c r="BRB485" s="40"/>
      <c r="BRC485" s="40"/>
      <c r="BRD485" s="40"/>
      <c r="BRE485" s="40"/>
      <c r="BRF485" s="40"/>
      <c r="BRG485" s="40"/>
      <c r="BRH485" s="40"/>
      <c r="BRI485" s="40"/>
      <c r="BRJ485" s="40"/>
      <c r="BRK485" s="40"/>
      <c r="BRL485" s="40"/>
      <c r="BRM485" s="40"/>
      <c r="BRN485" s="40"/>
      <c r="BRO485" s="40"/>
      <c r="BRP485" s="40"/>
      <c r="BRQ485" s="40"/>
      <c r="BRR485" s="40"/>
      <c r="BRS485" s="40"/>
      <c r="BRT485" s="40"/>
      <c r="BRU485" s="40"/>
      <c r="BRV485" s="40"/>
      <c r="BRW485" s="40"/>
      <c r="BRX485" s="40"/>
      <c r="BRY485" s="40"/>
      <c r="BRZ485" s="40"/>
      <c r="BSA485" s="40"/>
      <c r="BSB485" s="40"/>
      <c r="BSC485" s="40"/>
      <c r="BSD485" s="40"/>
      <c r="BSE485" s="40"/>
      <c r="BSF485" s="40"/>
      <c r="BSG485" s="40"/>
      <c r="BSH485" s="40"/>
      <c r="BSI485" s="40"/>
      <c r="BSJ485" s="40"/>
      <c r="BSK485" s="40"/>
      <c r="BSL485" s="40"/>
      <c r="BSM485" s="40"/>
      <c r="BSN485" s="40"/>
      <c r="BSO485" s="40"/>
      <c r="BSP485" s="40"/>
      <c r="BSQ485" s="40"/>
      <c r="BSR485" s="40"/>
      <c r="BSS485" s="40"/>
      <c r="BST485" s="40"/>
      <c r="BSU485" s="40"/>
      <c r="BSV485" s="40"/>
      <c r="BSW485" s="40"/>
      <c r="BSX485" s="40"/>
      <c r="BSY485" s="40"/>
      <c r="BSZ485" s="40"/>
      <c r="BTA485" s="40"/>
      <c r="BTB485" s="40"/>
      <c r="BTC485" s="40"/>
      <c r="BTD485" s="40"/>
      <c r="BTE485" s="40"/>
      <c r="BTF485" s="40"/>
      <c r="BTG485" s="40"/>
      <c r="BTH485" s="40"/>
      <c r="BTI485" s="40"/>
      <c r="BTJ485" s="40"/>
      <c r="BTK485" s="40"/>
      <c r="BTL485" s="40"/>
      <c r="BTM485" s="40"/>
      <c r="BTN485" s="40"/>
      <c r="BTO485" s="40"/>
      <c r="BTP485" s="40"/>
      <c r="BTQ485" s="40"/>
      <c r="BTR485" s="40"/>
      <c r="BTS485" s="40"/>
      <c r="BTT485" s="40"/>
      <c r="BTU485" s="40"/>
      <c r="BTV485" s="40"/>
      <c r="BTW485" s="40"/>
      <c r="BTX485" s="40"/>
      <c r="BTY485" s="40"/>
      <c r="BTZ485" s="40"/>
      <c r="BUA485" s="40"/>
      <c r="BUB485" s="40"/>
      <c r="BUC485" s="40"/>
      <c r="BUD485" s="40"/>
      <c r="BUE485" s="40"/>
      <c r="BUF485" s="40"/>
      <c r="BUG485" s="40"/>
      <c r="BUH485" s="40"/>
      <c r="BUI485" s="40"/>
      <c r="BUJ485" s="40"/>
      <c r="BUK485" s="40"/>
      <c r="BUL485" s="40"/>
      <c r="BUM485" s="40"/>
      <c r="BUN485" s="40"/>
      <c r="BUO485" s="40"/>
      <c r="BUP485" s="40"/>
      <c r="BUQ485" s="40"/>
      <c r="BUR485" s="40"/>
      <c r="BUS485" s="40"/>
      <c r="BUT485" s="40"/>
      <c r="BUU485" s="40"/>
      <c r="BUV485" s="40"/>
      <c r="BUW485" s="40"/>
      <c r="BUX485" s="40"/>
      <c r="BUY485" s="40"/>
      <c r="BUZ485" s="40"/>
      <c r="BVA485" s="40"/>
      <c r="BVB485" s="40"/>
      <c r="BVC485" s="40"/>
      <c r="BVD485" s="40"/>
      <c r="BVE485" s="40"/>
      <c r="BVF485" s="40"/>
      <c r="BVG485" s="40"/>
      <c r="BVH485" s="40"/>
      <c r="BVI485" s="40"/>
      <c r="BVJ485" s="40"/>
      <c r="BVK485" s="40"/>
      <c r="BVL485" s="40"/>
      <c r="BVM485" s="40"/>
      <c r="BVN485" s="40"/>
      <c r="BVO485" s="40"/>
      <c r="BVP485" s="40"/>
      <c r="BVQ485" s="40"/>
      <c r="BVR485" s="40"/>
      <c r="BVS485" s="40"/>
      <c r="BVT485" s="40"/>
      <c r="BVU485" s="40"/>
      <c r="BVV485" s="40"/>
      <c r="BVW485" s="40"/>
      <c r="BVX485" s="40"/>
      <c r="BVY485" s="40"/>
      <c r="BVZ485" s="40"/>
      <c r="BWA485" s="40"/>
      <c r="BWB485" s="40"/>
      <c r="BWC485" s="40"/>
      <c r="BWD485" s="40"/>
      <c r="BWE485" s="40"/>
      <c r="BWF485" s="40"/>
      <c r="BWG485" s="40"/>
      <c r="BWH485" s="40"/>
      <c r="BWI485" s="40"/>
      <c r="BWJ485" s="40"/>
      <c r="BWK485" s="40"/>
      <c r="BWL485" s="40"/>
      <c r="BWM485" s="40"/>
      <c r="BWN485" s="40"/>
      <c r="BWO485" s="40"/>
      <c r="BWP485" s="40"/>
      <c r="BWQ485" s="40"/>
      <c r="BWR485" s="40"/>
      <c r="BWS485" s="40"/>
      <c r="BWT485" s="40"/>
      <c r="BWU485" s="40"/>
      <c r="BWV485" s="40"/>
      <c r="BWW485" s="40"/>
      <c r="BWX485" s="40"/>
      <c r="BWY485" s="40"/>
      <c r="BWZ485" s="40"/>
      <c r="BXA485" s="40"/>
      <c r="BXB485" s="40"/>
      <c r="BXC485" s="40"/>
      <c r="BXD485" s="40"/>
      <c r="BXE485" s="40"/>
      <c r="BXF485" s="40"/>
      <c r="BXG485" s="40"/>
      <c r="BXH485" s="40"/>
      <c r="BXI485" s="40"/>
      <c r="BXJ485" s="40"/>
      <c r="BXK485" s="40"/>
      <c r="BXL485" s="40"/>
      <c r="BXM485" s="40"/>
      <c r="BXN485" s="40"/>
      <c r="BXO485" s="40"/>
      <c r="BXP485" s="40"/>
      <c r="BXQ485" s="40"/>
      <c r="BXR485" s="40"/>
      <c r="BXS485" s="40"/>
      <c r="BXT485" s="40"/>
      <c r="BXU485" s="40"/>
      <c r="BXV485" s="40"/>
      <c r="BXW485" s="40"/>
      <c r="BXX485" s="40"/>
      <c r="BXY485" s="40"/>
      <c r="BXZ485" s="40"/>
      <c r="BYA485" s="40"/>
      <c r="BYB485" s="40"/>
      <c r="BYC485" s="40"/>
      <c r="BYD485" s="40"/>
      <c r="BYE485" s="40"/>
      <c r="BYF485" s="40"/>
      <c r="BYG485" s="40"/>
      <c r="BYH485" s="40"/>
      <c r="BYI485" s="40"/>
      <c r="BYJ485" s="40"/>
      <c r="BYK485" s="40"/>
      <c r="BYL485" s="40"/>
      <c r="BYM485" s="40"/>
      <c r="BYN485" s="40"/>
      <c r="BYO485" s="40"/>
      <c r="BYP485" s="40"/>
      <c r="BYQ485" s="40"/>
      <c r="BYR485" s="40"/>
      <c r="BYS485" s="40"/>
      <c r="BYT485" s="40"/>
      <c r="BYU485" s="40"/>
      <c r="BYV485" s="40"/>
      <c r="BYW485" s="40"/>
      <c r="BYX485" s="40"/>
      <c r="BYY485" s="40"/>
      <c r="BYZ485" s="40"/>
      <c r="BZA485" s="40"/>
      <c r="BZB485" s="40"/>
      <c r="BZC485" s="40"/>
      <c r="BZD485" s="40"/>
      <c r="BZE485" s="40"/>
      <c r="BZF485" s="40"/>
      <c r="BZG485" s="40"/>
      <c r="BZH485" s="40"/>
      <c r="BZI485" s="40"/>
      <c r="BZJ485" s="40"/>
      <c r="BZK485" s="40"/>
      <c r="BZL485" s="40"/>
      <c r="BZM485" s="40"/>
      <c r="BZN485" s="40"/>
      <c r="BZO485" s="40"/>
      <c r="BZP485" s="40"/>
      <c r="BZQ485" s="40"/>
      <c r="BZR485" s="40"/>
      <c r="BZS485" s="40"/>
      <c r="BZT485" s="40"/>
      <c r="BZU485" s="40"/>
      <c r="BZV485" s="40"/>
      <c r="BZW485" s="40"/>
      <c r="BZX485" s="40"/>
      <c r="BZY485" s="40"/>
      <c r="BZZ485" s="40"/>
      <c r="CAA485" s="40"/>
      <c r="CAB485" s="40"/>
      <c r="CAC485" s="40"/>
      <c r="CAD485" s="40"/>
      <c r="CAE485" s="40"/>
      <c r="CAF485" s="40"/>
      <c r="CAG485" s="40"/>
      <c r="CAH485" s="40"/>
      <c r="CAI485" s="40"/>
      <c r="CAJ485" s="40"/>
      <c r="CAK485" s="40"/>
      <c r="CAL485" s="40"/>
      <c r="CAM485" s="40"/>
      <c r="CAN485" s="40"/>
      <c r="CAO485" s="40"/>
      <c r="CAP485" s="40"/>
      <c r="CAQ485" s="40"/>
      <c r="CAR485" s="40"/>
      <c r="CAS485" s="40"/>
      <c r="CAT485" s="40"/>
      <c r="CAU485" s="40"/>
      <c r="CAV485" s="40"/>
      <c r="CAW485" s="40"/>
      <c r="CAX485" s="40"/>
      <c r="CAY485" s="40"/>
      <c r="CAZ485" s="40"/>
      <c r="CBA485" s="40"/>
      <c r="CBB485" s="40"/>
      <c r="CBC485" s="40"/>
      <c r="CBD485" s="40"/>
      <c r="CBE485" s="40"/>
      <c r="CBF485" s="40"/>
      <c r="CBG485" s="40"/>
      <c r="CBH485" s="40"/>
      <c r="CBI485" s="40"/>
      <c r="CBJ485" s="40"/>
      <c r="CBK485" s="40"/>
      <c r="CBL485" s="40"/>
      <c r="CBM485" s="40"/>
      <c r="CBN485" s="40"/>
      <c r="CBO485" s="40"/>
      <c r="CBP485" s="40"/>
      <c r="CBQ485" s="40"/>
      <c r="CBR485" s="40"/>
      <c r="CBS485" s="40"/>
      <c r="CBT485" s="40"/>
      <c r="CBU485" s="40"/>
      <c r="CBV485" s="40"/>
      <c r="CBW485" s="40"/>
      <c r="CBX485" s="40"/>
      <c r="CBY485" s="40"/>
      <c r="CBZ485" s="40"/>
      <c r="CCA485" s="40"/>
      <c r="CCB485" s="40"/>
      <c r="CCC485" s="40"/>
      <c r="CCD485" s="40"/>
      <c r="CCE485" s="40"/>
      <c r="CCF485" s="40"/>
      <c r="CCG485" s="40"/>
      <c r="CCH485" s="40"/>
      <c r="CCI485" s="40"/>
      <c r="CCJ485" s="40"/>
      <c r="CCK485" s="40"/>
      <c r="CCL485" s="40"/>
      <c r="CCM485" s="40"/>
      <c r="CCN485" s="40"/>
      <c r="CCO485" s="40"/>
      <c r="CCP485" s="40"/>
      <c r="CCQ485" s="40"/>
      <c r="CCR485" s="40"/>
      <c r="CCS485" s="40"/>
      <c r="CCT485" s="40"/>
      <c r="CCU485" s="40"/>
      <c r="CCV485" s="40"/>
      <c r="CCW485" s="40"/>
      <c r="CCX485" s="40"/>
      <c r="CCY485" s="40"/>
      <c r="CCZ485" s="40"/>
      <c r="CDA485" s="40"/>
      <c r="CDB485" s="40"/>
      <c r="CDC485" s="40"/>
      <c r="CDD485" s="40"/>
      <c r="CDE485" s="40"/>
      <c r="CDF485" s="40"/>
      <c r="CDG485" s="40"/>
      <c r="CDH485" s="40"/>
      <c r="CDI485" s="40"/>
      <c r="CDJ485" s="40"/>
      <c r="CDK485" s="40"/>
      <c r="CDL485" s="40"/>
      <c r="CDM485" s="40"/>
      <c r="CDN485" s="40"/>
      <c r="CDO485" s="40"/>
      <c r="CDP485" s="40"/>
      <c r="CDQ485" s="40"/>
      <c r="CDR485" s="40"/>
      <c r="CDS485" s="40"/>
      <c r="CDT485" s="40"/>
      <c r="CDU485" s="40"/>
      <c r="CDV485" s="40"/>
      <c r="CDW485" s="40"/>
      <c r="CDX485" s="40"/>
      <c r="CDY485" s="40"/>
      <c r="CDZ485" s="40"/>
      <c r="CEA485" s="40"/>
      <c r="CEB485" s="40"/>
      <c r="CEC485" s="40"/>
      <c r="CED485" s="40"/>
      <c r="CEE485" s="40"/>
      <c r="CEF485" s="40"/>
      <c r="CEG485" s="40"/>
      <c r="CEH485" s="40"/>
      <c r="CEI485" s="40"/>
      <c r="CEJ485" s="40"/>
      <c r="CEK485" s="40"/>
      <c r="CEL485" s="40"/>
      <c r="CEM485" s="40"/>
      <c r="CEN485" s="40"/>
      <c r="CEO485" s="40"/>
      <c r="CEP485" s="40"/>
      <c r="CEQ485" s="40"/>
      <c r="CER485" s="40"/>
      <c r="CES485" s="40"/>
      <c r="CET485" s="40"/>
      <c r="CEU485" s="40"/>
      <c r="CEV485" s="40"/>
      <c r="CEW485" s="40"/>
      <c r="CEX485" s="40"/>
      <c r="CEY485" s="40"/>
      <c r="CEZ485" s="40"/>
      <c r="CFA485" s="40"/>
      <c r="CFB485" s="40"/>
      <c r="CFC485" s="40"/>
      <c r="CFD485" s="40"/>
      <c r="CFE485" s="40"/>
      <c r="CFF485" s="40"/>
      <c r="CFG485" s="40"/>
      <c r="CFH485" s="40"/>
      <c r="CFI485" s="40"/>
      <c r="CFJ485" s="40"/>
      <c r="CFK485" s="40"/>
      <c r="CFL485" s="40"/>
      <c r="CFM485" s="40"/>
      <c r="CFN485" s="40"/>
      <c r="CFO485" s="40"/>
      <c r="CFP485" s="40"/>
      <c r="CFQ485" s="40"/>
      <c r="CFR485" s="40"/>
      <c r="CFS485" s="40"/>
      <c r="CFT485" s="40"/>
      <c r="CFU485" s="40"/>
      <c r="CFV485" s="40"/>
      <c r="CFW485" s="40"/>
      <c r="CFX485" s="40"/>
      <c r="CFY485" s="40"/>
      <c r="CFZ485" s="40"/>
      <c r="CGA485" s="40"/>
      <c r="CGB485" s="40"/>
      <c r="CGC485" s="40"/>
      <c r="CGD485" s="40"/>
      <c r="CGE485" s="40"/>
      <c r="CGF485" s="40"/>
      <c r="CGG485" s="40"/>
      <c r="CGH485" s="40"/>
      <c r="CGI485" s="40"/>
      <c r="CGJ485" s="40"/>
      <c r="CGK485" s="40"/>
      <c r="CGL485" s="40"/>
      <c r="CGM485" s="40"/>
      <c r="CGN485" s="40"/>
      <c r="CGO485" s="40"/>
      <c r="CGP485" s="40"/>
      <c r="CGQ485" s="40"/>
      <c r="CGR485" s="40"/>
      <c r="CGS485" s="40"/>
      <c r="CGT485" s="40"/>
      <c r="CGU485" s="40"/>
      <c r="CGV485" s="40"/>
      <c r="CGW485" s="40"/>
      <c r="CGX485" s="40"/>
      <c r="CGY485" s="40"/>
      <c r="CGZ485" s="40"/>
      <c r="CHA485" s="40"/>
      <c r="CHB485" s="40"/>
      <c r="CHC485" s="40"/>
      <c r="CHD485" s="40"/>
      <c r="CHE485" s="40"/>
      <c r="CHF485" s="40"/>
      <c r="CHG485" s="40"/>
      <c r="CHH485" s="40"/>
      <c r="CHI485" s="40"/>
      <c r="CHJ485" s="40"/>
      <c r="CHK485" s="40"/>
      <c r="CHL485" s="40"/>
      <c r="CHM485" s="40"/>
      <c r="CHN485" s="40"/>
      <c r="CHO485" s="40"/>
      <c r="CHP485" s="40"/>
      <c r="CHQ485" s="40"/>
      <c r="CHR485" s="40"/>
      <c r="CHS485" s="40"/>
      <c r="CHT485" s="40"/>
      <c r="CHU485" s="40"/>
      <c r="CHV485" s="40"/>
      <c r="CHW485" s="40"/>
      <c r="CHX485" s="40"/>
      <c r="CHY485" s="40"/>
      <c r="CHZ485" s="40"/>
      <c r="CIA485" s="40"/>
      <c r="CIB485" s="40"/>
      <c r="CIC485" s="40"/>
      <c r="CID485" s="40"/>
      <c r="CIE485" s="40"/>
      <c r="CIF485" s="40"/>
      <c r="CIG485" s="40"/>
      <c r="CIH485" s="40"/>
      <c r="CII485" s="40"/>
      <c r="CIJ485" s="40"/>
      <c r="CIK485" s="40"/>
      <c r="CIL485" s="40"/>
      <c r="CIM485" s="40"/>
      <c r="CIN485" s="40"/>
      <c r="CIO485" s="40"/>
      <c r="CIP485" s="40"/>
      <c r="CIQ485" s="40"/>
      <c r="CIR485" s="40"/>
      <c r="CIS485" s="40"/>
      <c r="CIT485" s="40"/>
      <c r="CIU485" s="40"/>
      <c r="CIV485" s="40"/>
      <c r="CIW485" s="40"/>
      <c r="CIX485" s="40"/>
      <c r="CIY485" s="40"/>
      <c r="CIZ485" s="40"/>
      <c r="CJA485" s="40"/>
      <c r="CJB485" s="40"/>
      <c r="CJC485" s="40"/>
      <c r="CJD485" s="40"/>
      <c r="CJE485" s="40"/>
      <c r="CJF485" s="40"/>
      <c r="CJG485" s="40"/>
      <c r="CJH485" s="40"/>
      <c r="CJI485" s="40"/>
      <c r="CJJ485" s="40"/>
      <c r="CJK485" s="40"/>
      <c r="CJL485" s="40"/>
      <c r="CJM485" s="40"/>
      <c r="CJN485" s="40"/>
      <c r="CJO485" s="40"/>
      <c r="CJP485" s="40"/>
      <c r="CJQ485" s="40"/>
      <c r="CJR485" s="40"/>
      <c r="CJS485" s="40"/>
      <c r="CJT485" s="40"/>
      <c r="CJU485" s="40"/>
      <c r="CJV485" s="40"/>
      <c r="CJW485" s="40"/>
      <c r="CJX485" s="40"/>
      <c r="CJY485" s="40"/>
      <c r="CJZ485" s="40"/>
      <c r="CKA485" s="40"/>
      <c r="CKB485" s="40"/>
      <c r="CKC485" s="40"/>
      <c r="CKD485" s="40"/>
      <c r="CKE485" s="40"/>
      <c r="CKF485" s="40"/>
      <c r="CKG485" s="40"/>
      <c r="CKH485" s="40"/>
      <c r="CKI485" s="40"/>
      <c r="CKJ485" s="40"/>
      <c r="CKK485" s="40"/>
      <c r="CKL485" s="40"/>
      <c r="CKM485" s="40"/>
      <c r="CKN485" s="40"/>
      <c r="CKO485" s="40"/>
      <c r="CKP485" s="40"/>
      <c r="CKQ485" s="40"/>
      <c r="CKR485" s="40"/>
      <c r="CKS485" s="40"/>
      <c r="CKT485" s="40"/>
      <c r="CKU485" s="40"/>
      <c r="CKV485" s="40"/>
      <c r="CKW485" s="40"/>
      <c r="CKX485" s="40"/>
      <c r="CKY485" s="40"/>
      <c r="CKZ485" s="40"/>
      <c r="CLA485" s="40"/>
      <c r="CLB485" s="40"/>
      <c r="CLC485" s="40"/>
      <c r="CLD485" s="40"/>
      <c r="CLE485" s="40"/>
      <c r="CLF485" s="40"/>
      <c r="CLG485" s="40"/>
      <c r="CLH485" s="40"/>
      <c r="CLI485" s="40"/>
      <c r="CLJ485" s="40"/>
      <c r="CLK485" s="40"/>
      <c r="CLL485" s="40"/>
      <c r="CLM485" s="40"/>
      <c r="CLN485" s="40"/>
      <c r="CLO485" s="40"/>
      <c r="CLP485" s="40"/>
      <c r="CLQ485" s="40"/>
      <c r="CLR485" s="40"/>
      <c r="CLS485" s="40"/>
      <c r="CLT485" s="40"/>
      <c r="CLU485" s="40"/>
      <c r="CLV485" s="40"/>
      <c r="CLW485" s="40"/>
      <c r="CLX485" s="40"/>
      <c r="CLY485" s="40"/>
      <c r="CLZ485" s="40"/>
      <c r="CMA485" s="40"/>
      <c r="CMB485" s="40"/>
      <c r="CMC485" s="40"/>
      <c r="CMD485" s="40"/>
      <c r="CME485" s="40"/>
      <c r="CMF485" s="40"/>
      <c r="CMG485" s="40"/>
      <c r="CMH485" s="40"/>
      <c r="CMI485" s="40"/>
      <c r="CMJ485" s="40"/>
      <c r="CMK485" s="40"/>
      <c r="CML485" s="40"/>
      <c r="CMM485" s="40"/>
      <c r="CMN485" s="40"/>
      <c r="CMO485" s="40"/>
      <c r="CMP485" s="40"/>
      <c r="CMQ485" s="40"/>
      <c r="CMR485" s="40"/>
      <c r="CMS485" s="40"/>
      <c r="CMT485" s="40"/>
      <c r="CMU485" s="40"/>
      <c r="CMV485" s="40"/>
      <c r="CMW485" s="40"/>
      <c r="CMX485" s="40"/>
      <c r="CMY485" s="40"/>
      <c r="CMZ485" s="40"/>
      <c r="CNA485" s="40"/>
      <c r="CNB485" s="40"/>
      <c r="CNC485" s="40"/>
      <c r="CND485" s="40"/>
      <c r="CNE485" s="40"/>
      <c r="CNF485" s="40"/>
      <c r="CNG485" s="40"/>
      <c r="CNH485" s="40"/>
      <c r="CNI485" s="40"/>
      <c r="CNJ485" s="40"/>
      <c r="CNK485" s="40"/>
      <c r="CNL485" s="40"/>
      <c r="CNM485" s="40"/>
      <c r="CNN485" s="40"/>
      <c r="CNO485" s="40"/>
      <c r="CNP485" s="40"/>
      <c r="CNQ485" s="40"/>
      <c r="CNR485" s="40"/>
      <c r="CNS485" s="40"/>
      <c r="CNT485" s="40"/>
      <c r="CNU485" s="40"/>
      <c r="CNV485" s="40"/>
      <c r="CNW485" s="40"/>
      <c r="CNX485" s="40"/>
      <c r="CNY485" s="40"/>
      <c r="CNZ485" s="40"/>
      <c r="COA485" s="40"/>
      <c r="COB485" s="40"/>
      <c r="COC485" s="40"/>
      <c r="COD485" s="40"/>
      <c r="COE485" s="40"/>
      <c r="COF485" s="40"/>
      <c r="COG485" s="40"/>
      <c r="COH485" s="40"/>
      <c r="COI485" s="40"/>
      <c r="COJ485" s="40"/>
      <c r="COK485" s="40"/>
      <c r="COL485" s="40"/>
      <c r="COM485" s="40"/>
      <c r="CON485" s="40"/>
      <c r="COO485" s="40"/>
      <c r="COP485" s="40"/>
      <c r="COQ485" s="40"/>
      <c r="COR485" s="40"/>
      <c r="COS485" s="40"/>
      <c r="COT485" s="40"/>
      <c r="COU485" s="40"/>
      <c r="COV485" s="40"/>
      <c r="COW485" s="40"/>
      <c r="COX485" s="40"/>
      <c r="COY485" s="40"/>
      <c r="COZ485" s="40"/>
      <c r="CPA485" s="40"/>
      <c r="CPB485" s="40"/>
      <c r="CPC485" s="40"/>
      <c r="CPD485" s="40"/>
      <c r="CPE485" s="40"/>
      <c r="CPF485" s="40"/>
      <c r="CPG485" s="40"/>
      <c r="CPH485" s="40"/>
      <c r="CPI485" s="40"/>
      <c r="CPJ485" s="40"/>
      <c r="CPK485" s="40"/>
      <c r="CPL485" s="40"/>
      <c r="CPM485" s="40"/>
      <c r="CPN485" s="40"/>
      <c r="CPO485" s="40"/>
      <c r="CPP485" s="40"/>
      <c r="CPQ485" s="40"/>
      <c r="CPR485" s="40"/>
      <c r="CPS485" s="40"/>
      <c r="CPT485" s="40"/>
      <c r="CPU485" s="40"/>
      <c r="CPV485" s="40"/>
      <c r="CPW485" s="40"/>
      <c r="CPX485" s="40"/>
      <c r="CPY485" s="40"/>
      <c r="CPZ485" s="40"/>
      <c r="CQA485" s="40"/>
      <c r="CQB485" s="40"/>
      <c r="CQC485" s="40"/>
      <c r="CQD485" s="40"/>
      <c r="CQE485" s="40"/>
      <c r="CQF485" s="40"/>
      <c r="CQG485" s="40"/>
      <c r="CQH485" s="40"/>
      <c r="CQI485" s="40"/>
      <c r="CQJ485" s="40"/>
      <c r="CQK485" s="40"/>
      <c r="CQL485" s="40"/>
      <c r="CQM485" s="40"/>
      <c r="CQN485" s="40"/>
      <c r="CQO485" s="40"/>
      <c r="CQP485" s="40"/>
      <c r="CQQ485" s="40"/>
      <c r="CQR485" s="40"/>
      <c r="CQS485" s="40"/>
      <c r="CQT485" s="40"/>
      <c r="CQU485" s="40"/>
      <c r="CQV485" s="40"/>
      <c r="CQW485" s="40"/>
      <c r="CQX485" s="40"/>
      <c r="CQY485" s="40"/>
      <c r="CQZ485" s="40"/>
      <c r="CRA485" s="40"/>
      <c r="CRB485" s="40"/>
      <c r="CRC485" s="40"/>
      <c r="CRD485" s="40"/>
      <c r="CRE485" s="40"/>
      <c r="CRF485" s="40"/>
      <c r="CRG485" s="40"/>
      <c r="CRH485" s="40"/>
      <c r="CRI485" s="40"/>
      <c r="CRJ485" s="40"/>
      <c r="CRK485" s="40"/>
      <c r="CRL485" s="40"/>
      <c r="CRM485" s="40"/>
      <c r="CRN485" s="40"/>
      <c r="CRO485" s="40"/>
      <c r="CRP485" s="40"/>
      <c r="CRQ485" s="40"/>
      <c r="CRR485" s="40"/>
      <c r="CRS485" s="40"/>
      <c r="CRT485" s="40"/>
      <c r="CRU485" s="40"/>
      <c r="CRV485" s="40"/>
      <c r="CRW485" s="40"/>
      <c r="CRX485" s="40"/>
      <c r="CRY485" s="40"/>
      <c r="CRZ485" s="40"/>
      <c r="CSA485" s="40"/>
      <c r="CSB485" s="40"/>
      <c r="CSC485" s="40"/>
      <c r="CSD485" s="40"/>
      <c r="CSE485" s="40"/>
      <c r="CSF485" s="40"/>
      <c r="CSG485" s="40"/>
      <c r="CSH485" s="40"/>
      <c r="CSI485" s="40"/>
      <c r="CSJ485" s="40"/>
      <c r="CSK485" s="40"/>
      <c r="CSL485" s="40"/>
      <c r="CSM485" s="40"/>
      <c r="CSN485" s="40"/>
      <c r="CSO485" s="40"/>
      <c r="CSP485" s="40"/>
      <c r="CSQ485" s="40"/>
      <c r="CSR485" s="40"/>
      <c r="CSS485" s="40"/>
      <c r="CST485" s="40"/>
      <c r="CSU485" s="40"/>
      <c r="CSV485" s="40"/>
      <c r="CSW485" s="40"/>
      <c r="CSX485" s="40"/>
      <c r="CSY485" s="40"/>
      <c r="CSZ485" s="40"/>
      <c r="CTA485" s="40"/>
      <c r="CTB485" s="40"/>
      <c r="CTC485" s="40"/>
      <c r="CTD485" s="40"/>
      <c r="CTE485" s="40"/>
      <c r="CTF485" s="40"/>
      <c r="CTG485" s="40"/>
      <c r="CTH485" s="40"/>
      <c r="CTI485" s="40"/>
      <c r="CTJ485" s="40"/>
      <c r="CTK485" s="40"/>
      <c r="CTL485" s="40"/>
      <c r="CTM485" s="40"/>
      <c r="CTN485" s="40"/>
      <c r="CTO485" s="40"/>
      <c r="CTP485" s="40"/>
      <c r="CTQ485" s="40"/>
      <c r="CTR485" s="40"/>
      <c r="CTS485" s="40"/>
      <c r="CTT485" s="40"/>
      <c r="CTU485" s="40"/>
      <c r="CTV485" s="40"/>
      <c r="CTW485" s="40"/>
      <c r="CTX485" s="40"/>
      <c r="CTY485" s="40"/>
      <c r="CTZ485" s="40"/>
      <c r="CUA485" s="40"/>
      <c r="CUB485" s="40"/>
      <c r="CUC485" s="40"/>
      <c r="CUD485" s="40"/>
      <c r="CUE485" s="40"/>
      <c r="CUF485" s="40"/>
      <c r="CUG485" s="40"/>
      <c r="CUH485" s="40"/>
      <c r="CUI485" s="40"/>
      <c r="CUJ485" s="40"/>
      <c r="CUK485" s="40"/>
      <c r="CUL485" s="40"/>
      <c r="CUM485" s="40"/>
      <c r="CUN485" s="40"/>
      <c r="CUO485" s="40"/>
      <c r="CUP485" s="40"/>
      <c r="CUQ485" s="40"/>
      <c r="CUR485" s="40"/>
      <c r="CUS485" s="40"/>
      <c r="CUT485" s="40"/>
      <c r="CUU485" s="40"/>
      <c r="CUV485" s="40"/>
      <c r="CUW485" s="40"/>
      <c r="CUX485" s="40"/>
      <c r="CUY485" s="40"/>
      <c r="CUZ485" s="40"/>
      <c r="CVA485" s="40"/>
      <c r="CVB485" s="40"/>
      <c r="CVC485" s="40"/>
      <c r="CVD485" s="40"/>
      <c r="CVE485" s="40"/>
      <c r="CVF485" s="40"/>
      <c r="CVG485" s="40"/>
      <c r="CVH485" s="40"/>
      <c r="CVI485" s="40"/>
      <c r="CVJ485" s="40"/>
      <c r="CVK485" s="40"/>
      <c r="CVL485" s="40"/>
      <c r="CVM485" s="40"/>
      <c r="CVN485" s="40"/>
      <c r="CVO485" s="40"/>
      <c r="CVP485" s="40"/>
      <c r="CVQ485" s="40"/>
      <c r="CVR485" s="40"/>
      <c r="CVS485" s="40"/>
      <c r="CVT485" s="40"/>
      <c r="CVU485" s="40"/>
      <c r="CVV485" s="40"/>
      <c r="CVW485" s="40"/>
      <c r="CVX485" s="40"/>
      <c r="CVY485" s="40"/>
      <c r="CVZ485" s="40"/>
      <c r="CWA485" s="40"/>
      <c r="CWB485" s="40"/>
      <c r="CWC485" s="40"/>
      <c r="CWD485" s="40"/>
      <c r="CWE485" s="40"/>
      <c r="CWF485" s="40"/>
      <c r="CWG485" s="40"/>
      <c r="CWH485" s="40"/>
      <c r="CWI485" s="40"/>
      <c r="CWJ485" s="40"/>
      <c r="CWK485" s="40"/>
      <c r="CWL485" s="40"/>
      <c r="CWM485" s="40"/>
      <c r="CWN485" s="40"/>
      <c r="CWO485" s="40"/>
      <c r="CWP485" s="40"/>
      <c r="CWQ485" s="40"/>
      <c r="CWR485" s="40"/>
      <c r="CWS485" s="40"/>
      <c r="CWT485" s="40"/>
      <c r="CWU485" s="40"/>
      <c r="CWV485" s="40"/>
      <c r="CWW485" s="40"/>
      <c r="CWX485" s="40"/>
      <c r="CWY485" s="40"/>
      <c r="CWZ485" s="40"/>
      <c r="CXA485" s="40"/>
      <c r="CXB485" s="40"/>
      <c r="CXC485" s="40"/>
      <c r="CXD485" s="40"/>
      <c r="CXE485" s="40"/>
      <c r="CXF485" s="40"/>
      <c r="CXG485" s="40"/>
      <c r="CXH485" s="40"/>
      <c r="CXI485" s="40"/>
      <c r="CXJ485" s="40"/>
      <c r="CXK485" s="40"/>
      <c r="CXL485" s="40"/>
      <c r="CXM485" s="40"/>
      <c r="CXN485" s="40"/>
      <c r="CXO485" s="40"/>
      <c r="CXP485" s="40"/>
      <c r="CXQ485" s="40"/>
      <c r="CXR485" s="40"/>
      <c r="CXS485" s="40"/>
      <c r="CXT485" s="40"/>
      <c r="CXU485" s="40"/>
      <c r="CXV485" s="40"/>
      <c r="CXW485" s="40"/>
      <c r="CXX485" s="40"/>
      <c r="CXY485" s="40"/>
      <c r="CXZ485" s="40"/>
      <c r="CYA485" s="40"/>
      <c r="CYB485" s="40"/>
      <c r="CYC485" s="40"/>
      <c r="CYD485" s="40"/>
      <c r="CYE485" s="40"/>
      <c r="CYF485" s="40"/>
      <c r="CYG485" s="40"/>
      <c r="CYH485" s="40"/>
      <c r="CYI485" s="40"/>
      <c r="CYJ485" s="40"/>
      <c r="CYK485" s="40"/>
      <c r="CYL485" s="40"/>
      <c r="CYM485" s="40"/>
      <c r="CYN485" s="40"/>
      <c r="CYO485" s="40"/>
      <c r="CYP485" s="40"/>
      <c r="CYQ485" s="40"/>
      <c r="CYR485" s="40"/>
      <c r="CYS485" s="40"/>
      <c r="CYT485" s="40"/>
      <c r="CYU485" s="40"/>
      <c r="CYV485" s="40"/>
      <c r="CYW485" s="40"/>
      <c r="CYX485" s="40"/>
      <c r="CYY485" s="40"/>
      <c r="CYZ485" s="40"/>
      <c r="CZA485" s="40"/>
      <c r="CZB485" s="40"/>
      <c r="CZC485" s="40"/>
      <c r="CZD485" s="40"/>
      <c r="CZE485" s="40"/>
      <c r="CZF485" s="40"/>
      <c r="CZG485" s="40"/>
      <c r="CZH485" s="40"/>
      <c r="CZI485" s="40"/>
      <c r="CZJ485" s="40"/>
      <c r="CZK485" s="40"/>
      <c r="CZL485" s="40"/>
      <c r="CZM485" s="40"/>
      <c r="CZN485" s="40"/>
      <c r="CZO485" s="40"/>
      <c r="CZP485" s="40"/>
      <c r="CZQ485" s="40"/>
      <c r="CZR485" s="40"/>
      <c r="CZS485" s="40"/>
      <c r="CZT485" s="40"/>
      <c r="CZU485" s="40"/>
      <c r="CZV485" s="40"/>
      <c r="CZW485" s="40"/>
      <c r="CZX485" s="40"/>
      <c r="CZY485" s="40"/>
      <c r="CZZ485" s="40"/>
      <c r="DAA485" s="40"/>
      <c r="DAB485" s="40"/>
      <c r="DAC485" s="40"/>
      <c r="DAD485" s="40"/>
      <c r="DAE485" s="40"/>
      <c r="DAF485" s="40"/>
      <c r="DAG485" s="40"/>
      <c r="DAH485" s="40"/>
      <c r="DAI485" s="40"/>
      <c r="DAJ485" s="40"/>
      <c r="DAK485" s="40"/>
      <c r="DAL485" s="40"/>
      <c r="DAM485" s="40"/>
      <c r="DAN485" s="40"/>
      <c r="DAO485" s="40"/>
      <c r="DAP485" s="40"/>
      <c r="DAQ485" s="40"/>
      <c r="DAR485" s="40"/>
      <c r="DAS485" s="40"/>
      <c r="DAT485" s="40"/>
      <c r="DAU485" s="40"/>
      <c r="DAV485" s="40"/>
      <c r="DAW485" s="40"/>
      <c r="DAX485" s="40"/>
      <c r="DAY485" s="40"/>
      <c r="DAZ485" s="40"/>
      <c r="DBA485" s="40"/>
      <c r="DBB485" s="40"/>
      <c r="DBC485" s="40"/>
      <c r="DBD485" s="40"/>
      <c r="DBE485" s="40"/>
      <c r="DBF485" s="40"/>
      <c r="DBG485" s="40"/>
      <c r="DBH485" s="40"/>
      <c r="DBI485" s="40"/>
      <c r="DBJ485" s="40"/>
      <c r="DBK485" s="40"/>
      <c r="DBL485" s="40"/>
      <c r="DBM485" s="40"/>
      <c r="DBN485" s="40"/>
      <c r="DBO485" s="40"/>
      <c r="DBP485" s="40"/>
      <c r="DBQ485" s="40"/>
      <c r="DBR485" s="40"/>
      <c r="DBS485" s="40"/>
      <c r="DBT485" s="40"/>
      <c r="DBU485" s="40"/>
      <c r="DBV485" s="40"/>
      <c r="DBW485" s="40"/>
      <c r="DBX485" s="40"/>
      <c r="DBY485" s="40"/>
      <c r="DBZ485" s="40"/>
      <c r="DCA485" s="40"/>
      <c r="DCB485" s="40"/>
      <c r="DCC485" s="40"/>
      <c r="DCD485" s="40"/>
      <c r="DCE485" s="40"/>
      <c r="DCF485" s="40"/>
      <c r="DCG485" s="40"/>
      <c r="DCH485" s="40"/>
      <c r="DCI485" s="40"/>
      <c r="DCJ485" s="40"/>
      <c r="DCK485" s="40"/>
      <c r="DCL485" s="40"/>
      <c r="DCM485" s="40"/>
      <c r="DCN485" s="40"/>
      <c r="DCO485" s="40"/>
      <c r="DCP485" s="40"/>
      <c r="DCQ485" s="40"/>
      <c r="DCR485" s="40"/>
      <c r="DCS485" s="40"/>
      <c r="DCT485" s="40"/>
      <c r="DCU485" s="40"/>
      <c r="DCV485" s="40"/>
      <c r="DCW485" s="40"/>
      <c r="DCX485" s="40"/>
      <c r="DCY485" s="40"/>
      <c r="DCZ485" s="40"/>
      <c r="DDA485" s="40"/>
      <c r="DDB485" s="40"/>
      <c r="DDC485" s="40"/>
      <c r="DDD485" s="40"/>
      <c r="DDE485" s="40"/>
      <c r="DDF485" s="40"/>
      <c r="DDG485" s="40"/>
      <c r="DDH485" s="40"/>
      <c r="DDI485" s="40"/>
      <c r="DDJ485" s="40"/>
      <c r="DDK485" s="40"/>
      <c r="DDL485" s="40"/>
      <c r="DDM485" s="40"/>
      <c r="DDN485" s="40"/>
      <c r="DDO485" s="40"/>
      <c r="DDP485" s="40"/>
      <c r="DDQ485" s="40"/>
      <c r="DDR485" s="40"/>
      <c r="DDS485" s="40"/>
      <c r="DDT485" s="40"/>
      <c r="DDU485" s="40"/>
      <c r="DDV485" s="40"/>
      <c r="DDW485" s="40"/>
      <c r="DDX485" s="40"/>
      <c r="DDY485" s="40"/>
      <c r="DDZ485" s="40"/>
      <c r="DEA485" s="40"/>
      <c r="DEB485" s="40"/>
      <c r="DEC485" s="40"/>
      <c r="DED485" s="40"/>
      <c r="DEE485" s="40"/>
      <c r="DEF485" s="40"/>
      <c r="DEG485" s="40"/>
      <c r="DEH485" s="40"/>
      <c r="DEI485" s="40"/>
      <c r="DEJ485" s="40"/>
      <c r="DEK485" s="40"/>
      <c r="DEL485" s="40"/>
      <c r="DEM485" s="40"/>
      <c r="DEN485" s="40"/>
      <c r="DEO485" s="40"/>
      <c r="DEP485" s="40"/>
      <c r="DEQ485" s="40"/>
      <c r="DER485" s="40"/>
      <c r="DES485" s="40"/>
      <c r="DET485" s="40"/>
      <c r="DEU485" s="40"/>
      <c r="DEV485" s="40"/>
      <c r="DEW485" s="40"/>
      <c r="DEX485" s="40"/>
      <c r="DEY485" s="40"/>
      <c r="DEZ485" s="40"/>
      <c r="DFA485" s="40"/>
      <c r="DFB485" s="40"/>
      <c r="DFC485" s="40"/>
      <c r="DFD485" s="40"/>
      <c r="DFE485" s="40"/>
      <c r="DFF485" s="40"/>
      <c r="DFG485" s="40"/>
      <c r="DFH485" s="40"/>
      <c r="DFI485" s="40"/>
      <c r="DFJ485" s="40"/>
      <c r="DFK485" s="40"/>
      <c r="DFL485" s="40"/>
      <c r="DFM485" s="40"/>
      <c r="DFN485" s="40"/>
      <c r="DFO485" s="40"/>
      <c r="DFP485" s="40"/>
      <c r="DFQ485" s="40"/>
      <c r="DFR485" s="40"/>
      <c r="DFS485" s="40"/>
      <c r="DFT485" s="40"/>
      <c r="DFU485" s="40"/>
      <c r="DFV485" s="40"/>
      <c r="DFW485" s="40"/>
      <c r="DFX485" s="40"/>
      <c r="DFY485" s="40"/>
      <c r="DFZ485" s="40"/>
      <c r="DGA485" s="40"/>
      <c r="DGB485" s="40"/>
      <c r="DGC485" s="40"/>
      <c r="DGD485" s="40"/>
      <c r="DGE485" s="40"/>
      <c r="DGF485" s="40"/>
      <c r="DGG485" s="40"/>
      <c r="DGH485" s="40"/>
      <c r="DGI485" s="40"/>
      <c r="DGJ485" s="40"/>
      <c r="DGK485" s="40"/>
      <c r="DGL485" s="40"/>
      <c r="DGM485" s="40"/>
      <c r="DGN485" s="40"/>
      <c r="DGO485" s="40"/>
      <c r="DGP485" s="40"/>
      <c r="DGQ485" s="40"/>
      <c r="DGR485" s="40"/>
      <c r="DGS485" s="40"/>
      <c r="DGT485" s="40"/>
      <c r="DGU485" s="40"/>
      <c r="DGV485" s="40"/>
      <c r="DGW485" s="40"/>
      <c r="DGX485" s="40"/>
      <c r="DGY485" s="40"/>
      <c r="DGZ485" s="40"/>
      <c r="DHA485" s="40"/>
      <c r="DHB485" s="40"/>
      <c r="DHC485" s="40"/>
      <c r="DHD485" s="40"/>
      <c r="DHE485" s="40"/>
      <c r="DHF485" s="40"/>
      <c r="DHG485" s="40"/>
      <c r="DHH485" s="40"/>
      <c r="DHI485" s="40"/>
      <c r="DHJ485" s="40"/>
      <c r="DHK485" s="40"/>
      <c r="DHL485" s="40"/>
      <c r="DHM485" s="40"/>
      <c r="DHN485" s="40"/>
      <c r="DHO485" s="40"/>
      <c r="DHP485" s="40"/>
      <c r="DHQ485" s="40"/>
      <c r="DHR485" s="40"/>
      <c r="DHS485" s="40"/>
      <c r="DHT485" s="40"/>
      <c r="DHU485" s="40"/>
      <c r="DHV485" s="40"/>
      <c r="DHW485" s="40"/>
      <c r="DHX485" s="40"/>
      <c r="DHY485" s="40"/>
      <c r="DHZ485" s="40"/>
      <c r="DIA485" s="40"/>
      <c r="DIB485" s="40"/>
      <c r="DIC485" s="40"/>
      <c r="DID485" s="40"/>
      <c r="DIE485" s="40"/>
      <c r="DIF485" s="40"/>
      <c r="DIG485" s="40"/>
      <c r="DIH485" s="40"/>
      <c r="DII485" s="40"/>
      <c r="DIJ485" s="40"/>
      <c r="DIK485" s="40"/>
      <c r="DIL485" s="40"/>
      <c r="DIM485" s="40"/>
      <c r="DIN485" s="40"/>
      <c r="DIO485" s="40"/>
      <c r="DIP485" s="40"/>
      <c r="DIQ485" s="40"/>
      <c r="DIR485" s="40"/>
      <c r="DIS485" s="40"/>
      <c r="DIT485" s="40"/>
      <c r="DIU485" s="40"/>
      <c r="DIV485" s="40"/>
      <c r="DIW485" s="40"/>
      <c r="DIX485" s="40"/>
      <c r="DIY485" s="40"/>
      <c r="DIZ485" s="40"/>
      <c r="DJA485" s="40"/>
      <c r="DJB485" s="40"/>
      <c r="DJC485" s="40"/>
      <c r="DJD485" s="40"/>
      <c r="DJE485" s="40"/>
      <c r="DJF485" s="40"/>
      <c r="DJG485" s="40"/>
      <c r="DJH485" s="40"/>
      <c r="DJI485" s="40"/>
      <c r="DJJ485" s="40"/>
      <c r="DJK485" s="40"/>
      <c r="DJL485" s="40"/>
      <c r="DJM485" s="40"/>
      <c r="DJN485" s="40"/>
      <c r="DJO485" s="40"/>
      <c r="DJP485" s="40"/>
      <c r="DJQ485" s="40"/>
      <c r="DJR485" s="40"/>
      <c r="DJS485" s="40"/>
      <c r="DJT485" s="40"/>
      <c r="DJU485" s="40"/>
      <c r="DJV485" s="40"/>
      <c r="DJW485" s="40"/>
      <c r="DJX485" s="40"/>
      <c r="DJY485" s="40"/>
      <c r="DJZ485" s="40"/>
      <c r="DKA485" s="40"/>
      <c r="DKB485" s="40"/>
      <c r="DKC485" s="40"/>
      <c r="DKD485" s="40"/>
      <c r="DKE485" s="40"/>
      <c r="DKF485" s="40"/>
      <c r="DKG485" s="40"/>
      <c r="DKH485" s="40"/>
      <c r="DKI485" s="40"/>
      <c r="DKJ485" s="40"/>
      <c r="DKK485" s="40"/>
      <c r="DKL485" s="40"/>
      <c r="DKM485" s="40"/>
      <c r="DKN485" s="40"/>
      <c r="DKO485" s="40"/>
      <c r="DKP485" s="40"/>
      <c r="DKQ485" s="40"/>
      <c r="DKR485" s="40"/>
      <c r="DKS485" s="40"/>
      <c r="DKT485" s="40"/>
      <c r="DKU485" s="40"/>
      <c r="DKV485" s="40"/>
      <c r="DKW485" s="40"/>
      <c r="DKX485" s="40"/>
      <c r="DKY485" s="40"/>
      <c r="DKZ485" s="40"/>
      <c r="DLA485" s="40"/>
      <c r="DLB485" s="40"/>
      <c r="DLC485" s="40"/>
      <c r="DLD485" s="40"/>
      <c r="DLE485" s="40"/>
      <c r="DLF485" s="40"/>
      <c r="DLG485" s="40"/>
      <c r="DLH485" s="40"/>
      <c r="DLI485" s="40"/>
      <c r="DLJ485" s="40"/>
      <c r="DLK485" s="40"/>
      <c r="DLL485" s="40"/>
      <c r="DLM485" s="40"/>
      <c r="DLN485" s="40"/>
      <c r="DLO485" s="40"/>
      <c r="DLP485" s="40"/>
      <c r="DLQ485" s="40"/>
      <c r="DLR485" s="40"/>
      <c r="DLS485" s="40"/>
      <c r="DLT485" s="40"/>
      <c r="DLU485" s="40"/>
      <c r="DLV485" s="40"/>
      <c r="DLW485" s="40"/>
      <c r="DLX485" s="40"/>
      <c r="DLY485" s="40"/>
      <c r="DLZ485" s="40"/>
      <c r="DMA485" s="40"/>
      <c r="DMB485" s="40"/>
      <c r="DMC485" s="40"/>
      <c r="DMD485" s="40"/>
      <c r="DME485" s="40"/>
      <c r="DMF485" s="40"/>
      <c r="DMG485" s="40"/>
      <c r="DMH485" s="40"/>
      <c r="DMI485" s="40"/>
      <c r="DMJ485" s="40"/>
      <c r="DMK485" s="40"/>
      <c r="DML485" s="40"/>
      <c r="DMM485" s="40"/>
      <c r="DMN485" s="40"/>
      <c r="DMO485" s="40"/>
      <c r="DMP485" s="40"/>
      <c r="DMQ485" s="40"/>
      <c r="DMR485" s="40"/>
      <c r="DMS485" s="40"/>
      <c r="DMT485" s="40"/>
      <c r="DMU485" s="40"/>
      <c r="DMV485" s="40"/>
      <c r="DMW485" s="40"/>
      <c r="DMX485" s="40"/>
      <c r="DMY485" s="40"/>
      <c r="DMZ485" s="40"/>
      <c r="DNA485" s="40"/>
      <c r="DNB485" s="40"/>
      <c r="DNC485" s="40"/>
      <c r="DND485" s="40"/>
      <c r="DNE485" s="40"/>
      <c r="DNF485" s="40"/>
      <c r="DNG485" s="40"/>
      <c r="DNH485" s="40"/>
      <c r="DNI485" s="40"/>
      <c r="DNJ485" s="40"/>
      <c r="DNK485" s="40"/>
      <c r="DNL485" s="40"/>
      <c r="DNM485" s="40"/>
      <c r="DNN485" s="40"/>
      <c r="DNO485" s="40"/>
      <c r="DNP485" s="40"/>
      <c r="DNQ485" s="40"/>
      <c r="DNR485" s="40"/>
      <c r="DNS485" s="40"/>
      <c r="DNT485" s="40"/>
      <c r="DNU485" s="40"/>
      <c r="DNV485" s="40"/>
      <c r="DNW485" s="40"/>
      <c r="DNX485" s="40"/>
      <c r="DNY485" s="40"/>
      <c r="DNZ485" s="40"/>
      <c r="DOA485" s="40"/>
      <c r="DOB485" s="40"/>
      <c r="DOC485" s="40"/>
      <c r="DOD485" s="40"/>
      <c r="DOE485" s="40"/>
      <c r="DOF485" s="40"/>
      <c r="DOG485" s="40"/>
      <c r="DOH485" s="40"/>
      <c r="DOI485" s="40"/>
      <c r="DOJ485" s="40"/>
      <c r="DOK485" s="40"/>
      <c r="DOL485" s="40"/>
      <c r="DOM485" s="40"/>
      <c r="DON485" s="40"/>
      <c r="DOO485" s="40"/>
      <c r="DOP485" s="40"/>
      <c r="DOQ485" s="40"/>
      <c r="DOR485" s="40"/>
      <c r="DOS485" s="40"/>
      <c r="DOT485" s="40"/>
      <c r="DOU485" s="40"/>
      <c r="DOV485" s="40"/>
      <c r="DOW485" s="40"/>
      <c r="DOX485" s="40"/>
      <c r="DOY485" s="40"/>
      <c r="DOZ485" s="40"/>
      <c r="DPA485" s="40"/>
      <c r="DPB485" s="40"/>
      <c r="DPC485" s="40"/>
      <c r="DPD485" s="40"/>
      <c r="DPE485" s="40"/>
      <c r="DPF485" s="40"/>
      <c r="DPG485" s="40"/>
      <c r="DPH485" s="40"/>
      <c r="DPI485" s="40"/>
      <c r="DPJ485" s="40"/>
      <c r="DPK485" s="40"/>
      <c r="DPL485" s="40"/>
      <c r="DPM485" s="40"/>
      <c r="DPN485" s="40"/>
      <c r="DPO485" s="40"/>
      <c r="DPP485" s="40"/>
      <c r="DPQ485" s="40"/>
      <c r="DPR485" s="40"/>
      <c r="DPS485" s="40"/>
      <c r="DPT485" s="40"/>
      <c r="DPU485" s="40"/>
      <c r="DPV485" s="40"/>
      <c r="DPW485" s="40"/>
      <c r="DPX485" s="40"/>
      <c r="DPY485" s="40"/>
      <c r="DPZ485" s="40"/>
      <c r="DQA485" s="40"/>
      <c r="DQB485" s="40"/>
      <c r="DQC485" s="40"/>
      <c r="DQD485" s="40"/>
      <c r="DQE485" s="40"/>
      <c r="DQF485" s="40"/>
      <c r="DQG485" s="40"/>
      <c r="DQH485" s="40"/>
      <c r="DQI485" s="40"/>
      <c r="DQJ485" s="40"/>
      <c r="DQK485" s="40"/>
      <c r="DQL485" s="40"/>
      <c r="DQM485" s="40"/>
      <c r="DQN485" s="40"/>
      <c r="DQO485" s="40"/>
      <c r="DQP485" s="40"/>
      <c r="DQQ485" s="40"/>
      <c r="DQR485" s="40"/>
      <c r="DQS485" s="40"/>
      <c r="DQT485" s="40"/>
      <c r="DQU485" s="40"/>
      <c r="DQV485" s="40"/>
      <c r="DQW485" s="40"/>
      <c r="DQX485" s="40"/>
      <c r="DQY485" s="40"/>
      <c r="DQZ485" s="40"/>
      <c r="DRA485" s="40"/>
      <c r="DRB485" s="40"/>
      <c r="DRC485" s="40"/>
      <c r="DRD485" s="40"/>
      <c r="DRE485" s="40"/>
      <c r="DRF485" s="40"/>
      <c r="DRG485" s="40"/>
      <c r="DRH485" s="40"/>
      <c r="DRI485" s="40"/>
      <c r="DRJ485" s="40"/>
      <c r="DRK485" s="40"/>
      <c r="DRL485" s="40"/>
      <c r="DRM485" s="40"/>
      <c r="DRN485" s="40"/>
      <c r="DRO485" s="40"/>
      <c r="DRP485" s="40"/>
      <c r="DRQ485" s="40"/>
      <c r="DRR485" s="40"/>
      <c r="DRS485" s="40"/>
      <c r="DRT485" s="40"/>
      <c r="DRU485" s="40"/>
      <c r="DRV485" s="40"/>
      <c r="DRW485" s="40"/>
      <c r="DRX485" s="40"/>
      <c r="DRY485" s="40"/>
      <c r="DRZ485" s="40"/>
      <c r="DSA485" s="40"/>
      <c r="DSB485" s="40"/>
      <c r="DSC485" s="40"/>
      <c r="DSD485" s="40"/>
      <c r="DSE485" s="40"/>
      <c r="DSF485" s="40"/>
      <c r="DSG485" s="40"/>
      <c r="DSH485" s="40"/>
      <c r="DSI485" s="40"/>
      <c r="DSJ485" s="40"/>
      <c r="DSK485" s="40"/>
      <c r="DSL485" s="40"/>
      <c r="DSM485" s="40"/>
      <c r="DSN485" s="40"/>
      <c r="DSO485" s="40"/>
      <c r="DSP485" s="40"/>
      <c r="DSQ485" s="40"/>
      <c r="DSR485" s="40"/>
      <c r="DSS485" s="40"/>
      <c r="DST485" s="40"/>
      <c r="DSU485" s="40"/>
      <c r="DSV485" s="40"/>
      <c r="DSW485" s="40"/>
      <c r="DSX485" s="40"/>
      <c r="DSY485" s="40"/>
      <c r="DSZ485" s="40"/>
      <c r="DTA485" s="40"/>
      <c r="DTB485" s="40"/>
      <c r="DTC485" s="40"/>
      <c r="DTD485" s="40"/>
      <c r="DTE485" s="40"/>
      <c r="DTF485" s="40"/>
      <c r="DTG485" s="40"/>
      <c r="DTH485" s="40"/>
      <c r="DTI485" s="40"/>
      <c r="DTJ485" s="40"/>
      <c r="DTK485" s="40"/>
      <c r="DTL485" s="40"/>
      <c r="DTM485" s="40"/>
      <c r="DTN485" s="40"/>
      <c r="DTO485" s="40"/>
      <c r="DTP485" s="40"/>
      <c r="DTQ485" s="40"/>
      <c r="DTR485" s="40"/>
      <c r="DTS485" s="40"/>
      <c r="DTT485" s="40"/>
      <c r="DTU485" s="40"/>
      <c r="DTV485" s="40"/>
      <c r="DTW485" s="40"/>
      <c r="DTX485" s="40"/>
      <c r="DTY485" s="40"/>
      <c r="DTZ485" s="40"/>
      <c r="DUA485" s="40"/>
      <c r="DUB485" s="40"/>
      <c r="DUC485" s="40"/>
      <c r="DUD485" s="40"/>
      <c r="DUE485" s="40"/>
      <c r="DUF485" s="40"/>
      <c r="DUG485" s="40"/>
      <c r="DUH485" s="40"/>
      <c r="DUI485" s="40"/>
      <c r="DUJ485" s="40"/>
      <c r="DUK485" s="40"/>
      <c r="DUL485" s="40"/>
      <c r="DUM485" s="40"/>
      <c r="DUN485" s="40"/>
      <c r="DUO485" s="40"/>
      <c r="DUP485" s="40"/>
      <c r="DUQ485" s="40"/>
      <c r="DUR485" s="40"/>
      <c r="DUS485" s="40"/>
      <c r="DUT485" s="40"/>
      <c r="DUU485" s="40"/>
      <c r="DUV485" s="40"/>
      <c r="DUW485" s="40"/>
      <c r="DUX485" s="40"/>
      <c r="DUY485" s="40"/>
      <c r="DUZ485" s="40"/>
      <c r="DVA485" s="40"/>
      <c r="DVB485" s="40"/>
      <c r="DVC485" s="40"/>
      <c r="DVD485" s="40"/>
      <c r="DVE485" s="40"/>
      <c r="DVF485" s="40"/>
      <c r="DVG485" s="40"/>
      <c r="DVH485" s="40"/>
      <c r="DVI485" s="40"/>
      <c r="DVJ485" s="40"/>
      <c r="DVK485" s="40"/>
      <c r="DVL485" s="40"/>
      <c r="DVM485" s="40"/>
      <c r="DVN485" s="40"/>
      <c r="DVO485" s="40"/>
      <c r="DVP485" s="40"/>
      <c r="DVQ485" s="40"/>
      <c r="DVR485" s="40"/>
      <c r="DVS485" s="40"/>
      <c r="DVT485" s="40"/>
      <c r="DVU485" s="40"/>
      <c r="DVV485" s="40"/>
      <c r="DVW485" s="40"/>
      <c r="DVX485" s="40"/>
      <c r="DVY485" s="40"/>
      <c r="DVZ485" s="40"/>
      <c r="DWA485" s="40"/>
      <c r="DWB485" s="40"/>
      <c r="DWC485" s="40"/>
      <c r="DWD485" s="40"/>
      <c r="DWE485" s="40"/>
      <c r="DWF485" s="40"/>
      <c r="DWG485" s="40"/>
      <c r="DWH485" s="40"/>
      <c r="DWI485" s="40"/>
      <c r="DWJ485" s="40"/>
      <c r="DWK485" s="40"/>
      <c r="DWL485" s="40"/>
      <c r="DWM485" s="40"/>
      <c r="DWN485" s="40"/>
      <c r="DWO485" s="40"/>
      <c r="DWP485" s="40"/>
      <c r="DWQ485" s="40"/>
      <c r="DWR485" s="40"/>
      <c r="DWS485" s="40"/>
      <c r="DWT485" s="40"/>
      <c r="DWU485" s="40"/>
      <c r="DWV485" s="40"/>
      <c r="DWW485" s="40"/>
      <c r="DWX485" s="40"/>
      <c r="DWY485" s="40"/>
      <c r="DWZ485" s="40"/>
      <c r="DXA485" s="40"/>
      <c r="DXB485" s="40"/>
      <c r="DXC485" s="40"/>
      <c r="DXD485" s="40"/>
      <c r="DXE485" s="40"/>
      <c r="DXF485" s="40"/>
      <c r="DXG485" s="40"/>
      <c r="DXH485" s="40"/>
      <c r="DXI485" s="40"/>
      <c r="DXJ485" s="40"/>
      <c r="DXK485" s="40"/>
      <c r="DXL485" s="40"/>
      <c r="DXM485" s="40"/>
      <c r="DXN485" s="40"/>
      <c r="DXO485" s="40"/>
      <c r="DXP485" s="40"/>
      <c r="DXQ485" s="40"/>
      <c r="DXR485" s="40"/>
      <c r="DXS485" s="40"/>
      <c r="DXT485" s="40"/>
      <c r="DXU485" s="40"/>
      <c r="DXV485" s="40"/>
      <c r="DXW485" s="40"/>
      <c r="DXX485" s="40"/>
      <c r="DXY485" s="40"/>
      <c r="DXZ485" s="40"/>
      <c r="DYA485" s="40"/>
      <c r="DYB485" s="40"/>
      <c r="DYC485" s="40"/>
      <c r="DYD485" s="40"/>
      <c r="DYE485" s="40"/>
      <c r="DYF485" s="40"/>
      <c r="DYG485" s="40"/>
      <c r="DYH485" s="40"/>
      <c r="DYI485" s="40"/>
      <c r="DYJ485" s="40"/>
      <c r="DYK485" s="40"/>
      <c r="DYL485" s="40"/>
      <c r="DYM485" s="40"/>
      <c r="DYN485" s="40"/>
      <c r="DYO485" s="40"/>
      <c r="DYP485" s="40"/>
      <c r="DYQ485" s="40"/>
      <c r="DYR485" s="40"/>
      <c r="DYS485" s="40"/>
      <c r="DYT485" s="40"/>
      <c r="DYU485" s="40"/>
      <c r="DYV485" s="40"/>
      <c r="DYW485" s="40"/>
      <c r="DYX485" s="40"/>
      <c r="DYY485" s="40"/>
      <c r="DYZ485" s="40"/>
      <c r="DZA485" s="40"/>
      <c r="DZB485" s="40"/>
      <c r="DZC485" s="40"/>
      <c r="DZD485" s="40"/>
      <c r="DZE485" s="40"/>
      <c r="DZF485" s="40"/>
      <c r="DZG485" s="40"/>
      <c r="DZH485" s="40"/>
      <c r="DZI485" s="40"/>
      <c r="DZJ485" s="40"/>
      <c r="DZK485" s="40"/>
      <c r="DZL485" s="40"/>
      <c r="DZM485" s="40"/>
      <c r="DZN485" s="40"/>
      <c r="DZO485" s="40"/>
      <c r="DZP485" s="40"/>
      <c r="DZQ485" s="40"/>
      <c r="DZR485" s="40"/>
      <c r="DZS485" s="40"/>
      <c r="DZT485" s="40"/>
      <c r="DZU485" s="40"/>
      <c r="DZV485" s="40"/>
      <c r="DZW485" s="40"/>
      <c r="DZX485" s="40"/>
      <c r="DZY485" s="40"/>
      <c r="DZZ485" s="40"/>
      <c r="EAA485" s="40"/>
      <c r="EAB485" s="40"/>
      <c r="EAC485" s="40"/>
      <c r="EAD485" s="40"/>
      <c r="EAE485" s="40"/>
      <c r="EAF485" s="40"/>
      <c r="EAG485" s="40"/>
      <c r="EAH485" s="40"/>
      <c r="EAI485" s="40"/>
      <c r="EAJ485" s="40"/>
      <c r="EAK485" s="40"/>
      <c r="EAL485" s="40"/>
      <c r="EAM485" s="40"/>
      <c r="EAN485" s="40"/>
      <c r="EAO485" s="40"/>
      <c r="EAP485" s="40"/>
      <c r="EAQ485" s="40"/>
      <c r="EAR485" s="40"/>
      <c r="EAS485" s="40"/>
      <c r="EAT485" s="40"/>
      <c r="EAU485" s="40"/>
      <c r="EAV485" s="40"/>
      <c r="EAW485" s="40"/>
      <c r="EAX485" s="40"/>
      <c r="EAY485" s="40"/>
      <c r="EAZ485" s="40"/>
      <c r="EBA485" s="40"/>
      <c r="EBB485" s="40"/>
      <c r="EBC485" s="40"/>
      <c r="EBD485" s="40"/>
      <c r="EBE485" s="40"/>
      <c r="EBF485" s="40"/>
      <c r="EBG485" s="40"/>
      <c r="EBH485" s="40"/>
      <c r="EBI485" s="40"/>
      <c r="EBJ485" s="40"/>
      <c r="EBK485" s="40"/>
      <c r="EBL485" s="40"/>
      <c r="EBM485" s="40"/>
      <c r="EBN485" s="40"/>
      <c r="EBO485" s="40"/>
      <c r="EBP485" s="40"/>
      <c r="EBQ485" s="40"/>
      <c r="EBR485" s="40"/>
      <c r="EBS485" s="40"/>
      <c r="EBT485" s="40"/>
      <c r="EBU485" s="40"/>
      <c r="EBV485" s="40"/>
      <c r="EBW485" s="40"/>
      <c r="EBX485" s="40"/>
      <c r="EBY485" s="40"/>
      <c r="EBZ485" s="40"/>
      <c r="ECA485" s="40"/>
      <c r="ECB485" s="40"/>
      <c r="ECC485" s="40"/>
      <c r="ECD485" s="40"/>
      <c r="ECE485" s="40"/>
      <c r="ECF485" s="40"/>
      <c r="ECG485" s="40"/>
      <c r="ECH485" s="40"/>
      <c r="ECI485" s="40"/>
      <c r="ECJ485" s="40"/>
      <c r="ECK485" s="40"/>
      <c r="ECL485" s="40"/>
      <c r="ECM485" s="40"/>
      <c r="ECN485" s="40"/>
      <c r="ECO485" s="40"/>
      <c r="ECP485" s="40"/>
      <c r="ECQ485" s="40"/>
      <c r="ECR485" s="40"/>
      <c r="ECS485" s="40"/>
      <c r="ECT485" s="40"/>
      <c r="ECU485" s="40"/>
      <c r="ECV485" s="40"/>
      <c r="ECW485" s="40"/>
      <c r="ECX485" s="40"/>
      <c r="ECY485" s="40"/>
      <c r="ECZ485" s="40"/>
      <c r="EDA485" s="40"/>
      <c r="EDB485" s="40"/>
      <c r="EDC485" s="40"/>
      <c r="EDD485" s="40"/>
      <c r="EDE485" s="40"/>
      <c r="EDF485" s="40"/>
      <c r="EDG485" s="40"/>
      <c r="EDH485" s="40"/>
      <c r="EDI485" s="40"/>
      <c r="EDJ485" s="40"/>
      <c r="EDK485" s="40"/>
      <c r="EDL485" s="40"/>
      <c r="EDM485" s="40"/>
      <c r="EDN485" s="40"/>
      <c r="EDO485" s="40"/>
      <c r="EDP485" s="40"/>
      <c r="EDQ485" s="40"/>
      <c r="EDR485" s="40"/>
      <c r="EDS485" s="40"/>
      <c r="EDT485" s="40"/>
      <c r="EDU485" s="40"/>
      <c r="EDV485" s="40"/>
      <c r="EDW485" s="40"/>
      <c r="EDX485" s="40"/>
      <c r="EDY485" s="40"/>
      <c r="EDZ485" s="40"/>
      <c r="EEA485" s="40"/>
      <c r="EEB485" s="40"/>
      <c r="EEC485" s="40"/>
      <c r="EED485" s="40"/>
      <c r="EEE485" s="40"/>
      <c r="EEF485" s="40"/>
      <c r="EEG485" s="40"/>
      <c r="EEH485" s="40"/>
      <c r="EEI485" s="40"/>
      <c r="EEJ485" s="40"/>
      <c r="EEK485" s="40"/>
      <c r="EEL485" s="40"/>
      <c r="EEM485" s="40"/>
      <c r="EEN485" s="40"/>
      <c r="EEO485" s="40"/>
      <c r="EEP485" s="40"/>
      <c r="EEQ485" s="40"/>
      <c r="EER485" s="40"/>
      <c r="EES485" s="40"/>
      <c r="EET485" s="40"/>
      <c r="EEU485" s="40"/>
      <c r="EEV485" s="40"/>
      <c r="EEW485" s="40"/>
      <c r="EEX485" s="40"/>
      <c r="EEY485" s="40"/>
      <c r="EEZ485" s="40"/>
      <c r="EFA485" s="40"/>
      <c r="EFB485" s="40"/>
      <c r="EFC485" s="40"/>
      <c r="EFD485" s="40"/>
      <c r="EFE485" s="40"/>
      <c r="EFF485" s="40"/>
      <c r="EFG485" s="40"/>
      <c r="EFH485" s="40"/>
      <c r="EFI485" s="40"/>
      <c r="EFJ485" s="40"/>
      <c r="EFK485" s="40"/>
      <c r="EFL485" s="40"/>
      <c r="EFM485" s="40"/>
      <c r="EFN485" s="40"/>
      <c r="EFO485" s="40"/>
      <c r="EFP485" s="40"/>
      <c r="EFQ485" s="40"/>
      <c r="EFR485" s="40"/>
      <c r="EFS485" s="40"/>
      <c r="EFT485" s="40"/>
      <c r="EFU485" s="40"/>
      <c r="EFV485" s="40"/>
      <c r="EFW485" s="40"/>
      <c r="EFX485" s="40"/>
      <c r="EFY485" s="40"/>
      <c r="EFZ485" s="40"/>
      <c r="EGA485" s="40"/>
      <c r="EGB485" s="40"/>
      <c r="EGC485" s="40"/>
      <c r="EGD485" s="40"/>
      <c r="EGE485" s="40"/>
      <c r="EGF485" s="40"/>
      <c r="EGG485" s="40"/>
      <c r="EGH485" s="40"/>
      <c r="EGI485" s="40"/>
      <c r="EGJ485" s="40"/>
      <c r="EGK485" s="40"/>
      <c r="EGL485" s="40"/>
      <c r="EGM485" s="40"/>
      <c r="EGN485" s="40"/>
      <c r="EGO485" s="40"/>
      <c r="EGP485" s="40"/>
      <c r="EGQ485" s="40"/>
      <c r="EGR485" s="40"/>
      <c r="EGS485" s="40"/>
      <c r="EGT485" s="40"/>
      <c r="EGU485" s="40"/>
      <c r="EGV485" s="40"/>
      <c r="EGW485" s="40"/>
      <c r="EGX485" s="40"/>
      <c r="EGY485" s="40"/>
      <c r="EGZ485" s="40"/>
      <c r="EHA485" s="40"/>
      <c r="EHB485" s="40"/>
      <c r="EHC485" s="40"/>
      <c r="EHD485" s="40"/>
      <c r="EHE485" s="40"/>
      <c r="EHF485" s="40"/>
      <c r="EHG485" s="40"/>
      <c r="EHH485" s="40"/>
      <c r="EHI485" s="40"/>
      <c r="EHJ485" s="40"/>
      <c r="EHK485" s="40"/>
      <c r="EHL485" s="40"/>
      <c r="EHM485" s="40"/>
      <c r="EHN485" s="40"/>
      <c r="EHO485" s="40"/>
      <c r="EHP485" s="40"/>
      <c r="EHQ485" s="40"/>
      <c r="EHR485" s="40"/>
      <c r="EHS485" s="40"/>
      <c r="EHT485" s="40"/>
      <c r="EHU485" s="40"/>
      <c r="EHV485" s="40"/>
      <c r="EHW485" s="40"/>
      <c r="EHX485" s="40"/>
      <c r="EHY485" s="40"/>
      <c r="EHZ485" s="40"/>
      <c r="EIA485" s="40"/>
      <c r="EIB485" s="40"/>
      <c r="EIC485" s="40"/>
      <c r="EID485" s="40"/>
      <c r="EIE485" s="40"/>
      <c r="EIF485" s="40"/>
      <c r="EIG485" s="40"/>
      <c r="EIH485" s="40"/>
      <c r="EII485" s="40"/>
      <c r="EIJ485" s="40"/>
      <c r="EIK485" s="40"/>
      <c r="EIL485" s="40"/>
      <c r="EIM485" s="40"/>
      <c r="EIN485" s="40"/>
      <c r="EIO485" s="40"/>
      <c r="EIP485" s="40"/>
      <c r="EIQ485" s="40"/>
      <c r="EIR485" s="40"/>
      <c r="EIS485" s="40"/>
      <c r="EIT485" s="40"/>
      <c r="EIU485" s="40"/>
      <c r="EIV485" s="40"/>
      <c r="EIW485" s="40"/>
      <c r="EIX485" s="40"/>
      <c r="EIY485" s="40"/>
      <c r="EIZ485" s="40"/>
      <c r="EJA485" s="40"/>
      <c r="EJB485" s="40"/>
      <c r="EJC485" s="40"/>
      <c r="EJD485" s="40"/>
      <c r="EJE485" s="40"/>
      <c r="EJF485" s="40"/>
      <c r="EJG485" s="40"/>
      <c r="EJH485" s="40"/>
      <c r="EJI485" s="40"/>
      <c r="EJJ485" s="40"/>
      <c r="EJK485" s="40"/>
      <c r="EJL485" s="40"/>
      <c r="EJM485" s="40"/>
      <c r="EJN485" s="40"/>
      <c r="EJO485" s="40"/>
      <c r="EJP485" s="40"/>
      <c r="EJQ485" s="40"/>
      <c r="EJR485" s="40"/>
      <c r="EJS485" s="40"/>
      <c r="EJT485" s="40"/>
      <c r="EJU485" s="40"/>
      <c r="EJV485" s="40"/>
      <c r="EJW485" s="40"/>
      <c r="EJX485" s="40"/>
      <c r="EJY485" s="40"/>
      <c r="EJZ485" s="40"/>
      <c r="EKA485" s="40"/>
      <c r="EKB485" s="40"/>
      <c r="EKC485" s="40"/>
      <c r="EKD485" s="40"/>
      <c r="EKE485" s="40"/>
      <c r="EKF485" s="40"/>
      <c r="EKG485" s="40"/>
      <c r="EKH485" s="40"/>
      <c r="EKI485" s="40"/>
      <c r="EKJ485" s="40"/>
      <c r="EKK485" s="40"/>
      <c r="EKL485" s="40"/>
      <c r="EKM485" s="40"/>
      <c r="EKN485" s="40"/>
      <c r="EKO485" s="40"/>
      <c r="EKP485" s="40"/>
      <c r="EKQ485" s="40"/>
      <c r="EKR485" s="40"/>
      <c r="EKS485" s="40"/>
      <c r="EKT485" s="40"/>
      <c r="EKU485" s="40"/>
      <c r="EKV485" s="40"/>
      <c r="EKW485" s="40"/>
      <c r="EKX485" s="40"/>
      <c r="EKY485" s="40"/>
      <c r="EKZ485" s="40"/>
      <c r="ELA485" s="40"/>
      <c r="ELB485" s="40"/>
      <c r="ELC485" s="40"/>
      <c r="ELD485" s="40"/>
      <c r="ELE485" s="40"/>
      <c r="ELF485" s="40"/>
      <c r="ELG485" s="40"/>
      <c r="ELH485" s="40"/>
      <c r="ELI485" s="40"/>
      <c r="ELJ485" s="40"/>
      <c r="ELK485" s="40"/>
      <c r="ELL485" s="40"/>
      <c r="ELM485" s="40"/>
      <c r="ELN485" s="40"/>
      <c r="ELO485" s="40"/>
      <c r="ELP485" s="40"/>
      <c r="ELQ485" s="40"/>
      <c r="ELR485" s="40"/>
      <c r="ELS485" s="40"/>
      <c r="ELT485" s="40"/>
      <c r="ELU485" s="40"/>
      <c r="ELV485" s="40"/>
      <c r="ELW485" s="40"/>
      <c r="ELX485" s="40"/>
      <c r="ELY485" s="40"/>
      <c r="ELZ485" s="40"/>
      <c r="EMA485" s="40"/>
      <c r="EMB485" s="40"/>
      <c r="EMC485" s="40"/>
      <c r="EMD485" s="40"/>
      <c r="EME485" s="40"/>
      <c r="EMF485" s="40"/>
      <c r="EMG485" s="40"/>
      <c r="EMH485" s="40"/>
      <c r="EMI485" s="40"/>
      <c r="EMJ485" s="40"/>
      <c r="EMK485" s="40"/>
      <c r="EML485" s="40"/>
      <c r="EMM485" s="40"/>
      <c r="EMN485" s="40"/>
      <c r="EMO485" s="40"/>
      <c r="EMP485" s="40"/>
      <c r="EMQ485" s="40"/>
      <c r="EMR485" s="40"/>
      <c r="EMS485" s="40"/>
      <c r="EMT485" s="40"/>
      <c r="EMU485" s="40"/>
      <c r="EMV485" s="40"/>
      <c r="EMW485" s="40"/>
      <c r="EMX485" s="40"/>
      <c r="EMY485" s="40"/>
      <c r="EMZ485" s="40"/>
      <c r="ENA485" s="40"/>
      <c r="ENB485" s="40"/>
      <c r="ENC485" s="40"/>
      <c r="END485" s="40"/>
      <c r="ENE485" s="40"/>
      <c r="ENF485" s="40"/>
      <c r="ENG485" s="40"/>
      <c r="ENH485" s="40"/>
      <c r="ENI485" s="40"/>
      <c r="ENJ485" s="40"/>
      <c r="ENK485" s="40"/>
      <c r="ENL485" s="40"/>
      <c r="ENM485" s="40"/>
      <c r="ENN485" s="40"/>
      <c r="ENO485" s="40"/>
      <c r="ENP485" s="40"/>
      <c r="ENQ485" s="40"/>
      <c r="ENR485" s="40"/>
      <c r="ENS485" s="40"/>
      <c r="ENT485" s="40"/>
      <c r="ENU485" s="40"/>
      <c r="ENV485" s="40"/>
      <c r="ENW485" s="40"/>
      <c r="ENX485" s="40"/>
      <c r="ENY485" s="40"/>
      <c r="ENZ485" s="40"/>
      <c r="EOA485" s="40"/>
      <c r="EOB485" s="40"/>
      <c r="EOC485" s="40"/>
      <c r="EOD485" s="40"/>
      <c r="EOE485" s="40"/>
      <c r="EOF485" s="40"/>
      <c r="EOG485" s="40"/>
      <c r="EOH485" s="40"/>
      <c r="EOI485" s="40"/>
      <c r="EOJ485" s="40"/>
      <c r="EOK485" s="40"/>
      <c r="EOL485" s="40"/>
      <c r="EOM485" s="40"/>
      <c r="EON485" s="40"/>
      <c r="EOO485" s="40"/>
      <c r="EOP485" s="40"/>
      <c r="EOQ485" s="40"/>
      <c r="EOR485" s="40"/>
      <c r="EOS485" s="40"/>
      <c r="EOT485" s="40"/>
      <c r="EOU485" s="40"/>
      <c r="EOV485" s="40"/>
      <c r="EOW485" s="40"/>
      <c r="EOX485" s="40"/>
      <c r="EOY485" s="40"/>
      <c r="EOZ485" s="40"/>
      <c r="EPA485" s="40"/>
      <c r="EPB485" s="40"/>
      <c r="EPC485" s="40"/>
      <c r="EPD485" s="40"/>
      <c r="EPE485" s="40"/>
      <c r="EPF485" s="40"/>
      <c r="EPG485" s="40"/>
      <c r="EPH485" s="40"/>
      <c r="EPI485" s="40"/>
      <c r="EPJ485" s="40"/>
      <c r="EPK485" s="40"/>
      <c r="EPL485" s="40"/>
      <c r="EPM485" s="40"/>
      <c r="EPN485" s="40"/>
      <c r="EPO485" s="40"/>
      <c r="EPP485" s="40"/>
      <c r="EPQ485" s="40"/>
      <c r="EPR485" s="40"/>
      <c r="EPS485" s="40"/>
      <c r="EPT485" s="40"/>
      <c r="EPU485" s="40"/>
      <c r="EPV485" s="40"/>
      <c r="EPW485" s="40"/>
      <c r="EPX485" s="40"/>
      <c r="EPY485" s="40"/>
      <c r="EPZ485" s="40"/>
      <c r="EQA485" s="40"/>
      <c r="EQB485" s="40"/>
      <c r="EQC485" s="40"/>
      <c r="EQD485" s="40"/>
      <c r="EQE485" s="40"/>
      <c r="EQF485" s="40"/>
      <c r="EQG485" s="40"/>
      <c r="EQH485" s="40"/>
      <c r="EQI485" s="40"/>
      <c r="EQJ485" s="40"/>
      <c r="EQK485" s="40"/>
      <c r="EQL485" s="40"/>
      <c r="EQM485" s="40"/>
      <c r="EQN485" s="40"/>
      <c r="EQO485" s="40"/>
      <c r="EQP485" s="40"/>
      <c r="EQQ485" s="40"/>
      <c r="EQR485" s="40"/>
      <c r="EQS485" s="40"/>
      <c r="EQT485" s="40"/>
      <c r="EQU485" s="40"/>
      <c r="EQV485" s="40"/>
      <c r="EQW485" s="40"/>
      <c r="EQX485" s="40"/>
      <c r="EQY485" s="40"/>
      <c r="EQZ485" s="40"/>
      <c r="ERA485" s="40"/>
      <c r="ERB485" s="40"/>
      <c r="ERC485" s="40"/>
      <c r="ERD485" s="40"/>
      <c r="ERE485" s="40"/>
      <c r="ERF485" s="40"/>
      <c r="ERG485" s="40"/>
      <c r="ERH485" s="40"/>
      <c r="ERI485" s="40"/>
      <c r="ERJ485" s="40"/>
      <c r="ERK485" s="40"/>
      <c r="ERL485" s="40"/>
      <c r="ERM485" s="40"/>
      <c r="ERN485" s="40"/>
      <c r="ERO485" s="40"/>
      <c r="ERP485" s="40"/>
      <c r="ERQ485" s="40"/>
      <c r="ERR485" s="40"/>
      <c r="ERS485" s="40"/>
      <c r="ERT485" s="40"/>
      <c r="ERU485" s="40"/>
      <c r="ERV485" s="40"/>
      <c r="ERW485" s="40"/>
      <c r="ERX485" s="40"/>
      <c r="ERY485" s="40"/>
      <c r="ERZ485" s="40"/>
      <c r="ESA485" s="40"/>
      <c r="ESB485" s="40"/>
      <c r="ESC485" s="40"/>
      <c r="ESD485" s="40"/>
      <c r="ESE485" s="40"/>
      <c r="ESF485" s="40"/>
      <c r="ESG485" s="40"/>
      <c r="ESH485" s="40"/>
      <c r="ESI485" s="40"/>
      <c r="ESJ485" s="40"/>
      <c r="ESK485" s="40"/>
      <c r="ESL485" s="40"/>
      <c r="ESM485" s="40"/>
      <c r="ESN485" s="40"/>
      <c r="ESO485" s="40"/>
      <c r="ESP485" s="40"/>
      <c r="ESQ485" s="40"/>
      <c r="ESR485" s="40"/>
      <c r="ESS485" s="40"/>
      <c r="EST485" s="40"/>
      <c r="ESU485" s="40"/>
      <c r="ESV485" s="40"/>
      <c r="ESW485" s="40"/>
      <c r="ESX485" s="40"/>
      <c r="ESY485" s="40"/>
      <c r="ESZ485" s="40"/>
      <c r="ETA485" s="40"/>
      <c r="ETB485" s="40"/>
      <c r="ETC485" s="40"/>
      <c r="ETD485" s="40"/>
      <c r="ETE485" s="40"/>
      <c r="ETF485" s="40"/>
      <c r="ETG485" s="40"/>
      <c r="ETH485" s="40"/>
      <c r="ETI485" s="40"/>
      <c r="ETJ485" s="40"/>
      <c r="ETK485" s="40"/>
      <c r="ETL485" s="40"/>
      <c r="ETM485" s="40"/>
      <c r="ETN485" s="40"/>
      <c r="ETO485" s="40"/>
      <c r="ETP485" s="40"/>
      <c r="ETQ485" s="40"/>
      <c r="ETR485" s="40"/>
      <c r="ETS485" s="40"/>
      <c r="ETT485" s="40"/>
      <c r="ETU485" s="40"/>
      <c r="ETV485" s="40"/>
      <c r="ETW485" s="40"/>
      <c r="ETX485" s="40"/>
      <c r="ETY485" s="40"/>
      <c r="ETZ485" s="40"/>
      <c r="EUA485" s="40"/>
      <c r="EUB485" s="40"/>
      <c r="EUC485" s="40"/>
      <c r="EUD485" s="40"/>
      <c r="EUE485" s="40"/>
      <c r="EUF485" s="40"/>
      <c r="EUG485" s="40"/>
      <c r="EUH485" s="40"/>
      <c r="EUI485" s="40"/>
      <c r="EUJ485" s="40"/>
      <c r="EUK485" s="40"/>
      <c r="EUL485" s="40"/>
      <c r="EUM485" s="40"/>
      <c r="EUN485" s="40"/>
      <c r="EUO485" s="40"/>
      <c r="EUP485" s="40"/>
      <c r="EUQ485" s="40"/>
      <c r="EUR485" s="40"/>
      <c r="EUS485" s="40"/>
      <c r="EUT485" s="40"/>
      <c r="EUU485" s="40"/>
      <c r="EUV485" s="40"/>
      <c r="EUW485" s="40"/>
      <c r="EUX485" s="40"/>
      <c r="EUY485" s="40"/>
      <c r="EUZ485" s="40"/>
      <c r="EVA485" s="40"/>
      <c r="EVB485" s="40"/>
      <c r="EVC485" s="40"/>
      <c r="EVD485" s="40"/>
      <c r="EVE485" s="40"/>
      <c r="EVF485" s="40"/>
      <c r="EVG485" s="40"/>
      <c r="EVH485" s="40"/>
      <c r="EVI485" s="40"/>
      <c r="EVJ485" s="40"/>
      <c r="EVK485" s="40"/>
      <c r="EVL485" s="40"/>
      <c r="EVM485" s="40"/>
      <c r="EVN485" s="40"/>
      <c r="EVO485" s="40"/>
      <c r="EVP485" s="40"/>
      <c r="EVQ485" s="40"/>
      <c r="EVR485" s="40"/>
      <c r="EVS485" s="40"/>
      <c r="EVT485" s="40"/>
      <c r="EVU485" s="40"/>
      <c r="EVV485" s="40"/>
      <c r="EVW485" s="40"/>
      <c r="EVX485" s="40"/>
      <c r="EVY485" s="40"/>
      <c r="EVZ485" s="40"/>
      <c r="EWA485" s="40"/>
      <c r="EWB485" s="40"/>
      <c r="EWC485" s="40"/>
      <c r="EWD485" s="40"/>
      <c r="EWE485" s="40"/>
      <c r="EWF485" s="40"/>
      <c r="EWG485" s="40"/>
      <c r="EWH485" s="40"/>
      <c r="EWI485" s="40"/>
      <c r="EWJ485" s="40"/>
      <c r="EWK485" s="40"/>
      <c r="EWL485" s="40"/>
      <c r="EWM485" s="40"/>
      <c r="EWN485" s="40"/>
      <c r="EWO485" s="40"/>
      <c r="EWP485" s="40"/>
      <c r="EWQ485" s="40"/>
      <c r="EWR485" s="40"/>
      <c r="EWS485" s="40"/>
      <c r="EWT485" s="40"/>
      <c r="EWU485" s="40"/>
      <c r="EWV485" s="40"/>
      <c r="EWW485" s="40"/>
      <c r="EWX485" s="40"/>
      <c r="EWY485" s="40"/>
      <c r="EWZ485" s="40"/>
      <c r="EXA485" s="40"/>
      <c r="EXB485" s="40"/>
      <c r="EXC485" s="40"/>
      <c r="EXD485" s="40"/>
      <c r="EXE485" s="40"/>
      <c r="EXF485" s="40"/>
      <c r="EXG485" s="40"/>
      <c r="EXH485" s="40"/>
      <c r="EXI485" s="40"/>
      <c r="EXJ485" s="40"/>
      <c r="EXK485" s="40"/>
      <c r="EXL485" s="40"/>
      <c r="EXM485" s="40"/>
      <c r="EXN485" s="40"/>
      <c r="EXO485" s="40"/>
      <c r="EXP485" s="40"/>
      <c r="EXQ485" s="40"/>
      <c r="EXR485" s="40"/>
      <c r="EXS485" s="40"/>
      <c r="EXT485" s="40"/>
      <c r="EXU485" s="40"/>
      <c r="EXV485" s="40"/>
      <c r="EXW485" s="40"/>
      <c r="EXX485" s="40"/>
      <c r="EXY485" s="40"/>
      <c r="EXZ485" s="40"/>
      <c r="EYA485" s="40"/>
      <c r="EYB485" s="40"/>
      <c r="EYC485" s="40"/>
      <c r="EYD485" s="40"/>
      <c r="EYE485" s="40"/>
      <c r="EYF485" s="40"/>
      <c r="EYG485" s="40"/>
      <c r="EYH485" s="40"/>
      <c r="EYI485" s="40"/>
      <c r="EYJ485" s="40"/>
      <c r="EYK485" s="40"/>
      <c r="EYL485" s="40"/>
      <c r="EYM485" s="40"/>
      <c r="EYN485" s="40"/>
      <c r="EYO485" s="40"/>
      <c r="EYP485" s="40"/>
      <c r="EYQ485" s="40"/>
      <c r="EYR485" s="40"/>
      <c r="EYS485" s="40"/>
      <c r="EYT485" s="40"/>
      <c r="EYU485" s="40"/>
      <c r="EYV485" s="40"/>
      <c r="EYW485" s="40"/>
      <c r="EYX485" s="40"/>
      <c r="EYY485" s="40"/>
      <c r="EYZ485" s="40"/>
      <c r="EZA485" s="40"/>
      <c r="EZB485" s="40"/>
      <c r="EZC485" s="40"/>
      <c r="EZD485" s="40"/>
      <c r="EZE485" s="40"/>
      <c r="EZF485" s="40"/>
      <c r="EZG485" s="40"/>
      <c r="EZH485" s="40"/>
      <c r="EZI485" s="40"/>
      <c r="EZJ485" s="40"/>
      <c r="EZK485" s="40"/>
      <c r="EZL485" s="40"/>
      <c r="EZM485" s="40"/>
      <c r="EZN485" s="40"/>
      <c r="EZO485" s="40"/>
      <c r="EZP485" s="40"/>
      <c r="EZQ485" s="40"/>
      <c r="EZR485" s="40"/>
      <c r="EZS485" s="40"/>
      <c r="EZT485" s="40"/>
      <c r="EZU485" s="40"/>
      <c r="EZV485" s="40"/>
      <c r="EZW485" s="40"/>
      <c r="EZX485" s="40"/>
      <c r="EZY485" s="40"/>
      <c r="EZZ485" s="40"/>
      <c r="FAA485" s="40"/>
      <c r="FAB485" s="40"/>
      <c r="FAC485" s="40"/>
      <c r="FAD485" s="40"/>
      <c r="FAE485" s="40"/>
      <c r="FAF485" s="40"/>
      <c r="FAG485" s="40"/>
      <c r="FAH485" s="40"/>
      <c r="FAI485" s="40"/>
      <c r="FAJ485" s="40"/>
      <c r="FAK485" s="40"/>
      <c r="FAL485" s="40"/>
      <c r="FAM485" s="40"/>
      <c r="FAN485" s="40"/>
      <c r="FAO485" s="40"/>
      <c r="FAP485" s="40"/>
      <c r="FAQ485" s="40"/>
      <c r="FAR485" s="40"/>
      <c r="FAS485" s="40"/>
      <c r="FAT485" s="40"/>
      <c r="FAU485" s="40"/>
      <c r="FAV485" s="40"/>
      <c r="FAW485" s="40"/>
      <c r="FAX485" s="40"/>
      <c r="FAY485" s="40"/>
      <c r="FAZ485" s="40"/>
      <c r="FBA485" s="40"/>
      <c r="FBB485" s="40"/>
      <c r="FBC485" s="40"/>
      <c r="FBD485" s="40"/>
      <c r="FBE485" s="40"/>
      <c r="FBF485" s="40"/>
      <c r="FBG485" s="40"/>
      <c r="FBH485" s="40"/>
      <c r="FBI485" s="40"/>
      <c r="FBJ485" s="40"/>
      <c r="FBK485" s="40"/>
      <c r="FBL485" s="40"/>
      <c r="FBM485" s="40"/>
      <c r="FBN485" s="40"/>
      <c r="FBO485" s="40"/>
      <c r="FBP485" s="40"/>
      <c r="FBQ485" s="40"/>
      <c r="FBR485" s="40"/>
      <c r="FBS485" s="40"/>
      <c r="FBT485" s="40"/>
      <c r="FBU485" s="40"/>
      <c r="FBV485" s="40"/>
      <c r="FBW485" s="40"/>
      <c r="FBX485" s="40"/>
      <c r="FBY485" s="40"/>
      <c r="FBZ485" s="40"/>
      <c r="FCA485" s="40"/>
      <c r="FCB485" s="40"/>
      <c r="FCC485" s="40"/>
      <c r="FCD485" s="40"/>
      <c r="FCE485" s="40"/>
      <c r="FCF485" s="40"/>
      <c r="FCG485" s="40"/>
      <c r="FCH485" s="40"/>
      <c r="FCI485" s="40"/>
      <c r="FCJ485" s="40"/>
      <c r="FCK485" s="40"/>
      <c r="FCL485" s="40"/>
      <c r="FCM485" s="40"/>
      <c r="FCN485" s="40"/>
      <c r="FCO485" s="40"/>
      <c r="FCP485" s="40"/>
      <c r="FCQ485" s="40"/>
      <c r="FCR485" s="40"/>
      <c r="FCS485" s="40"/>
      <c r="FCT485" s="40"/>
      <c r="FCU485" s="40"/>
      <c r="FCV485" s="40"/>
      <c r="FCW485" s="40"/>
      <c r="FCX485" s="40"/>
      <c r="FCY485" s="40"/>
      <c r="FCZ485" s="40"/>
      <c r="FDA485" s="40"/>
      <c r="FDB485" s="40"/>
      <c r="FDC485" s="40"/>
      <c r="FDD485" s="40"/>
      <c r="FDE485" s="40"/>
      <c r="FDF485" s="40"/>
      <c r="FDG485" s="40"/>
      <c r="FDH485" s="40"/>
      <c r="FDI485" s="40"/>
      <c r="FDJ485" s="40"/>
      <c r="FDK485" s="40"/>
      <c r="FDL485" s="40"/>
      <c r="FDM485" s="40"/>
      <c r="FDN485" s="40"/>
      <c r="FDO485" s="40"/>
      <c r="FDP485" s="40"/>
      <c r="FDQ485" s="40"/>
      <c r="FDR485" s="40"/>
      <c r="FDS485" s="40"/>
      <c r="FDT485" s="40"/>
      <c r="FDU485" s="40"/>
      <c r="FDV485" s="40"/>
      <c r="FDW485" s="40"/>
      <c r="FDX485" s="40"/>
      <c r="FDY485" s="40"/>
      <c r="FDZ485" s="40"/>
      <c r="FEA485" s="40"/>
      <c r="FEB485" s="40"/>
      <c r="FEC485" s="40"/>
      <c r="FED485" s="40"/>
      <c r="FEE485" s="40"/>
      <c r="FEF485" s="40"/>
      <c r="FEG485" s="40"/>
      <c r="FEH485" s="40"/>
      <c r="FEI485" s="40"/>
      <c r="FEJ485" s="40"/>
      <c r="FEK485" s="40"/>
      <c r="FEL485" s="40"/>
      <c r="FEM485" s="40"/>
      <c r="FEN485" s="40"/>
      <c r="FEO485" s="40"/>
      <c r="FEP485" s="40"/>
      <c r="FEQ485" s="40"/>
      <c r="FER485" s="40"/>
      <c r="FES485" s="40"/>
      <c r="FET485" s="40"/>
      <c r="FEU485" s="40"/>
      <c r="FEV485" s="40"/>
      <c r="FEW485" s="40"/>
      <c r="FEX485" s="40"/>
      <c r="FEY485" s="40"/>
      <c r="FEZ485" s="40"/>
      <c r="FFA485" s="40"/>
      <c r="FFB485" s="40"/>
      <c r="FFC485" s="40"/>
      <c r="FFD485" s="40"/>
      <c r="FFE485" s="40"/>
      <c r="FFF485" s="40"/>
      <c r="FFG485" s="40"/>
      <c r="FFH485" s="40"/>
      <c r="FFI485" s="40"/>
      <c r="FFJ485" s="40"/>
      <c r="FFK485" s="40"/>
      <c r="FFL485" s="40"/>
      <c r="FFM485" s="40"/>
      <c r="FFN485" s="40"/>
      <c r="FFO485" s="40"/>
      <c r="FFP485" s="40"/>
      <c r="FFQ485" s="40"/>
      <c r="FFR485" s="40"/>
      <c r="FFS485" s="40"/>
      <c r="FFT485" s="40"/>
      <c r="FFU485" s="40"/>
      <c r="FFV485" s="40"/>
      <c r="FFW485" s="40"/>
      <c r="FFX485" s="40"/>
      <c r="FFY485" s="40"/>
      <c r="FFZ485" s="40"/>
      <c r="FGA485" s="40"/>
      <c r="FGB485" s="40"/>
      <c r="FGC485" s="40"/>
      <c r="FGD485" s="40"/>
      <c r="FGE485" s="40"/>
      <c r="FGF485" s="40"/>
      <c r="FGG485" s="40"/>
      <c r="FGH485" s="40"/>
      <c r="FGI485" s="40"/>
      <c r="FGJ485" s="40"/>
      <c r="FGK485" s="40"/>
      <c r="FGL485" s="40"/>
      <c r="FGM485" s="40"/>
      <c r="FGN485" s="40"/>
      <c r="FGO485" s="40"/>
      <c r="FGP485" s="40"/>
      <c r="FGQ485" s="40"/>
      <c r="FGR485" s="40"/>
      <c r="FGS485" s="40"/>
      <c r="FGT485" s="40"/>
      <c r="FGU485" s="40"/>
      <c r="FGV485" s="40"/>
      <c r="FGW485" s="40"/>
      <c r="FGX485" s="40"/>
      <c r="FGY485" s="40"/>
      <c r="FGZ485" s="40"/>
      <c r="FHA485" s="40"/>
      <c r="FHB485" s="40"/>
      <c r="FHC485" s="40"/>
      <c r="FHD485" s="40"/>
      <c r="FHE485" s="40"/>
      <c r="FHF485" s="40"/>
      <c r="FHG485" s="40"/>
      <c r="FHH485" s="40"/>
      <c r="FHI485" s="40"/>
      <c r="FHJ485" s="40"/>
      <c r="FHK485" s="40"/>
      <c r="FHL485" s="40"/>
      <c r="FHM485" s="40"/>
      <c r="FHN485" s="40"/>
      <c r="FHO485" s="40"/>
      <c r="FHP485" s="40"/>
      <c r="FHQ485" s="40"/>
      <c r="FHR485" s="40"/>
      <c r="FHS485" s="40"/>
      <c r="FHT485" s="40"/>
      <c r="FHU485" s="40"/>
      <c r="FHV485" s="40"/>
      <c r="FHW485" s="40"/>
      <c r="FHX485" s="40"/>
      <c r="FHY485" s="40"/>
      <c r="FHZ485" s="40"/>
      <c r="FIA485" s="40"/>
      <c r="FIB485" s="40"/>
      <c r="FIC485" s="40"/>
      <c r="FID485" s="40"/>
      <c r="FIE485" s="40"/>
      <c r="FIF485" s="40"/>
      <c r="FIG485" s="40"/>
      <c r="FIH485" s="40"/>
      <c r="FII485" s="40"/>
      <c r="FIJ485" s="40"/>
      <c r="FIK485" s="40"/>
      <c r="FIL485" s="40"/>
      <c r="FIM485" s="40"/>
      <c r="FIN485" s="40"/>
      <c r="FIO485" s="40"/>
      <c r="FIP485" s="40"/>
      <c r="FIQ485" s="40"/>
      <c r="FIR485" s="40"/>
      <c r="FIS485" s="40"/>
      <c r="FIT485" s="40"/>
      <c r="FIU485" s="40"/>
      <c r="FIV485" s="40"/>
      <c r="FIW485" s="40"/>
      <c r="FIX485" s="40"/>
      <c r="FIY485" s="40"/>
      <c r="FIZ485" s="40"/>
      <c r="FJA485" s="40"/>
      <c r="FJB485" s="40"/>
      <c r="FJC485" s="40"/>
      <c r="FJD485" s="40"/>
      <c r="FJE485" s="40"/>
      <c r="FJF485" s="40"/>
      <c r="FJG485" s="40"/>
      <c r="FJH485" s="40"/>
      <c r="FJI485" s="40"/>
      <c r="FJJ485" s="40"/>
      <c r="FJK485" s="40"/>
      <c r="FJL485" s="40"/>
      <c r="FJM485" s="40"/>
      <c r="FJN485" s="40"/>
      <c r="FJO485" s="40"/>
      <c r="FJP485" s="40"/>
      <c r="FJQ485" s="40"/>
      <c r="FJR485" s="40"/>
      <c r="FJS485" s="40"/>
      <c r="FJT485" s="40"/>
      <c r="FJU485" s="40"/>
      <c r="FJV485" s="40"/>
      <c r="FJW485" s="40"/>
      <c r="FJX485" s="40"/>
      <c r="FJY485" s="40"/>
      <c r="FJZ485" s="40"/>
      <c r="FKA485" s="40"/>
      <c r="FKB485" s="40"/>
      <c r="FKC485" s="40"/>
      <c r="FKD485" s="40"/>
      <c r="FKE485" s="40"/>
      <c r="FKF485" s="40"/>
      <c r="FKG485" s="40"/>
      <c r="FKH485" s="40"/>
      <c r="FKI485" s="40"/>
      <c r="FKJ485" s="40"/>
      <c r="FKK485" s="40"/>
      <c r="FKL485" s="40"/>
      <c r="FKM485" s="40"/>
      <c r="FKN485" s="40"/>
      <c r="FKO485" s="40"/>
      <c r="FKP485" s="40"/>
      <c r="FKQ485" s="40"/>
      <c r="FKR485" s="40"/>
      <c r="FKS485" s="40"/>
      <c r="FKT485" s="40"/>
      <c r="FKU485" s="40"/>
      <c r="FKV485" s="40"/>
      <c r="FKW485" s="40"/>
      <c r="FKX485" s="40"/>
      <c r="FKY485" s="40"/>
      <c r="FKZ485" s="40"/>
      <c r="FLA485" s="40"/>
      <c r="FLB485" s="40"/>
      <c r="FLC485" s="40"/>
      <c r="FLD485" s="40"/>
      <c r="FLE485" s="40"/>
      <c r="FLF485" s="40"/>
      <c r="FLG485" s="40"/>
      <c r="FLH485" s="40"/>
      <c r="FLI485" s="40"/>
      <c r="FLJ485" s="40"/>
      <c r="FLK485" s="40"/>
      <c r="FLL485" s="40"/>
      <c r="FLM485" s="40"/>
      <c r="FLN485" s="40"/>
      <c r="FLO485" s="40"/>
      <c r="FLP485" s="40"/>
      <c r="FLQ485" s="40"/>
      <c r="FLR485" s="40"/>
      <c r="FLS485" s="40"/>
      <c r="FLT485" s="40"/>
      <c r="FLU485" s="40"/>
      <c r="FLV485" s="40"/>
      <c r="FLW485" s="40"/>
      <c r="FLX485" s="40"/>
      <c r="FLY485" s="40"/>
      <c r="FLZ485" s="40"/>
      <c r="FMA485" s="40"/>
      <c r="FMB485" s="40"/>
      <c r="FMC485" s="40"/>
      <c r="FMD485" s="40"/>
      <c r="FME485" s="40"/>
      <c r="FMF485" s="40"/>
      <c r="FMG485" s="40"/>
      <c r="FMH485" s="40"/>
      <c r="FMI485" s="40"/>
      <c r="FMJ485" s="40"/>
      <c r="FMK485" s="40"/>
      <c r="FML485" s="40"/>
      <c r="FMM485" s="40"/>
      <c r="FMN485" s="40"/>
      <c r="FMO485" s="40"/>
      <c r="FMP485" s="40"/>
      <c r="FMQ485" s="40"/>
      <c r="FMR485" s="40"/>
      <c r="FMS485" s="40"/>
      <c r="FMT485" s="40"/>
      <c r="FMU485" s="40"/>
      <c r="FMV485" s="40"/>
      <c r="FMW485" s="40"/>
      <c r="FMX485" s="40"/>
      <c r="FMY485" s="40"/>
      <c r="FMZ485" s="40"/>
      <c r="FNA485" s="40"/>
      <c r="FNB485" s="40"/>
      <c r="FNC485" s="40"/>
      <c r="FND485" s="40"/>
      <c r="FNE485" s="40"/>
      <c r="FNF485" s="40"/>
      <c r="FNG485" s="40"/>
      <c r="FNH485" s="40"/>
      <c r="FNI485" s="40"/>
      <c r="FNJ485" s="40"/>
      <c r="FNK485" s="40"/>
      <c r="FNL485" s="40"/>
      <c r="FNM485" s="40"/>
      <c r="FNN485" s="40"/>
      <c r="FNO485" s="40"/>
      <c r="FNP485" s="40"/>
      <c r="FNQ485" s="40"/>
      <c r="FNR485" s="40"/>
      <c r="FNS485" s="40"/>
      <c r="FNT485" s="40"/>
      <c r="FNU485" s="40"/>
      <c r="FNV485" s="40"/>
      <c r="FNW485" s="40"/>
      <c r="FNX485" s="40"/>
      <c r="FNY485" s="40"/>
      <c r="FNZ485" s="40"/>
      <c r="FOA485" s="40"/>
      <c r="FOB485" s="40"/>
      <c r="FOC485" s="40"/>
      <c r="FOD485" s="40"/>
      <c r="FOE485" s="40"/>
      <c r="FOF485" s="40"/>
      <c r="FOG485" s="40"/>
      <c r="FOH485" s="40"/>
      <c r="FOI485" s="40"/>
      <c r="FOJ485" s="40"/>
      <c r="FOK485" s="40"/>
      <c r="FOL485" s="40"/>
      <c r="FOM485" s="40"/>
      <c r="FON485" s="40"/>
      <c r="FOO485" s="40"/>
      <c r="FOP485" s="40"/>
      <c r="FOQ485" s="40"/>
      <c r="FOR485" s="40"/>
      <c r="FOS485" s="40"/>
      <c r="FOT485" s="40"/>
      <c r="FOU485" s="40"/>
      <c r="FOV485" s="40"/>
      <c r="FOW485" s="40"/>
      <c r="FOX485" s="40"/>
      <c r="FOY485" s="40"/>
      <c r="FOZ485" s="40"/>
      <c r="FPA485" s="40"/>
      <c r="FPB485" s="40"/>
      <c r="FPC485" s="40"/>
      <c r="FPD485" s="40"/>
      <c r="FPE485" s="40"/>
      <c r="FPF485" s="40"/>
      <c r="FPG485" s="40"/>
      <c r="FPH485" s="40"/>
      <c r="FPI485" s="40"/>
      <c r="FPJ485" s="40"/>
      <c r="FPK485" s="40"/>
      <c r="FPL485" s="40"/>
      <c r="FPM485" s="40"/>
      <c r="FPN485" s="40"/>
      <c r="FPO485" s="40"/>
      <c r="FPP485" s="40"/>
      <c r="FPQ485" s="40"/>
      <c r="FPR485" s="40"/>
      <c r="FPS485" s="40"/>
      <c r="FPT485" s="40"/>
      <c r="FPU485" s="40"/>
      <c r="FPV485" s="40"/>
      <c r="FPW485" s="40"/>
      <c r="FPX485" s="40"/>
      <c r="FPY485" s="40"/>
      <c r="FPZ485" s="40"/>
      <c r="FQA485" s="40"/>
      <c r="FQB485" s="40"/>
      <c r="FQC485" s="40"/>
      <c r="FQD485" s="40"/>
      <c r="FQE485" s="40"/>
      <c r="FQF485" s="40"/>
      <c r="FQG485" s="40"/>
      <c r="FQH485" s="40"/>
      <c r="FQI485" s="40"/>
      <c r="FQJ485" s="40"/>
      <c r="FQK485" s="40"/>
      <c r="FQL485" s="40"/>
      <c r="FQM485" s="40"/>
      <c r="FQN485" s="40"/>
      <c r="FQO485" s="40"/>
      <c r="FQP485" s="40"/>
      <c r="FQQ485" s="40"/>
      <c r="FQR485" s="40"/>
      <c r="FQS485" s="40"/>
      <c r="FQT485" s="40"/>
      <c r="FQU485" s="40"/>
      <c r="FQV485" s="40"/>
      <c r="FQW485" s="40"/>
      <c r="FQX485" s="40"/>
      <c r="FQY485" s="40"/>
      <c r="FQZ485" s="40"/>
      <c r="FRA485" s="40"/>
      <c r="FRB485" s="40"/>
      <c r="FRC485" s="40"/>
      <c r="FRD485" s="40"/>
      <c r="FRE485" s="40"/>
      <c r="FRF485" s="40"/>
      <c r="FRG485" s="40"/>
      <c r="FRH485" s="40"/>
      <c r="FRI485" s="40"/>
      <c r="FRJ485" s="40"/>
      <c r="FRK485" s="40"/>
      <c r="FRL485" s="40"/>
      <c r="FRM485" s="40"/>
      <c r="FRN485" s="40"/>
      <c r="FRO485" s="40"/>
      <c r="FRP485" s="40"/>
      <c r="FRQ485" s="40"/>
      <c r="FRR485" s="40"/>
      <c r="FRS485" s="40"/>
      <c r="FRT485" s="40"/>
      <c r="FRU485" s="40"/>
      <c r="FRV485" s="40"/>
      <c r="FRW485" s="40"/>
      <c r="FRX485" s="40"/>
      <c r="FRY485" s="40"/>
      <c r="FRZ485" s="40"/>
      <c r="FSA485" s="40"/>
      <c r="FSB485" s="40"/>
      <c r="FSC485" s="40"/>
      <c r="FSD485" s="40"/>
      <c r="FSE485" s="40"/>
      <c r="FSF485" s="40"/>
      <c r="FSG485" s="40"/>
      <c r="FSH485" s="40"/>
      <c r="FSI485" s="40"/>
      <c r="FSJ485" s="40"/>
      <c r="FSK485" s="40"/>
      <c r="FSL485" s="40"/>
      <c r="FSM485" s="40"/>
      <c r="FSN485" s="40"/>
      <c r="FSO485" s="40"/>
      <c r="FSP485" s="40"/>
      <c r="FSQ485" s="40"/>
      <c r="FSR485" s="40"/>
      <c r="FSS485" s="40"/>
      <c r="FST485" s="40"/>
      <c r="FSU485" s="40"/>
      <c r="FSV485" s="40"/>
      <c r="FSW485" s="40"/>
      <c r="FSX485" s="40"/>
      <c r="FSY485" s="40"/>
      <c r="FSZ485" s="40"/>
      <c r="FTA485" s="40"/>
      <c r="FTB485" s="40"/>
      <c r="FTC485" s="40"/>
      <c r="FTD485" s="40"/>
      <c r="FTE485" s="40"/>
      <c r="FTF485" s="40"/>
      <c r="FTG485" s="40"/>
      <c r="FTH485" s="40"/>
      <c r="FTI485" s="40"/>
      <c r="FTJ485" s="40"/>
      <c r="FTK485" s="40"/>
      <c r="FTL485" s="40"/>
      <c r="FTM485" s="40"/>
      <c r="FTN485" s="40"/>
      <c r="FTO485" s="40"/>
      <c r="FTP485" s="40"/>
      <c r="FTQ485" s="40"/>
      <c r="FTR485" s="40"/>
      <c r="FTS485" s="40"/>
      <c r="FTT485" s="40"/>
      <c r="FTU485" s="40"/>
      <c r="FTV485" s="40"/>
      <c r="FTW485" s="40"/>
      <c r="FTX485" s="40"/>
      <c r="FTY485" s="40"/>
      <c r="FTZ485" s="40"/>
      <c r="FUA485" s="40"/>
      <c r="FUB485" s="40"/>
      <c r="FUC485" s="40"/>
      <c r="FUD485" s="40"/>
      <c r="FUE485" s="40"/>
      <c r="FUF485" s="40"/>
      <c r="FUG485" s="40"/>
      <c r="FUH485" s="40"/>
      <c r="FUI485" s="40"/>
      <c r="FUJ485" s="40"/>
      <c r="FUK485" s="40"/>
      <c r="FUL485" s="40"/>
      <c r="FUM485" s="40"/>
      <c r="FUN485" s="40"/>
      <c r="FUO485" s="40"/>
      <c r="FUP485" s="40"/>
      <c r="FUQ485" s="40"/>
      <c r="FUR485" s="40"/>
      <c r="FUS485" s="40"/>
      <c r="FUT485" s="40"/>
      <c r="FUU485" s="40"/>
      <c r="FUV485" s="40"/>
      <c r="FUW485" s="40"/>
      <c r="FUX485" s="40"/>
      <c r="FUY485" s="40"/>
      <c r="FUZ485" s="40"/>
      <c r="FVA485" s="40"/>
      <c r="FVB485" s="40"/>
      <c r="FVC485" s="40"/>
      <c r="FVD485" s="40"/>
      <c r="FVE485" s="40"/>
      <c r="FVF485" s="40"/>
      <c r="FVG485" s="40"/>
      <c r="FVH485" s="40"/>
      <c r="FVI485" s="40"/>
      <c r="FVJ485" s="40"/>
      <c r="FVK485" s="40"/>
      <c r="FVL485" s="40"/>
      <c r="FVM485" s="40"/>
      <c r="FVN485" s="40"/>
      <c r="FVO485" s="40"/>
      <c r="FVP485" s="40"/>
      <c r="FVQ485" s="40"/>
      <c r="FVR485" s="40"/>
      <c r="FVS485" s="40"/>
      <c r="FVT485" s="40"/>
      <c r="FVU485" s="40"/>
      <c r="FVV485" s="40"/>
      <c r="FVW485" s="40"/>
      <c r="FVX485" s="40"/>
      <c r="FVY485" s="40"/>
      <c r="FVZ485" s="40"/>
      <c r="FWA485" s="40"/>
      <c r="FWB485" s="40"/>
      <c r="FWC485" s="40"/>
      <c r="FWD485" s="40"/>
      <c r="FWE485" s="40"/>
      <c r="FWF485" s="40"/>
      <c r="FWG485" s="40"/>
      <c r="FWH485" s="40"/>
      <c r="FWI485" s="40"/>
      <c r="FWJ485" s="40"/>
      <c r="FWK485" s="40"/>
      <c r="FWL485" s="40"/>
      <c r="FWM485" s="40"/>
      <c r="FWN485" s="40"/>
      <c r="FWO485" s="40"/>
      <c r="FWP485" s="40"/>
      <c r="FWQ485" s="40"/>
      <c r="FWR485" s="40"/>
      <c r="FWS485" s="40"/>
      <c r="FWT485" s="40"/>
      <c r="FWU485" s="40"/>
      <c r="FWV485" s="40"/>
      <c r="FWW485" s="40"/>
      <c r="FWX485" s="40"/>
      <c r="FWY485" s="40"/>
      <c r="FWZ485" s="40"/>
      <c r="FXA485" s="40"/>
      <c r="FXB485" s="40"/>
      <c r="FXC485" s="40"/>
      <c r="FXD485" s="40"/>
      <c r="FXE485" s="40"/>
      <c r="FXF485" s="40"/>
      <c r="FXG485" s="40"/>
      <c r="FXH485" s="40"/>
      <c r="FXI485" s="40"/>
      <c r="FXJ485" s="40"/>
      <c r="FXK485" s="40"/>
      <c r="FXL485" s="40"/>
      <c r="FXM485" s="40"/>
      <c r="FXN485" s="40"/>
      <c r="FXO485" s="40"/>
      <c r="FXP485" s="40"/>
      <c r="FXQ485" s="40"/>
      <c r="FXR485" s="40"/>
      <c r="FXS485" s="40"/>
      <c r="FXT485" s="40"/>
      <c r="FXU485" s="40"/>
      <c r="FXV485" s="40"/>
      <c r="FXW485" s="40"/>
      <c r="FXX485" s="40"/>
      <c r="FXY485" s="40"/>
      <c r="FXZ485" s="40"/>
      <c r="FYA485" s="40"/>
      <c r="FYB485" s="40"/>
      <c r="FYC485" s="40"/>
      <c r="FYD485" s="40"/>
      <c r="FYE485" s="40"/>
      <c r="FYF485" s="40"/>
      <c r="FYG485" s="40"/>
      <c r="FYH485" s="40"/>
      <c r="FYI485" s="40"/>
      <c r="FYJ485" s="40"/>
      <c r="FYK485" s="40"/>
      <c r="FYL485" s="40"/>
      <c r="FYM485" s="40"/>
      <c r="FYN485" s="40"/>
      <c r="FYO485" s="40"/>
      <c r="FYP485" s="40"/>
      <c r="FYQ485" s="40"/>
      <c r="FYR485" s="40"/>
      <c r="FYS485" s="40"/>
      <c r="FYT485" s="40"/>
      <c r="FYU485" s="40"/>
      <c r="FYV485" s="40"/>
      <c r="FYW485" s="40"/>
      <c r="FYX485" s="40"/>
      <c r="FYY485" s="40"/>
      <c r="FYZ485" s="40"/>
      <c r="FZA485" s="40"/>
      <c r="FZB485" s="40"/>
      <c r="FZC485" s="40"/>
      <c r="FZD485" s="40"/>
      <c r="FZE485" s="40"/>
      <c r="FZF485" s="40"/>
      <c r="FZG485" s="40"/>
      <c r="FZH485" s="40"/>
      <c r="FZI485" s="40"/>
      <c r="FZJ485" s="40"/>
      <c r="FZK485" s="40"/>
      <c r="FZL485" s="40"/>
      <c r="FZM485" s="40"/>
      <c r="FZN485" s="40"/>
      <c r="FZO485" s="40"/>
      <c r="FZP485" s="40"/>
      <c r="FZQ485" s="40"/>
      <c r="FZR485" s="40"/>
      <c r="FZS485" s="40"/>
      <c r="FZT485" s="40"/>
      <c r="FZU485" s="40"/>
      <c r="FZV485" s="40"/>
      <c r="FZW485" s="40"/>
      <c r="FZX485" s="40"/>
      <c r="FZY485" s="40"/>
      <c r="FZZ485" s="40"/>
      <c r="GAA485" s="40"/>
      <c r="GAB485" s="40"/>
      <c r="GAC485" s="40"/>
      <c r="GAD485" s="40"/>
      <c r="GAE485" s="40"/>
      <c r="GAF485" s="40"/>
      <c r="GAG485" s="40"/>
      <c r="GAH485" s="40"/>
      <c r="GAI485" s="40"/>
      <c r="GAJ485" s="40"/>
      <c r="GAK485" s="40"/>
      <c r="GAL485" s="40"/>
      <c r="GAM485" s="40"/>
      <c r="GAN485" s="40"/>
      <c r="GAO485" s="40"/>
      <c r="GAP485" s="40"/>
      <c r="GAQ485" s="40"/>
      <c r="GAR485" s="40"/>
      <c r="GAS485" s="40"/>
      <c r="GAT485" s="40"/>
      <c r="GAU485" s="40"/>
      <c r="GAV485" s="40"/>
      <c r="GAW485" s="40"/>
      <c r="GAX485" s="40"/>
      <c r="GAY485" s="40"/>
      <c r="GAZ485" s="40"/>
      <c r="GBA485" s="40"/>
      <c r="GBB485" s="40"/>
      <c r="GBC485" s="40"/>
      <c r="GBD485" s="40"/>
      <c r="GBE485" s="40"/>
      <c r="GBF485" s="40"/>
      <c r="GBG485" s="40"/>
      <c r="GBH485" s="40"/>
      <c r="GBI485" s="40"/>
      <c r="GBJ485" s="40"/>
      <c r="GBK485" s="40"/>
      <c r="GBL485" s="40"/>
      <c r="GBM485" s="40"/>
      <c r="GBN485" s="40"/>
      <c r="GBO485" s="40"/>
      <c r="GBP485" s="40"/>
      <c r="GBQ485" s="40"/>
      <c r="GBR485" s="40"/>
      <c r="GBS485" s="40"/>
      <c r="GBT485" s="40"/>
      <c r="GBU485" s="40"/>
      <c r="GBV485" s="40"/>
      <c r="GBW485" s="40"/>
      <c r="GBX485" s="40"/>
      <c r="GBY485" s="40"/>
      <c r="GBZ485" s="40"/>
      <c r="GCA485" s="40"/>
      <c r="GCB485" s="40"/>
      <c r="GCC485" s="40"/>
      <c r="GCD485" s="40"/>
      <c r="GCE485" s="40"/>
      <c r="GCF485" s="40"/>
      <c r="GCG485" s="40"/>
      <c r="GCH485" s="40"/>
      <c r="GCI485" s="40"/>
      <c r="GCJ485" s="40"/>
      <c r="GCK485" s="40"/>
      <c r="GCL485" s="40"/>
      <c r="GCM485" s="40"/>
      <c r="GCN485" s="40"/>
      <c r="GCO485" s="40"/>
      <c r="GCP485" s="40"/>
      <c r="GCQ485" s="40"/>
      <c r="GCR485" s="40"/>
      <c r="GCS485" s="40"/>
      <c r="GCT485" s="40"/>
      <c r="GCU485" s="40"/>
      <c r="GCV485" s="40"/>
      <c r="GCW485" s="40"/>
      <c r="GCX485" s="40"/>
      <c r="GCY485" s="40"/>
      <c r="GCZ485" s="40"/>
      <c r="GDA485" s="40"/>
      <c r="GDB485" s="40"/>
      <c r="GDC485" s="40"/>
      <c r="GDD485" s="40"/>
      <c r="GDE485" s="40"/>
      <c r="GDF485" s="40"/>
      <c r="GDG485" s="40"/>
      <c r="GDH485" s="40"/>
      <c r="GDI485" s="40"/>
      <c r="GDJ485" s="40"/>
      <c r="GDK485" s="40"/>
      <c r="GDL485" s="40"/>
      <c r="GDM485" s="40"/>
      <c r="GDN485" s="40"/>
      <c r="GDO485" s="40"/>
      <c r="GDP485" s="40"/>
      <c r="GDQ485" s="40"/>
      <c r="GDR485" s="40"/>
      <c r="GDS485" s="40"/>
      <c r="GDT485" s="40"/>
      <c r="GDU485" s="40"/>
      <c r="GDV485" s="40"/>
      <c r="GDW485" s="40"/>
      <c r="GDX485" s="40"/>
      <c r="GDY485" s="40"/>
      <c r="GDZ485" s="40"/>
      <c r="GEA485" s="40"/>
      <c r="GEB485" s="40"/>
      <c r="GEC485" s="40"/>
      <c r="GED485" s="40"/>
      <c r="GEE485" s="40"/>
      <c r="GEF485" s="40"/>
      <c r="GEG485" s="40"/>
      <c r="GEH485" s="40"/>
      <c r="GEI485" s="40"/>
      <c r="GEJ485" s="40"/>
      <c r="GEK485" s="40"/>
      <c r="GEL485" s="40"/>
      <c r="GEM485" s="40"/>
      <c r="GEN485" s="40"/>
      <c r="GEO485" s="40"/>
      <c r="GEP485" s="40"/>
      <c r="GEQ485" s="40"/>
      <c r="GER485" s="40"/>
      <c r="GES485" s="40"/>
      <c r="GET485" s="40"/>
      <c r="GEU485" s="40"/>
      <c r="GEV485" s="40"/>
      <c r="GEW485" s="40"/>
      <c r="GEX485" s="40"/>
      <c r="GEY485" s="40"/>
      <c r="GEZ485" s="40"/>
      <c r="GFA485" s="40"/>
      <c r="GFB485" s="40"/>
      <c r="GFC485" s="40"/>
      <c r="GFD485" s="40"/>
      <c r="GFE485" s="40"/>
      <c r="GFF485" s="40"/>
      <c r="GFG485" s="40"/>
      <c r="GFH485" s="40"/>
      <c r="GFI485" s="40"/>
      <c r="GFJ485" s="40"/>
      <c r="GFK485" s="40"/>
      <c r="GFL485" s="40"/>
      <c r="GFM485" s="40"/>
      <c r="GFN485" s="40"/>
      <c r="GFO485" s="40"/>
      <c r="GFP485" s="40"/>
      <c r="GFQ485" s="40"/>
      <c r="GFR485" s="40"/>
      <c r="GFS485" s="40"/>
      <c r="GFT485" s="40"/>
      <c r="GFU485" s="40"/>
      <c r="GFV485" s="40"/>
      <c r="GFW485" s="40"/>
      <c r="GFX485" s="40"/>
      <c r="GFY485" s="40"/>
      <c r="GFZ485" s="40"/>
      <c r="GGA485" s="40"/>
      <c r="GGB485" s="40"/>
      <c r="GGC485" s="40"/>
      <c r="GGD485" s="40"/>
      <c r="GGE485" s="40"/>
      <c r="GGF485" s="40"/>
      <c r="GGG485" s="40"/>
      <c r="GGH485" s="40"/>
      <c r="GGI485" s="40"/>
      <c r="GGJ485" s="40"/>
      <c r="GGK485" s="40"/>
      <c r="GGL485" s="40"/>
      <c r="GGM485" s="40"/>
      <c r="GGN485" s="40"/>
      <c r="GGO485" s="40"/>
      <c r="GGP485" s="40"/>
      <c r="GGQ485" s="40"/>
      <c r="GGR485" s="40"/>
      <c r="GGS485" s="40"/>
      <c r="GGT485" s="40"/>
      <c r="GGU485" s="40"/>
      <c r="GGV485" s="40"/>
      <c r="GGW485" s="40"/>
      <c r="GGX485" s="40"/>
      <c r="GGY485" s="40"/>
      <c r="GGZ485" s="40"/>
      <c r="GHA485" s="40"/>
      <c r="GHB485" s="40"/>
      <c r="GHC485" s="40"/>
      <c r="GHD485" s="40"/>
      <c r="GHE485" s="40"/>
      <c r="GHF485" s="40"/>
      <c r="GHG485" s="40"/>
      <c r="GHH485" s="40"/>
      <c r="GHI485" s="40"/>
      <c r="GHJ485" s="40"/>
      <c r="GHK485" s="40"/>
      <c r="GHL485" s="40"/>
      <c r="GHM485" s="40"/>
      <c r="GHN485" s="40"/>
      <c r="GHO485" s="40"/>
      <c r="GHP485" s="40"/>
      <c r="GHQ485" s="40"/>
      <c r="GHR485" s="40"/>
      <c r="GHS485" s="40"/>
      <c r="GHT485" s="40"/>
      <c r="GHU485" s="40"/>
      <c r="GHV485" s="40"/>
      <c r="GHW485" s="40"/>
      <c r="GHX485" s="40"/>
      <c r="GHY485" s="40"/>
      <c r="GHZ485" s="40"/>
      <c r="GIA485" s="40"/>
      <c r="GIB485" s="40"/>
      <c r="GIC485" s="40"/>
      <c r="GID485" s="40"/>
      <c r="GIE485" s="40"/>
      <c r="GIF485" s="40"/>
      <c r="GIG485" s="40"/>
      <c r="GIH485" s="40"/>
      <c r="GII485" s="40"/>
      <c r="GIJ485" s="40"/>
      <c r="GIK485" s="40"/>
      <c r="GIL485" s="40"/>
      <c r="GIM485" s="40"/>
      <c r="GIN485" s="40"/>
      <c r="GIO485" s="40"/>
      <c r="GIP485" s="40"/>
      <c r="GIQ485" s="40"/>
      <c r="GIR485" s="40"/>
      <c r="GIS485" s="40"/>
      <c r="GIT485" s="40"/>
      <c r="GIU485" s="40"/>
      <c r="GIV485" s="40"/>
      <c r="GIW485" s="40"/>
      <c r="GIX485" s="40"/>
      <c r="GIY485" s="40"/>
      <c r="GIZ485" s="40"/>
      <c r="GJA485" s="40"/>
      <c r="GJB485" s="40"/>
      <c r="GJC485" s="40"/>
      <c r="GJD485" s="40"/>
      <c r="GJE485" s="40"/>
      <c r="GJF485" s="40"/>
      <c r="GJG485" s="40"/>
      <c r="GJH485" s="40"/>
      <c r="GJI485" s="40"/>
      <c r="GJJ485" s="40"/>
      <c r="GJK485" s="40"/>
      <c r="GJL485" s="40"/>
      <c r="GJM485" s="40"/>
      <c r="GJN485" s="40"/>
      <c r="GJO485" s="40"/>
      <c r="GJP485" s="40"/>
      <c r="GJQ485" s="40"/>
      <c r="GJR485" s="40"/>
      <c r="GJS485" s="40"/>
      <c r="GJT485" s="40"/>
      <c r="GJU485" s="40"/>
      <c r="GJV485" s="40"/>
      <c r="GJW485" s="40"/>
      <c r="GJX485" s="40"/>
      <c r="GJY485" s="40"/>
      <c r="GJZ485" s="40"/>
      <c r="GKA485" s="40"/>
      <c r="GKB485" s="40"/>
      <c r="GKC485" s="40"/>
      <c r="GKD485" s="40"/>
      <c r="GKE485" s="40"/>
      <c r="GKF485" s="40"/>
      <c r="GKG485" s="40"/>
      <c r="GKH485" s="40"/>
      <c r="GKI485" s="40"/>
      <c r="GKJ485" s="40"/>
      <c r="GKK485" s="40"/>
      <c r="GKL485" s="40"/>
      <c r="GKM485" s="40"/>
      <c r="GKN485" s="40"/>
      <c r="GKO485" s="40"/>
      <c r="GKP485" s="40"/>
      <c r="GKQ485" s="40"/>
      <c r="GKR485" s="40"/>
      <c r="GKS485" s="40"/>
      <c r="GKT485" s="40"/>
      <c r="GKU485" s="40"/>
      <c r="GKV485" s="40"/>
      <c r="GKW485" s="40"/>
      <c r="GKX485" s="40"/>
      <c r="GKY485" s="40"/>
      <c r="GKZ485" s="40"/>
      <c r="GLA485" s="40"/>
      <c r="GLB485" s="40"/>
      <c r="GLC485" s="40"/>
      <c r="GLD485" s="40"/>
      <c r="GLE485" s="40"/>
      <c r="GLF485" s="40"/>
      <c r="GLG485" s="40"/>
      <c r="GLH485" s="40"/>
      <c r="GLI485" s="40"/>
      <c r="GLJ485" s="40"/>
      <c r="GLK485" s="40"/>
      <c r="GLL485" s="40"/>
      <c r="GLM485" s="40"/>
      <c r="GLN485" s="40"/>
      <c r="GLO485" s="40"/>
      <c r="GLP485" s="40"/>
      <c r="GLQ485" s="40"/>
      <c r="GLR485" s="40"/>
      <c r="GLS485" s="40"/>
      <c r="GLT485" s="40"/>
      <c r="GLU485" s="40"/>
      <c r="GLV485" s="40"/>
      <c r="GLW485" s="40"/>
      <c r="GLX485" s="40"/>
      <c r="GLY485" s="40"/>
      <c r="GLZ485" s="40"/>
      <c r="GMA485" s="40"/>
      <c r="GMB485" s="40"/>
      <c r="GMC485" s="40"/>
      <c r="GMD485" s="40"/>
      <c r="GME485" s="40"/>
      <c r="GMF485" s="40"/>
      <c r="GMG485" s="40"/>
      <c r="GMH485" s="40"/>
      <c r="GMI485" s="40"/>
      <c r="GMJ485" s="40"/>
      <c r="GMK485" s="40"/>
      <c r="GML485" s="40"/>
      <c r="GMM485" s="40"/>
      <c r="GMN485" s="40"/>
      <c r="GMO485" s="40"/>
      <c r="GMP485" s="40"/>
      <c r="GMQ485" s="40"/>
      <c r="GMR485" s="40"/>
      <c r="GMS485" s="40"/>
      <c r="GMT485" s="40"/>
      <c r="GMU485" s="40"/>
      <c r="GMV485" s="40"/>
      <c r="GMW485" s="40"/>
      <c r="GMX485" s="40"/>
      <c r="GMY485" s="40"/>
      <c r="GMZ485" s="40"/>
      <c r="GNA485" s="40"/>
      <c r="GNB485" s="40"/>
      <c r="GNC485" s="40"/>
      <c r="GND485" s="40"/>
      <c r="GNE485" s="40"/>
      <c r="GNF485" s="40"/>
      <c r="GNG485" s="40"/>
      <c r="GNH485" s="40"/>
      <c r="GNI485" s="40"/>
      <c r="GNJ485" s="40"/>
      <c r="GNK485" s="40"/>
      <c r="GNL485" s="40"/>
      <c r="GNM485" s="40"/>
      <c r="GNN485" s="40"/>
      <c r="GNO485" s="40"/>
      <c r="GNP485" s="40"/>
      <c r="GNQ485" s="40"/>
      <c r="GNR485" s="40"/>
      <c r="GNS485" s="40"/>
      <c r="GNT485" s="40"/>
      <c r="GNU485" s="40"/>
      <c r="GNV485" s="40"/>
      <c r="GNW485" s="40"/>
      <c r="GNX485" s="40"/>
      <c r="GNY485" s="40"/>
      <c r="GNZ485" s="40"/>
      <c r="GOA485" s="40"/>
      <c r="GOB485" s="40"/>
      <c r="GOC485" s="40"/>
      <c r="GOD485" s="40"/>
      <c r="GOE485" s="40"/>
      <c r="GOF485" s="40"/>
      <c r="GOG485" s="40"/>
      <c r="GOH485" s="40"/>
      <c r="GOI485" s="40"/>
      <c r="GOJ485" s="40"/>
      <c r="GOK485" s="40"/>
      <c r="GOL485" s="40"/>
      <c r="GOM485" s="40"/>
      <c r="GON485" s="40"/>
      <c r="GOO485" s="40"/>
      <c r="GOP485" s="40"/>
      <c r="GOQ485" s="40"/>
      <c r="GOR485" s="40"/>
      <c r="GOS485" s="40"/>
      <c r="GOT485" s="40"/>
      <c r="GOU485" s="40"/>
      <c r="GOV485" s="40"/>
      <c r="GOW485" s="40"/>
      <c r="GOX485" s="40"/>
      <c r="GOY485" s="40"/>
      <c r="GOZ485" s="40"/>
      <c r="GPA485" s="40"/>
      <c r="GPB485" s="40"/>
      <c r="GPC485" s="40"/>
      <c r="GPD485" s="40"/>
      <c r="GPE485" s="40"/>
      <c r="GPF485" s="40"/>
      <c r="GPG485" s="40"/>
      <c r="GPH485" s="40"/>
      <c r="GPI485" s="40"/>
      <c r="GPJ485" s="40"/>
      <c r="GPK485" s="40"/>
      <c r="GPL485" s="40"/>
      <c r="GPM485" s="40"/>
      <c r="GPN485" s="40"/>
      <c r="GPO485" s="40"/>
      <c r="GPP485" s="40"/>
      <c r="GPQ485" s="40"/>
      <c r="GPR485" s="40"/>
      <c r="GPS485" s="40"/>
      <c r="GPT485" s="40"/>
      <c r="GPU485" s="40"/>
      <c r="GPV485" s="40"/>
      <c r="GPW485" s="40"/>
      <c r="GPX485" s="40"/>
      <c r="GPY485" s="40"/>
      <c r="GPZ485" s="40"/>
      <c r="GQA485" s="40"/>
      <c r="GQB485" s="40"/>
      <c r="GQC485" s="40"/>
      <c r="GQD485" s="40"/>
      <c r="GQE485" s="40"/>
      <c r="GQF485" s="40"/>
      <c r="GQG485" s="40"/>
      <c r="GQH485" s="40"/>
      <c r="GQI485" s="40"/>
      <c r="GQJ485" s="40"/>
      <c r="GQK485" s="40"/>
      <c r="GQL485" s="40"/>
      <c r="GQM485" s="40"/>
      <c r="GQN485" s="40"/>
      <c r="GQO485" s="40"/>
      <c r="GQP485" s="40"/>
      <c r="GQQ485" s="40"/>
      <c r="GQR485" s="40"/>
      <c r="GQS485" s="40"/>
      <c r="GQT485" s="40"/>
      <c r="GQU485" s="40"/>
      <c r="GQV485" s="40"/>
      <c r="GQW485" s="40"/>
      <c r="GQX485" s="40"/>
      <c r="GQY485" s="40"/>
      <c r="GQZ485" s="40"/>
      <c r="GRA485" s="40"/>
      <c r="GRB485" s="40"/>
      <c r="GRC485" s="40"/>
      <c r="GRD485" s="40"/>
      <c r="GRE485" s="40"/>
      <c r="GRF485" s="40"/>
      <c r="GRG485" s="40"/>
      <c r="GRH485" s="40"/>
      <c r="GRI485" s="40"/>
      <c r="GRJ485" s="40"/>
      <c r="GRK485" s="40"/>
      <c r="GRL485" s="40"/>
      <c r="GRM485" s="40"/>
      <c r="GRN485" s="40"/>
      <c r="GRO485" s="40"/>
      <c r="GRP485" s="40"/>
      <c r="GRQ485" s="40"/>
      <c r="GRR485" s="40"/>
      <c r="GRS485" s="40"/>
      <c r="GRT485" s="40"/>
      <c r="GRU485" s="40"/>
      <c r="GRV485" s="40"/>
      <c r="GRW485" s="40"/>
      <c r="GRX485" s="40"/>
      <c r="GRY485" s="40"/>
      <c r="GRZ485" s="40"/>
      <c r="GSA485" s="40"/>
      <c r="GSB485" s="40"/>
      <c r="GSC485" s="40"/>
      <c r="GSD485" s="40"/>
      <c r="GSE485" s="40"/>
      <c r="GSF485" s="40"/>
      <c r="GSG485" s="40"/>
      <c r="GSH485" s="40"/>
      <c r="GSI485" s="40"/>
      <c r="GSJ485" s="40"/>
      <c r="GSK485" s="40"/>
      <c r="GSL485" s="40"/>
      <c r="GSM485" s="40"/>
      <c r="GSN485" s="40"/>
      <c r="GSO485" s="40"/>
      <c r="GSP485" s="40"/>
      <c r="GSQ485" s="40"/>
      <c r="GSR485" s="40"/>
      <c r="GSS485" s="40"/>
      <c r="GST485" s="40"/>
      <c r="GSU485" s="40"/>
      <c r="GSV485" s="40"/>
      <c r="GSW485" s="40"/>
      <c r="GSX485" s="40"/>
      <c r="GSY485" s="40"/>
      <c r="GSZ485" s="40"/>
      <c r="GTA485" s="40"/>
      <c r="GTB485" s="40"/>
      <c r="GTC485" s="40"/>
      <c r="GTD485" s="40"/>
      <c r="GTE485" s="40"/>
      <c r="GTF485" s="40"/>
      <c r="GTG485" s="40"/>
      <c r="GTH485" s="40"/>
      <c r="GTI485" s="40"/>
      <c r="GTJ485" s="40"/>
      <c r="GTK485" s="40"/>
      <c r="GTL485" s="40"/>
      <c r="GTM485" s="40"/>
      <c r="GTN485" s="40"/>
      <c r="GTO485" s="40"/>
      <c r="GTP485" s="40"/>
      <c r="GTQ485" s="40"/>
      <c r="GTR485" s="40"/>
      <c r="GTS485" s="40"/>
      <c r="GTT485" s="40"/>
      <c r="GTU485" s="40"/>
      <c r="GTV485" s="40"/>
      <c r="GTW485" s="40"/>
      <c r="GTX485" s="40"/>
      <c r="GTY485" s="40"/>
      <c r="GTZ485" s="40"/>
      <c r="GUA485" s="40"/>
      <c r="GUB485" s="40"/>
      <c r="GUC485" s="40"/>
      <c r="GUD485" s="40"/>
      <c r="GUE485" s="40"/>
      <c r="GUF485" s="40"/>
      <c r="GUG485" s="40"/>
      <c r="GUH485" s="40"/>
      <c r="GUI485" s="40"/>
      <c r="GUJ485" s="40"/>
      <c r="GUK485" s="40"/>
      <c r="GUL485" s="40"/>
      <c r="GUM485" s="40"/>
      <c r="GUN485" s="40"/>
      <c r="GUO485" s="40"/>
      <c r="GUP485" s="40"/>
      <c r="GUQ485" s="40"/>
      <c r="GUR485" s="40"/>
      <c r="GUS485" s="40"/>
      <c r="GUT485" s="40"/>
      <c r="GUU485" s="40"/>
      <c r="GUV485" s="40"/>
      <c r="GUW485" s="40"/>
      <c r="GUX485" s="40"/>
      <c r="GUY485" s="40"/>
      <c r="GUZ485" s="40"/>
      <c r="GVA485" s="40"/>
      <c r="GVB485" s="40"/>
      <c r="GVC485" s="40"/>
      <c r="GVD485" s="40"/>
      <c r="GVE485" s="40"/>
      <c r="GVF485" s="40"/>
      <c r="GVG485" s="40"/>
      <c r="GVH485" s="40"/>
      <c r="GVI485" s="40"/>
      <c r="GVJ485" s="40"/>
      <c r="GVK485" s="40"/>
      <c r="GVL485" s="40"/>
      <c r="GVM485" s="40"/>
      <c r="GVN485" s="40"/>
      <c r="GVO485" s="40"/>
      <c r="GVP485" s="40"/>
      <c r="GVQ485" s="40"/>
      <c r="GVR485" s="40"/>
      <c r="GVS485" s="40"/>
      <c r="GVT485" s="40"/>
      <c r="GVU485" s="40"/>
      <c r="GVV485" s="40"/>
      <c r="GVW485" s="40"/>
      <c r="GVX485" s="40"/>
      <c r="GVY485" s="40"/>
      <c r="GVZ485" s="40"/>
      <c r="GWA485" s="40"/>
      <c r="GWB485" s="40"/>
      <c r="GWC485" s="40"/>
      <c r="GWD485" s="40"/>
      <c r="GWE485" s="40"/>
      <c r="GWF485" s="40"/>
      <c r="GWG485" s="40"/>
      <c r="GWH485" s="40"/>
      <c r="GWI485" s="40"/>
      <c r="GWJ485" s="40"/>
      <c r="GWK485" s="40"/>
      <c r="GWL485" s="40"/>
      <c r="GWM485" s="40"/>
      <c r="GWN485" s="40"/>
      <c r="GWO485" s="40"/>
      <c r="GWP485" s="40"/>
      <c r="GWQ485" s="40"/>
      <c r="GWR485" s="40"/>
      <c r="GWS485" s="40"/>
      <c r="GWT485" s="40"/>
      <c r="GWU485" s="40"/>
      <c r="GWV485" s="40"/>
      <c r="GWW485" s="40"/>
      <c r="GWX485" s="40"/>
      <c r="GWY485" s="40"/>
      <c r="GWZ485" s="40"/>
      <c r="GXA485" s="40"/>
      <c r="GXB485" s="40"/>
      <c r="GXC485" s="40"/>
      <c r="GXD485" s="40"/>
      <c r="GXE485" s="40"/>
      <c r="GXF485" s="40"/>
      <c r="GXG485" s="40"/>
      <c r="GXH485" s="40"/>
      <c r="GXI485" s="40"/>
      <c r="GXJ485" s="40"/>
      <c r="GXK485" s="40"/>
      <c r="GXL485" s="40"/>
      <c r="GXM485" s="40"/>
      <c r="GXN485" s="40"/>
      <c r="GXO485" s="40"/>
      <c r="GXP485" s="40"/>
      <c r="GXQ485" s="40"/>
      <c r="GXR485" s="40"/>
      <c r="GXS485" s="40"/>
      <c r="GXT485" s="40"/>
      <c r="GXU485" s="40"/>
      <c r="GXV485" s="40"/>
      <c r="GXW485" s="40"/>
      <c r="GXX485" s="40"/>
      <c r="GXY485" s="40"/>
      <c r="GXZ485" s="40"/>
      <c r="GYA485" s="40"/>
      <c r="GYB485" s="40"/>
      <c r="GYC485" s="40"/>
      <c r="GYD485" s="40"/>
      <c r="GYE485" s="40"/>
      <c r="GYF485" s="40"/>
      <c r="GYG485" s="40"/>
      <c r="GYH485" s="40"/>
      <c r="GYI485" s="40"/>
      <c r="GYJ485" s="40"/>
      <c r="GYK485" s="40"/>
      <c r="GYL485" s="40"/>
      <c r="GYM485" s="40"/>
      <c r="GYN485" s="40"/>
      <c r="GYO485" s="40"/>
      <c r="GYP485" s="40"/>
      <c r="GYQ485" s="40"/>
      <c r="GYR485" s="40"/>
      <c r="GYS485" s="40"/>
      <c r="GYT485" s="40"/>
      <c r="GYU485" s="40"/>
      <c r="GYV485" s="40"/>
      <c r="GYW485" s="40"/>
      <c r="GYX485" s="40"/>
      <c r="GYY485" s="40"/>
      <c r="GYZ485" s="40"/>
      <c r="GZA485" s="40"/>
      <c r="GZB485" s="40"/>
      <c r="GZC485" s="40"/>
      <c r="GZD485" s="40"/>
      <c r="GZE485" s="40"/>
      <c r="GZF485" s="40"/>
      <c r="GZG485" s="40"/>
      <c r="GZH485" s="40"/>
      <c r="GZI485" s="40"/>
      <c r="GZJ485" s="40"/>
      <c r="GZK485" s="40"/>
      <c r="GZL485" s="40"/>
      <c r="GZM485" s="40"/>
      <c r="GZN485" s="40"/>
      <c r="GZO485" s="40"/>
      <c r="GZP485" s="40"/>
      <c r="GZQ485" s="40"/>
      <c r="GZR485" s="40"/>
      <c r="GZS485" s="40"/>
      <c r="GZT485" s="40"/>
      <c r="GZU485" s="40"/>
      <c r="GZV485" s="40"/>
      <c r="GZW485" s="40"/>
      <c r="GZX485" s="40"/>
      <c r="GZY485" s="40"/>
      <c r="GZZ485" s="40"/>
      <c r="HAA485" s="40"/>
      <c r="HAB485" s="40"/>
      <c r="HAC485" s="40"/>
      <c r="HAD485" s="40"/>
      <c r="HAE485" s="40"/>
      <c r="HAF485" s="40"/>
      <c r="HAG485" s="40"/>
      <c r="HAH485" s="40"/>
      <c r="HAI485" s="40"/>
      <c r="HAJ485" s="40"/>
      <c r="HAK485" s="40"/>
      <c r="HAL485" s="40"/>
      <c r="HAM485" s="40"/>
      <c r="HAN485" s="40"/>
      <c r="HAO485" s="40"/>
      <c r="HAP485" s="40"/>
      <c r="HAQ485" s="40"/>
      <c r="HAR485" s="40"/>
      <c r="HAS485" s="40"/>
      <c r="HAT485" s="40"/>
      <c r="HAU485" s="40"/>
      <c r="HAV485" s="40"/>
      <c r="HAW485" s="40"/>
      <c r="HAX485" s="40"/>
      <c r="HAY485" s="40"/>
      <c r="HAZ485" s="40"/>
      <c r="HBA485" s="40"/>
      <c r="HBB485" s="40"/>
      <c r="HBC485" s="40"/>
      <c r="HBD485" s="40"/>
      <c r="HBE485" s="40"/>
      <c r="HBF485" s="40"/>
      <c r="HBG485" s="40"/>
      <c r="HBH485" s="40"/>
      <c r="HBI485" s="40"/>
      <c r="HBJ485" s="40"/>
      <c r="HBK485" s="40"/>
      <c r="HBL485" s="40"/>
      <c r="HBM485" s="40"/>
      <c r="HBN485" s="40"/>
      <c r="HBO485" s="40"/>
      <c r="HBP485" s="40"/>
      <c r="HBQ485" s="40"/>
      <c r="HBR485" s="40"/>
      <c r="HBS485" s="40"/>
      <c r="HBT485" s="40"/>
      <c r="HBU485" s="40"/>
      <c r="HBV485" s="40"/>
      <c r="HBW485" s="40"/>
      <c r="HBX485" s="40"/>
      <c r="HBY485" s="40"/>
      <c r="HBZ485" s="40"/>
      <c r="HCA485" s="40"/>
      <c r="HCB485" s="40"/>
      <c r="HCC485" s="40"/>
      <c r="HCD485" s="40"/>
      <c r="HCE485" s="40"/>
      <c r="HCF485" s="40"/>
      <c r="HCG485" s="40"/>
      <c r="HCH485" s="40"/>
      <c r="HCI485" s="40"/>
      <c r="HCJ485" s="40"/>
      <c r="HCK485" s="40"/>
      <c r="HCL485" s="40"/>
      <c r="HCM485" s="40"/>
      <c r="HCN485" s="40"/>
      <c r="HCO485" s="40"/>
      <c r="HCP485" s="40"/>
      <c r="HCQ485" s="40"/>
      <c r="HCR485" s="40"/>
      <c r="HCS485" s="40"/>
      <c r="HCT485" s="40"/>
      <c r="HCU485" s="40"/>
      <c r="HCV485" s="40"/>
      <c r="HCW485" s="40"/>
      <c r="HCX485" s="40"/>
      <c r="HCY485" s="40"/>
      <c r="HCZ485" s="40"/>
      <c r="HDA485" s="40"/>
      <c r="HDB485" s="40"/>
      <c r="HDC485" s="40"/>
      <c r="HDD485" s="40"/>
      <c r="HDE485" s="40"/>
      <c r="HDF485" s="40"/>
      <c r="HDG485" s="40"/>
      <c r="HDH485" s="40"/>
      <c r="HDI485" s="40"/>
      <c r="HDJ485" s="40"/>
      <c r="HDK485" s="40"/>
      <c r="HDL485" s="40"/>
      <c r="HDM485" s="40"/>
      <c r="HDN485" s="40"/>
      <c r="HDO485" s="40"/>
      <c r="HDP485" s="40"/>
      <c r="HDQ485" s="40"/>
      <c r="HDR485" s="40"/>
      <c r="HDS485" s="40"/>
      <c r="HDT485" s="40"/>
      <c r="HDU485" s="40"/>
      <c r="HDV485" s="40"/>
      <c r="HDW485" s="40"/>
      <c r="HDX485" s="40"/>
      <c r="HDY485" s="40"/>
      <c r="HDZ485" s="40"/>
      <c r="HEA485" s="40"/>
      <c r="HEB485" s="40"/>
      <c r="HEC485" s="40"/>
      <c r="HED485" s="40"/>
      <c r="HEE485" s="40"/>
      <c r="HEF485" s="40"/>
      <c r="HEG485" s="40"/>
      <c r="HEH485" s="40"/>
      <c r="HEI485" s="40"/>
      <c r="HEJ485" s="40"/>
      <c r="HEK485" s="40"/>
      <c r="HEL485" s="40"/>
      <c r="HEM485" s="40"/>
      <c r="HEN485" s="40"/>
      <c r="HEO485" s="40"/>
      <c r="HEP485" s="40"/>
      <c r="HEQ485" s="40"/>
      <c r="HER485" s="40"/>
      <c r="HES485" s="40"/>
      <c r="HET485" s="40"/>
      <c r="HEU485" s="40"/>
      <c r="HEV485" s="40"/>
      <c r="HEW485" s="40"/>
      <c r="HEX485" s="40"/>
      <c r="HEY485" s="40"/>
      <c r="HEZ485" s="40"/>
      <c r="HFA485" s="40"/>
      <c r="HFB485" s="40"/>
      <c r="HFC485" s="40"/>
      <c r="HFD485" s="40"/>
      <c r="HFE485" s="40"/>
      <c r="HFF485" s="40"/>
      <c r="HFG485" s="40"/>
      <c r="HFH485" s="40"/>
      <c r="HFI485" s="40"/>
      <c r="HFJ485" s="40"/>
      <c r="HFK485" s="40"/>
      <c r="HFL485" s="40"/>
      <c r="HFM485" s="40"/>
      <c r="HFN485" s="40"/>
      <c r="HFO485" s="40"/>
      <c r="HFP485" s="40"/>
      <c r="HFQ485" s="40"/>
      <c r="HFR485" s="40"/>
      <c r="HFS485" s="40"/>
      <c r="HFT485" s="40"/>
      <c r="HFU485" s="40"/>
      <c r="HFV485" s="40"/>
      <c r="HFW485" s="40"/>
      <c r="HFX485" s="40"/>
      <c r="HFY485" s="40"/>
      <c r="HFZ485" s="40"/>
      <c r="HGA485" s="40"/>
      <c r="HGB485" s="40"/>
      <c r="HGC485" s="40"/>
      <c r="HGD485" s="40"/>
      <c r="HGE485" s="40"/>
      <c r="HGF485" s="40"/>
      <c r="HGG485" s="40"/>
      <c r="HGH485" s="40"/>
      <c r="HGI485" s="40"/>
      <c r="HGJ485" s="40"/>
      <c r="HGK485" s="40"/>
      <c r="HGL485" s="40"/>
      <c r="HGM485" s="40"/>
      <c r="HGN485" s="40"/>
      <c r="HGO485" s="40"/>
      <c r="HGP485" s="40"/>
      <c r="HGQ485" s="40"/>
      <c r="HGR485" s="40"/>
      <c r="HGS485" s="40"/>
      <c r="HGT485" s="40"/>
      <c r="HGU485" s="40"/>
      <c r="HGV485" s="40"/>
      <c r="HGW485" s="40"/>
      <c r="HGX485" s="40"/>
      <c r="HGY485" s="40"/>
      <c r="HGZ485" s="40"/>
      <c r="HHA485" s="40"/>
      <c r="HHB485" s="40"/>
      <c r="HHC485" s="40"/>
      <c r="HHD485" s="40"/>
      <c r="HHE485" s="40"/>
      <c r="HHF485" s="40"/>
      <c r="HHG485" s="40"/>
      <c r="HHH485" s="40"/>
      <c r="HHI485" s="40"/>
      <c r="HHJ485" s="40"/>
      <c r="HHK485" s="40"/>
      <c r="HHL485" s="40"/>
      <c r="HHM485" s="40"/>
      <c r="HHN485" s="40"/>
      <c r="HHO485" s="40"/>
      <c r="HHP485" s="40"/>
      <c r="HHQ485" s="40"/>
      <c r="HHR485" s="40"/>
      <c r="HHS485" s="40"/>
      <c r="HHT485" s="40"/>
      <c r="HHU485" s="40"/>
      <c r="HHV485" s="40"/>
      <c r="HHW485" s="40"/>
      <c r="HHX485" s="40"/>
      <c r="HHY485" s="40"/>
      <c r="HHZ485" s="40"/>
      <c r="HIA485" s="40"/>
      <c r="HIB485" s="40"/>
      <c r="HIC485" s="40"/>
      <c r="HID485" s="40"/>
      <c r="HIE485" s="40"/>
      <c r="HIF485" s="40"/>
      <c r="HIG485" s="40"/>
      <c r="HIH485" s="40"/>
      <c r="HII485" s="40"/>
      <c r="HIJ485" s="40"/>
      <c r="HIK485" s="40"/>
      <c r="HIL485" s="40"/>
      <c r="HIM485" s="40"/>
      <c r="HIN485" s="40"/>
      <c r="HIO485" s="40"/>
      <c r="HIP485" s="40"/>
      <c r="HIQ485" s="40"/>
      <c r="HIR485" s="40"/>
      <c r="HIS485" s="40"/>
      <c r="HIT485" s="40"/>
      <c r="HIU485" s="40"/>
      <c r="HIV485" s="40"/>
      <c r="HIW485" s="40"/>
      <c r="HIX485" s="40"/>
      <c r="HIY485" s="40"/>
      <c r="HIZ485" s="40"/>
      <c r="HJA485" s="40"/>
      <c r="HJB485" s="40"/>
      <c r="HJC485" s="40"/>
      <c r="HJD485" s="40"/>
      <c r="HJE485" s="40"/>
      <c r="HJF485" s="40"/>
      <c r="HJG485" s="40"/>
      <c r="HJH485" s="40"/>
      <c r="HJI485" s="40"/>
      <c r="HJJ485" s="40"/>
      <c r="HJK485" s="40"/>
      <c r="HJL485" s="40"/>
      <c r="HJM485" s="40"/>
      <c r="HJN485" s="40"/>
      <c r="HJO485" s="40"/>
      <c r="HJP485" s="40"/>
      <c r="HJQ485" s="40"/>
      <c r="HJR485" s="40"/>
      <c r="HJS485" s="40"/>
      <c r="HJT485" s="40"/>
      <c r="HJU485" s="40"/>
      <c r="HJV485" s="40"/>
      <c r="HJW485" s="40"/>
      <c r="HJX485" s="40"/>
      <c r="HJY485" s="40"/>
      <c r="HJZ485" s="40"/>
      <c r="HKA485" s="40"/>
      <c r="HKB485" s="40"/>
      <c r="HKC485" s="40"/>
      <c r="HKD485" s="40"/>
      <c r="HKE485" s="40"/>
      <c r="HKF485" s="40"/>
      <c r="HKG485" s="40"/>
      <c r="HKH485" s="40"/>
      <c r="HKI485" s="40"/>
      <c r="HKJ485" s="40"/>
      <c r="HKK485" s="40"/>
      <c r="HKL485" s="40"/>
      <c r="HKM485" s="40"/>
      <c r="HKN485" s="40"/>
      <c r="HKO485" s="40"/>
      <c r="HKP485" s="40"/>
      <c r="HKQ485" s="40"/>
      <c r="HKR485" s="40"/>
      <c r="HKS485" s="40"/>
      <c r="HKT485" s="40"/>
      <c r="HKU485" s="40"/>
      <c r="HKV485" s="40"/>
      <c r="HKW485" s="40"/>
      <c r="HKX485" s="40"/>
      <c r="HKY485" s="40"/>
      <c r="HKZ485" s="40"/>
      <c r="HLA485" s="40"/>
      <c r="HLB485" s="40"/>
      <c r="HLC485" s="40"/>
      <c r="HLD485" s="40"/>
      <c r="HLE485" s="40"/>
      <c r="HLF485" s="40"/>
      <c r="HLG485" s="40"/>
      <c r="HLH485" s="40"/>
      <c r="HLI485" s="40"/>
      <c r="HLJ485" s="40"/>
      <c r="HLK485" s="40"/>
      <c r="HLL485" s="40"/>
      <c r="HLM485" s="40"/>
      <c r="HLN485" s="40"/>
      <c r="HLO485" s="40"/>
      <c r="HLP485" s="40"/>
      <c r="HLQ485" s="40"/>
      <c r="HLR485" s="40"/>
      <c r="HLS485" s="40"/>
      <c r="HLT485" s="40"/>
      <c r="HLU485" s="40"/>
      <c r="HLV485" s="40"/>
      <c r="HLW485" s="40"/>
      <c r="HLX485" s="40"/>
      <c r="HLY485" s="40"/>
      <c r="HLZ485" s="40"/>
      <c r="HMA485" s="40"/>
      <c r="HMB485" s="40"/>
      <c r="HMC485" s="40"/>
      <c r="HMD485" s="40"/>
      <c r="HME485" s="40"/>
      <c r="HMF485" s="40"/>
      <c r="HMG485" s="40"/>
      <c r="HMH485" s="40"/>
      <c r="HMI485" s="40"/>
      <c r="HMJ485" s="40"/>
      <c r="HMK485" s="40"/>
      <c r="HML485" s="40"/>
      <c r="HMM485" s="40"/>
      <c r="HMN485" s="40"/>
      <c r="HMO485" s="40"/>
      <c r="HMP485" s="40"/>
      <c r="HMQ485" s="40"/>
      <c r="HMR485" s="40"/>
      <c r="HMS485" s="40"/>
      <c r="HMT485" s="40"/>
      <c r="HMU485" s="40"/>
      <c r="HMV485" s="40"/>
      <c r="HMW485" s="40"/>
      <c r="HMX485" s="40"/>
      <c r="HMY485" s="40"/>
      <c r="HMZ485" s="40"/>
      <c r="HNA485" s="40"/>
      <c r="HNB485" s="40"/>
      <c r="HNC485" s="40"/>
      <c r="HND485" s="40"/>
      <c r="HNE485" s="40"/>
      <c r="HNF485" s="40"/>
      <c r="HNG485" s="40"/>
      <c r="HNH485" s="40"/>
      <c r="HNI485" s="40"/>
      <c r="HNJ485" s="40"/>
      <c r="HNK485" s="40"/>
      <c r="HNL485" s="40"/>
      <c r="HNM485" s="40"/>
      <c r="HNN485" s="40"/>
      <c r="HNO485" s="40"/>
      <c r="HNP485" s="40"/>
      <c r="HNQ485" s="40"/>
      <c r="HNR485" s="40"/>
      <c r="HNS485" s="40"/>
      <c r="HNT485" s="40"/>
      <c r="HNU485" s="40"/>
      <c r="HNV485" s="40"/>
      <c r="HNW485" s="40"/>
      <c r="HNX485" s="40"/>
      <c r="HNY485" s="40"/>
      <c r="HNZ485" s="40"/>
      <c r="HOA485" s="40"/>
      <c r="HOB485" s="40"/>
      <c r="HOC485" s="40"/>
      <c r="HOD485" s="40"/>
      <c r="HOE485" s="40"/>
      <c r="HOF485" s="40"/>
      <c r="HOG485" s="40"/>
      <c r="HOH485" s="40"/>
      <c r="HOI485" s="40"/>
      <c r="HOJ485" s="40"/>
      <c r="HOK485" s="40"/>
      <c r="HOL485" s="40"/>
      <c r="HOM485" s="40"/>
      <c r="HON485" s="40"/>
      <c r="HOO485" s="40"/>
      <c r="HOP485" s="40"/>
      <c r="HOQ485" s="40"/>
      <c r="HOR485" s="40"/>
      <c r="HOS485" s="40"/>
      <c r="HOT485" s="40"/>
      <c r="HOU485" s="40"/>
      <c r="HOV485" s="40"/>
      <c r="HOW485" s="40"/>
      <c r="HOX485" s="40"/>
      <c r="HOY485" s="40"/>
      <c r="HOZ485" s="40"/>
      <c r="HPA485" s="40"/>
      <c r="HPB485" s="40"/>
      <c r="HPC485" s="40"/>
      <c r="HPD485" s="40"/>
      <c r="HPE485" s="40"/>
      <c r="HPF485" s="40"/>
      <c r="HPG485" s="40"/>
      <c r="HPH485" s="40"/>
      <c r="HPI485" s="40"/>
      <c r="HPJ485" s="40"/>
      <c r="HPK485" s="40"/>
      <c r="HPL485" s="40"/>
      <c r="HPM485" s="40"/>
      <c r="HPN485" s="40"/>
      <c r="HPO485" s="40"/>
      <c r="HPP485" s="40"/>
      <c r="HPQ485" s="40"/>
      <c r="HPR485" s="40"/>
      <c r="HPS485" s="40"/>
      <c r="HPT485" s="40"/>
      <c r="HPU485" s="40"/>
      <c r="HPV485" s="40"/>
      <c r="HPW485" s="40"/>
      <c r="HPX485" s="40"/>
      <c r="HPY485" s="40"/>
      <c r="HPZ485" s="40"/>
      <c r="HQA485" s="40"/>
      <c r="HQB485" s="40"/>
      <c r="HQC485" s="40"/>
      <c r="HQD485" s="40"/>
      <c r="HQE485" s="40"/>
      <c r="HQF485" s="40"/>
      <c r="HQG485" s="40"/>
      <c r="HQH485" s="40"/>
      <c r="HQI485" s="40"/>
      <c r="HQJ485" s="40"/>
      <c r="HQK485" s="40"/>
      <c r="HQL485" s="40"/>
      <c r="HQM485" s="40"/>
      <c r="HQN485" s="40"/>
      <c r="HQO485" s="40"/>
      <c r="HQP485" s="40"/>
      <c r="HQQ485" s="40"/>
      <c r="HQR485" s="40"/>
      <c r="HQS485" s="40"/>
      <c r="HQT485" s="40"/>
      <c r="HQU485" s="40"/>
      <c r="HQV485" s="40"/>
      <c r="HQW485" s="40"/>
      <c r="HQX485" s="40"/>
      <c r="HQY485" s="40"/>
      <c r="HQZ485" s="40"/>
      <c r="HRA485" s="40"/>
      <c r="HRB485" s="40"/>
      <c r="HRC485" s="40"/>
      <c r="HRD485" s="40"/>
      <c r="HRE485" s="40"/>
      <c r="HRF485" s="40"/>
      <c r="HRG485" s="40"/>
      <c r="HRH485" s="40"/>
      <c r="HRI485" s="40"/>
      <c r="HRJ485" s="40"/>
      <c r="HRK485" s="40"/>
      <c r="HRL485" s="40"/>
      <c r="HRM485" s="40"/>
      <c r="HRN485" s="40"/>
      <c r="HRO485" s="40"/>
      <c r="HRP485" s="40"/>
      <c r="HRQ485" s="40"/>
      <c r="HRR485" s="40"/>
      <c r="HRS485" s="40"/>
      <c r="HRT485" s="40"/>
      <c r="HRU485" s="40"/>
      <c r="HRV485" s="40"/>
      <c r="HRW485" s="40"/>
      <c r="HRX485" s="40"/>
      <c r="HRY485" s="40"/>
      <c r="HRZ485" s="40"/>
      <c r="HSA485" s="40"/>
      <c r="HSB485" s="40"/>
      <c r="HSC485" s="40"/>
      <c r="HSD485" s="40"/>
      <c r="HSE485" s="40"/>
      <c r="HSF485" s="40"/>
      <c r="HSG485" s="40"/>
      <c r="HSH485" s="40"/>
      <c r="HSI485" s="40"/>
      <c r="HSJ485" s="40"/>
      <c r="HSK485" s="40"/>
      <c r="HSL485" s="40"/>
      <c r="HSM485" s="40"/>
      <c r="HSN485" s="40"/>
      <c r="HSO485" s="40"/>
      <c r="HSP485" s="40"/>
      <c r="HSQ485" s="40"/>
      <c r="HSR485" s="40"/>
      <c r="HSS485" s="40"/>
      <c r="HST485" s="40"/>
      <c r="HSU485" s="40"/>
      <c r="HSV485" s="40"/>
      <c r="HSW485" s="40"/>
      <c r="HSX485" s="40"/>
      <c r="HSY485" s="40"/>
      <c r="HSZ485" s="40"/>
      <c r="HTA485" s="40"/>
      <c r="HTB485" s="40"/>
      <c r="HTC485" s="40"/>
      <c r="HTD485" s="40"/>
      <c r="HTE485" s="40"/>
      <c r="HTF485" s="40"/>
      <c r="HTG485" s="40"/>
      <c r="HTH485" s="40"/>
      <c r="HTI485" s="40"/>
      <c r="HTJ485" s="40"/>
      <c r="HTK485" s="40"/>
      <c r="HTL485" s="40"/>
      <c r="HTM485" s="40"/>
      <c r="HTN485" s="40"/>
      <c r="HTO485" s="40"/>
      <c r="HTP485" s="40"/>
      <c r="HTQ485" s="40"/>
      <c r="HTR485" s="40"/>
      <c r="HTS485" s="40"/>
      <c r="HTT485" s="40"/>
      <c r="HTU485" s="40"/>
      <c r="HTV485" s="40"/>
      <c r="HTW485" s="40"/>
      <c r="HTX485" s="40"/>
      <c r="HTY485" s="40"/>
      <c r="HTZ485" s="40"/>
      <c r="HUA485" s="40"/>
      <c r="HUB485" s="40"/>
      <c r="HUC485" s="40"/>
      <c r="HUD485" s="40"/>
      <c r="HUE485" s="40"/>
      <c r="HUF485" s="40"/>
      <c r="HUG485" s="40"/>
      <c r="HUH485" s="40"/>
      <c r="HUI485" s="40"/>
      <c r="HUJ485" s="40"/>
      <c r="HUK485" s="40"/>
      <c r="HUL485" s="40"/>
      <c r="HUM485" s="40"/>
      <c r="HUN485" s="40"/>
      <c r="HUO485" s="40"/>
      <c r="HUP485" s="40"/>
      <c r="HUQ485" s="40"/>
      <c r="HUR485" s="40"/>
      <c r="HUS485" s="40"/>
      <c r="HUT485" s="40"/>
      <c r="HUU485" s="40"/>
      <c r="HUV485" s="40"/>
      <c r="HUW485" s="40"/>
      <c r="HUX485" s="40"/>
      <c r="HUY485" s="40"/>
      <c r="HUZ485" s="40"/>
      <c r="HVA485" s="40"/>
      <c r="HVB485" s="40"/>
      <c r="HVC485" s="40"/>
      <c r="HVD485" s="40"/>
      <c r="HVE485" s="40"/>
      <c r="HVF485" s="40"/>
      <c r="HVG485" s="40"/>
      <c r="HVH485" s="40"/>
      <c r="HVI485" s="40"/>
      <c r="HVJ485" s="40"/>
      <c r="HVK485" s="40"/>
      <c r="HVL485" s="40"/>
      <c r="HVM485" s="40"/>
      <c r="HVN485" s="40"/>
      <c r="HVO485" s="40"/>
      <c r="HVP485" s="40"/>
      <c r="HVQ485" s="40"/>
      <c r="HVR485" s="40"/>
      <c r="HVS485" s="40"/>
      <c r="HVT485" s="40"/>
      <c r="HVU485" s="40"/>
      <c r="HVV485" s="40"/>
      <c r="HVW485" s="40"/>
      <c r="HVX485" s="40"/>
      <c r="HVY485" s="40"/>
      <c r="HVZ485" s="40"/>
      <c r="HWA485" s="40"/>
      <c r="HWB485" s="40"/>
      <c r="HWC485" s="40"/>
      <c r="HWD485" s="40"/>
      <c r="HWE485" s="40"/>
      <c r="HWF485" s="40"/>
      <c r="HWG485" s="40"/>
      <c r="HWH485" s="40"/>
      <c r="HWI485" s="40"/>
      <c r="HWJ485" s="40"/>
      <c r="HWK485" s="40"/>
      <c r="HWL485" s="40"/>
      <c r="HWM485" s="40"/>
      <c r="HWN485" s="40"/>
      <c r="HWO485" s="40"/>
      <c r="HWP485" s="40"/>
      <c r="HWQ485" s="40"/>
      <c r="HWR485" s="40"/>
      <c r="HWS485" s="40"/>
      <c r="HWT485" s="40"/>
      <c r="HWU485" s="40"/>
      <c r="HWV485" s="40"/>
      <c r="HWW485" s="40"/>
      <c r="HWX485" s="40"/>
      <c r="HWY485" s="40"/>
      <c r="HWZ485" s="40"/>
      <c r="HXA485" s="40"/>
      <c r="HXB485" s="40"/>
      <c r="HXC485" s="40"/>
      <c r="HXD485" s="40"/>
      <c r="HXE485" s="40"/>
      <c r="HXF485" s="40"/>
      <c r="HXG485" s="40"/>
      <c r="HXH485" s="40"/>
      <c r="HXI485" s="40"/>
      <c r="HXJ485" s="40"/>
      <c r="HXK485" s="40"/>
      <c r="HXL485" s="40"/>
      <c r="HXM485" s="40"/>
      <c r="HXN485" s="40"/>
      <c r="HXO485" s="40"/>
      <c r="HXP485" s="40"/>
      <c r="HXQ485" s="40"/>
      <c r="HXR485" s="40"/>
      <c r="HXS485" s="40"/>
      <c r="HXT485" s="40"/>
      <c r="HXU485" s="40"/>
      <c r="HXV485" s="40"/>
      <c r="HXW485" s="40"/>
      <c r="HXX485" s="40"/>
      <c r="HXY485" s="40"/>
      <c r="HXZ485" s="40"/>
      <c r="HYA485" s="40"/>
      <c r="HYB485" s="40"/>
      <c r="HYC485" s="40"/>
      <c r="HYD485" s="40"/>
      <c r="HYE485" s="40"/>
      <c r="HYF485" s="40"/>
      <c r="HYG485" s="40"/>
      <c r="HYH485" s="40"/>
      <c r="HYI485" s="40"/>
      <c r="HYJ485" s="40"/>
      <c r="HYK485" s="40"/>
      <c r="HYL485" s="40"/>
      <c r="HYM485" s="40"/>
      <c r="HYN485" s="40"/>
      <c r="HYO485" s="40"/>
      <c r="HYP485" s="40"/>
      <c r="HYQ485" s="40"/>
      <c r="HYR485" s="40"/>
      <c r="HYS485" s="40"/>
      <c r="HYT485" s="40"/>
      <c r="HYU485" s="40"/>
      <c r="HYV485" s="40"/>
      <c r="HYW485" s="40"/>
      <c r="HYX485" s="40"/>
      <c r="HYY485" s="40"/>
      <c r="HYZ485" s="40"/>
      <c r="HZA485" s="40"/>
      <c r="HZB485" s="40"/>
      <c r="HZC485" s="40"/>
      <c r="HZD485" s="40"/>
      <c r="HZE485" s="40"/>
      <c r="HZF485" s="40"/>
      <c r="HZG485" s="40"/>
      <c r="HZH485" s="40"/>
      <c r="HZI485" s="40"/>
      <c r="HZJ485" s="40"/>
      <c r="HZK485" s="40"/>
      <c r="HZL485" s="40"/>
      <c r="HZM485" s="40"/>
      <c r="HZN485" s="40"/>
      <c r="HZO485" s="40"/>
      <c r="HZP485" s="40"/>
      <c r="HZQ485" s="40"/>
      <c r="HZR485" s="40"/>
      <c r="HZS485" s="40"/>
      <c r="HZT485" s="40"/>
      <c r="HZU485" s="40"/>
      <c r="HZV485" s="40"/>
      <c r="HZW485" s="40"/>
      <c r="HZX485" s="40"/>
      <c r="HZY485" s="40"/>
      <c r="HZZ485" s="40"/>
      <c r="IAA485" s="40"/>
      <c r="IAB485" s="40"/>
      <c r="IAC485" s="40"/>
      <c r="IAD485" s="40"/>
      <c r="IAE485" s="40"/>
      <c r="IAF485" s="40"/>
      <c r="IAG485" s="40"/>
      <c r="IAH485" s="40"/>
      <c r="IAI485" s="40"/>
      <c r="IAJ485" s="40"/>
      <c r="IAK485" s="40"/>
      <c r="IAL485" s="40"/>
      <c r="IAM485" s="40"/>
      <c r="IAN485" s="40"/>
      <c r="IAO485" s="40"/>
      <c r="IAP485" s="40"/>
      <c r="IAQ485" s="40"/>
      <c r="IAR485" s="40"/>
      <c r="IAS485" s="40"/>
      <c r="IAT485" s="40"/>
      <c r="IAU485" s="40"/>
      <c r="IAV485" s="40"/>
      <c r="IAW485" s="40"/>
      <c r="IAX485" s="40"/>
      <c r="IAY485" s="40"/>
      <c r="IAZ485" s="40"/>
      <c r="IBA485" s="40"/>
      <c r="IBB485" s="40"/>
      <c r="IBC485" s="40"/>
      <c r="IBD485" s="40"/>
      <c r="IBE485" s="40"/>
      <c r="IBF485" s="40"/>
      <c r="IBG485" s="40"/>
      <c r="IBH485" s="40"/>
      <c r="IBI485" s="40"/>
      <c r="IBJ485" s="40"/>
      <c r="IBK485" s="40"/>
      <c r="IBL485" s="40"/>
      <c r="IBM485" s="40"/>
      <c r="IBN485" s="40"/>
      <c r="IBO485" s="40"/>
      <c r="IBP485" s="40"/>
      <c r="IBQ485" s="40"/>
      <c r="IBR485" s="40"/>
      <c r="IBS485" s="40"/>
      <c r="IBT485" s="40"/>
      <c r="IBU485" s="40"/>
      <c r="IBV485" s="40"/>
      <c r="IBW485" s="40"/>
      <c r="IBX485" s="40"/>
      <c r="IBY485" s="40"/>
      <c r="IBZ485" s="40"/>
      <c r="ICA485" s="40"/>
      <c r="ICB485" s="40"/>
      <c r="ICC485" s="40"/>
      <c r="ICD485" s="40"/>
      <c r="ICE485" s="40"/>
      <c r="ICF485" s="40"/>
      <c r="ICG485" s="40"/>
      <c r="ICH485" s="40"/>
      <c r="ICI485" s="40"/>
      <c r="ICJ485" s="40"/>
      <c r="ICK485" s="40"/>
      <c r="ICL485" s="40"/>
      <c r="ICM485" s="40"/>
      <c r="ICN485" s="40"/>
      <c r="ICO485" s="40"/>
      <c r="ICP485" s="40"/>
      <c r="ICQ485" s="40"/>
      <c r="ICR485" s="40"/>
      <c r="ICS485" s="40"/>
      <c r="ICT485" s="40"/>
      <c r="ICU485" s="40"/>
      <c r="ICV485" s="40"/>
      <c r="ICW485" s="40"/>
      <c r="ICX485" s="40"/>
      <c r="ICY485" s="40"/>
      <c r="ICZ485" s="40"/>
      <c r="IDA485" s="40"/>
      <c r="IDB485" s="40"/>
      <c r="IDC485" s="40"/>
      <c r="IDD485" s="40"/>
      <c r="IDE485" s="40"/>
      <c r="IDF485" s="40"/>
      <c r="IDG485" s="40"/>
      <c r="IDH485" s="40"/>
      <c r="IDI485" s="40"/>
      <c r="IDJ485" s="40"/>
      <c r="IDK485" s="40"/>
      <c r="IDL485" s="40"/>
      <c r="IDM485" s="40"/>
      <c r="IDN485" s="40"/>
      <c r="IDO485" s="40"/>
      <c r="IDP485" s="40"/>
      <c r="IDQ485" s="40"/>
      <c r="IDR485" s="40"/>
      <c r="IDS485" s="40"/>
      <c r="IDT485" s="40"/>
      <c r="IDU485" s="40"/>
      <c r="IDV485" s="40"/>
      <c r="IDW485" s="40"/>
      <c r="IDX485" s="40"/>
      <c r="IDY485" s="40"/>
      <c r="IDZ485" s="40"/>
      <c r="IEA485" s="40"/>
      <c r="IEB485" s="40"/>
      <c r="IEC485" s="40"/>
      <c r="IED485" s="40"/>
      <c r="IEE485" s="40"/>
      <c r="IEF485" s="40"/>
      <c r="IEG485" s="40"/>
      <c r="IEH485" s="40"/>
      <c r="IEI485" s="40"/>
      <c r="IEJ485" s="40"/>
      <c r="IEK485" s="40"/>
      <c r="IEL485" s="40"/>
      <c r="IEM485" s="40"/>
      <c r="IEN485" s="40"/>
      <c r="IEO485" s="40"/>
      <c r="IEP485" s="40"/>
      <c r="IEQ485" s="40"/>
      <c r="IER485" s="40"/>
      <c r="IES485" s="40"/>
      <c r="IET485" s="40"/>
      <c r="IEU485" s="40"/>
      <c r="IEV485" s="40"/>
      <c r="IEW485" s="40"/>
      <c r="IEX485" s="40"/>
      <c r="IEY485" s="40"/>
      <c r="IEZ485" s="40"/>
      <c r="IFA485" s="40"/>
      <c r="IFB485" s="40"/>
      <c r="IFC485" s="40"/>
      <c r="IFD485" s="40"/>
      <c r="IFE485" s="40"/>
      <c r="IFF485" s="40"/>
      <c r="IFG485" s="40"/>
      <c r="IFH485" s="40"/>
      <c r="IFI485" s="40"/>
      <c r="IFJ485" s="40"/>
      <c r="IFK485" s="40"/>
      <c r="IFL485" s="40"/>
      <c r="IFM485" s="40"/>
      <c r="IFN485" s="40"/>
      <c r="IFO485" s="40"/>
      <c r="IFP485" s="40"/>
      <c r="IFQ485" s="40"/>
      <c r="IFR485" s="40"/>
      <c r="IFS485" s="40"/>
      <c r="IFT485" s="40"/>
      <c r="IFU485" s="40"/>
      <c r="IFV485" s="40"/>
      <c r="IFW485" s="40"/>
      <c r="IFX485" s="40"/>
      <c r="IFY485" s="40"/>
      <c r="IFZ485" s="40"/>
      <c r="IGA485" s="40"/>
      <c r="IGB485" s="40"/>
      <c r="IGC485" s="40"/>
      <c r="IGD485" s="40"/>
      <c r="IGE485" s="40"/>
      <c r="IGF485" s="40"/>
      <c r="IGG485" s="40"/>
      <c r="IGH485" s="40"/>
      <c r="IGI485" s="40"/>
      <c r="IGJ485" s="40"/>
      <c r="IGK485" s="40"/>
      <c r="IGL485" s="40"/>
      <c r="IGM485" s="40"/>
      <c r="IGN485" s="40"/>
      <c r="IGO485" s="40"/>
      <c r="IGP485" s="40"/>
      <c r="IGQ485" s="40"/>
      <c r="IGR485" s="40"/>
      <c r="IGS485" s="40"/>
      <c r="IGT485" s="40"/>
      <c r="IGU485" s="40"/>
      <c r="IGV485" s="40"/>
      <c r="IGW485" s="40"/>
      <c r="IGX485" s="40"/>
      <c r="IGY485" s="40"/>
      <c r="IGZ485" s="40"/>
      <c r="IHA485" s="40"/>
      <c r="IHB485" s="40"/>
      <c r="IHC485" s="40"/>
      <c r="IHD485" s="40"/>
      <c r="IHE485" s="40"/>
      <c r="IHF485" s="40"/>
      <c r="IHG485" s="40"/>
      <c r="IHH485" s="40"/>
      <c r="IHI485" s="40"/>
      <c r="IHJ485" s="40"/>
      <c r="IHK485" s="40"/>
      <c r="IHL485" s="40"/>
      <c r="IHM485" s="40"/>
      <c r="IHN485" s="40"/>
      <c r="IHO485" s="40"/>
      <c r="IHP485" s="40"/>
      <c r="IHQ485" s="40"/>
      <c r="IHR485" s="40"/>
      <c r="IHS485" s="40"/>
      <c r="IHT485" s="40"/>
      <c r="IHU485" s="40"/>
      <c r="IHV485" s="40"/>
      <c r="IHW485" s="40"/>
      <c r="IHX485" s="40"/>
      <c r="IHY485" s="40"/>
      <c r="IHZ485" s="40"/>
      <c r="IIA485" s="40"/>
      <c r="IIB485" s="40"/>
      <c r="IIC485" s="40"/>
      <c r="IID485" s="40"/>
      <c r="IIE485" s="40"/>
      <c r="IIF485" s="40"/>
      <c r="IIG485" s="40"/>
      <c r="IIH485" s="40"/>
      <c r="III485" s="40"/>
      <c r="IIJ485" s="40"/>
      <c r="IIK485" s="40"/>
      <c r="IIL485" s="40"/>
      <c r="IIM485" s="40"/>
      <c r="IIN485" s="40"/>
      <c r="IIO485" s="40"/>
      <c r="IIP485" s="40"/>
      <c r="IIQ485" s="40"/>
      <c r="IIR485" s="40"/>
      <c r="IIS485" s="40"/>
      <c r="IIT485" s="40"/>
      <c r="IIU485" s="40"/>
      <c r="IIV485" s="40"/>
      <c r="IIW485" s="40"/>
      <c r="IIX485" s="40"/>
      <c r="IIY485" s="40"/>
      <c r="IIZ485" s="40"/>
      <c r="IJA485" s="40"/>
      <c r="IJB485" s="40"/>
      <c r="IJC485" s="40"/>
      <c r="IJD485" s="40"/>
      <c r="IJE485" s="40"/>
      <c r="IJF485" s="40"/>
      <c r="IJG485" s="40"/>
      <c r="IJH485" s="40"/>
      <c r="IJI485" s="40"/>
      <c r="IJJ485" s="40"/>
      <c r="IJK485" s="40"/>
      <c r="IJL485" s="40"/>
      <c r="IJM485" s="40"/>
      <c r="IJN485" s="40"/>
      <c r="IJO485" s="40"/>
      <c r="IJP485" s="40"/>
      <c r="IJQ485" s="40"/>
      <c r="IJR485" s="40"/>
      <c r="IJS485" s="40"/>
      <c r="IJT485" s="40"/>
      <c r="IJU485" s="40"/>
      <c r="IJV485" s="40"/>
      <c r="IJW485" s="40"/>
      <c r="IJX485" s="40"/>
      <c r="IJY485" s="40"/>
      <c r="IJZ485" s="40"/>
      <c r="IKA485" s="40"/>
      <c r="IKB485" s="40"/>
      <c r="IKC485" s="40"/>
      <c r="IKD485" s="40"/>
      <c r="IKE485" s="40"/>
      <c r="IKF485" s="40"/>
      <c r="IKG485" s="40"/>
      <c r="IKH485" s="40"/>
      <c r="IKI485" s="40"/>
      <c r="IKJ485" s="40"/>
      <c r="IKK485" s="40"/>
      <c r="IKL485" s="40"/>
      <c r="IKM485" s="40"/>
      <c r="IKN485" s="40"/>
      <c r="IKO485" s="40"/>
      <c r="IKP485" s="40"/>
      <c r="IKQ485" s="40"/>
      <c r="IKR485" s="40"/>
      <c r="IKS485" s="40"/>
      <c r="IKT485" s="40"/>
      <c r="IKU485" s="40"/>
      <c r="IKV485" s="40"/>
      <c r="IKW485" s="40"/>
      <c r="IKX485" s="40"/>
      <c r="IKY485" s="40"/>
      <c r="IKZ485" s="40"/>
      <c r="ILA485" s="40"/>
      <c r="ILB485" s="40"/>
      <c r="ILC485" s="40"/>
      <c r="ILD485" s="40"/>
      <c r="ILE485" s="40"/>
      <c r="ILF485" s="40"/>
      <c r="ILG485" s="40"/>
      <c r="ILH485" s="40"/>
      <c r="ILI485" s="40"/>
      <c r="ILJ485" s="40"/>
      <c r="ILK485" s="40"/>
      <c r="ILL485" s="40"/>
      <c r="ILM485" s="40"/>
      <c r="ILN485" s="40"/>
      <c r="ILO485" s="40"/>
      <c r="ILP485" s="40"/>
      <c r="ILQ485" s="40"/>
      <c r="ILR485" s="40"/>
      <c r="ILS485" s="40"/>
      <c r="ILT485" s="40"/>
      <c r="ILU485" s="40"/>
      <c r="ILV485" s="40"/>
      <c r="ILW485" s="40"/>
      <c r="ILX485" s="40"/>
      <c r="ILY485" s="40"/>
      <c r="ILZ485" s="40"/>
      <c r="IMA485" s="40"/>
      <c r="IMB485" s="40"/>
      <c r="IMC485" s="40"/>
      <c r="IMD485" s="40"/>
      <c r="IME485" s="40"/>
      <c r="IMF485" s="40"/>
      <c r="IMG485" s="40"/>
      <c r="IMH485" s="40"/>
      <c r="IMI485" s="40"/>
      <c r="IMJ485" s="40"/>
      <c r="IMK485" s="40"/>
      <c r="IML485" s="40"/>
      <c r="IMM485" s="40"/>
      <c r="IMN485" s="40"/>
      <c r="IMO485" s="40"/>
      <c r="IMP485" s="40"/>
      <c r="IMQ485" s="40"/>
      <c r="IMR485" s="40"/>
      <c r="IMS485" s="40"/>
      <c r="IMT485" s="40"/>
      <c r="IMU485" s="40"/>
      <c r="IMV485" s="40"/>
      <c r="IMW485" s="40"/>
      <c r="IMX485" s="40"/>
      <c r="IMY485" s="40"/>
      <c r="IMZ485" s="40"/>
      <c r="INA485" s="40"/>
      <c r="INB485" s="40"/>
      <c r="INC485" s="40"/>
      <c r="IND485" s="40"/>
      <c r="INE485" s="40"/>
      <c r="INF485" s="40"/>
      <c r="ING485" s="40"/>
      <c r="INH485" s="40"/>
      <c r="INI485" s="40"/>
      <c r="INJ485" s="40"/>
      <c r="INK485" s="40"/>
      <c r="INL485" s="40"/>
      <c r="INM485" s="40"/>
      <c r="INN485" s="40"/>
      <c r="INO485" s="40"/>
      <c r="INP485" s="40"/>
      <c r="INQ485" s="40"/>
      <c r="INR485" s="40"/>
      <c r="INS485" s="40"/>
      <c r="INT485" s="40"/>
      <c r="INU485" s="40"/>
      <c r="INV485" s="40"/>
      <c r="INW485" s="40"/>
      <c r="INX485" s="40"/>
      <c r="INY485" s="40"/>
      <c r="INZ485" s="40"/>
      <c r="IOA485" s="40"/>
      <c r="IOB485" s="40"/>
      <c r="IOC485" s="40"/>
      <c r="IOD485" s="40"/>
      <c r="IOE485" s="40"/>
      <c r="IOF485" s="40"/>
      <c r="IOG485" s="40"/>
      <c r="IOH485" s="40"/>
      <c r="IOI485" s="40"/>
      <c r="IOJ485" s="40"/>
      <c r="IOK485" s="40"/>
      <c r="IOL485" s="40"/>
      <c r="IOM485" s="40"/>
      <c r="ION485" s="40"/>
      <c r="IOO485" s="40"/>
      <c r="IOP485" s="40"/>
      <c r="IOQ485" s="40"/>
      <c r="IOR485" s="40"/>
      <c r="IOS485" s="40"/>
      <c r="IOT485" s="40"/>
      <c r="IOU485" s="40"/>
      <c r="IOV485" s="40"/>
      <c r="IOW485" s="40"/>
      <c r="IOX485" s="40"/>
      <c r="IOY485" s="40"/>
      <c r="IOZ485" s="40"/>
      <c r="IPA485" s="40"/>
      <c r="IPB485" s="40"/>
      <c r="IPC485" s="40"/>
      <c r="IPD485" s="40"/>
      <c r="IPE485" s="40"/>
      <c r="IPF485" s="40"/>
      <c r="IPG485" s="40"/>
      <c r="IPH485" s="40"/>
      <c r="IPI485" s="40"/>
      <c r="IPJ485" s="40"/>
      <c r="IPK485" s="40"/>
      <c r="IPL485" s="40"/>
      <c r="IPM485" s="40"/>
      <c r="IPN485" s="40"/>
      <c r="IPO485" s="40"/>
      <c r="IPP485" s="40"/>
      <c r="IPQ485" s="40"/>
      <c r="IPR485" s="40"/>
      <c r="IPS485" s="40"/>
      <c r="IPT485" s="40"/>
      <c r="IPU485" s="40"/>
      <c r="IPV485" s="40"/>
      <c r="IPW485" s="40"/>
      <c r="IPX485" s="40"/>
      <c r="IPY485" s="40"/>
      <c r="IPZ485" s="40"/>
      <c r="IQA485" s="40"/>
      <c r="IQB485" s="40"/>
      <c r="IQC485" s="40"/>
      <c r="IQD485" s="40"/>
      <c r="IQE485" s="40"/>
      <c r="IQF485" s="40"/>
      <c r="IQG485" s="40"/>
      <c r="IQH485" s="40"/>
      <c r="IQI485" s="40"/>
      <c r="IQJ485" s="40"/>
      <c r="IQK485" s="40"/>
      <c r="IQL485" s="40"/>
      <c r="IQM485" s="40"/>
      <c r="IQN485" s="40"/>
      <c r="IQO485" s="40"/>
      <c r="IQP485" s="40"/>
      <c r="IQQ485" s="40"/>
      <c r="IQR485" s="40"/>
      <c r="IQS485" s="40"/>
      <c r="IQT485" s="40"/>
      <c r="IQU485" s="40"/>
      <c r="IQV485" s="40"/>
      <c r="IQW485" s="40"/>
      <c r="IQX485" s="40"/>
      <c r="IQY485" s="40"/>
      <c r="IQZ485" s="40"/>
      <c r="IRA485" s="40"/>
      <c r="IRB485" s="40"/>
      <c r="IRC485" s="40"/>
      <c r="IRD485" s="40"/>
      <c r="IRE485" s="40"/>
      <c r="IRF485" s="40"/>
      <c r="IRG485" s="40"/>
      <c r="IRH485" s="40"/>
      <c r="IRI485" s="40"/>
      <c r="IRJ485" s="40"/>
      <c r="IRK485" s="40"/>
      <c r="IRL485" s="40"/>
      <c r="IRM485" s="40"/>
      <c r="IRN485" s="40"/>
      <c r="IRO485" s="40"/>
      <c r="IRP485" s="40"/>
      <c r="IRQ485" s="40"/>
      <c r="IRR485" s="40"/>
      <c r="IRS485" s="40"/>
      <c r="IRT485" s="40"/>
      <c r="IRU485" s="40"/>
      <c r="IRV485" s="40"/>
      <c r="IRW485" s="40"/>
      <c r="IRX485" s="40"/>
      <c r="IRY485" s="40"/>
      <c r="IRZ485" s="40"/>
      <c r="ISA485" s="40"/>
      <c r="ISB485" s="40"/>
      <c r="ISC485" s="40"/>
      <c r="ISD485" s="40"/>
      <c r="ISE485" s="40"/>
      <c r="ISF485" s="40"/>
      <c r="ISG485" s="40"/>
      <c r="ISH485" s="40"/>
      <c r="ISI485" s="40"/>
      <c r="ISJ485" s="40"/>
      <c r="ISK485" s="40"/>
      <c r="ISL485" s="40"/>
      <c r="ISM485" s="40"/>
      <c r="ISN485" s="40"/>
      <c r="ISO485" s="40"/>
      <c r="ISP485" s="40"/>
      <c r="ISQ485" s="40"/>
      <c r="ISR485" s="40"/>
      <c r="ISS485" s="40"/>
      <c r="IST485" s="40"/>
      <c r="ISU485" s="40"/>
      <c r="ISV485" s="40"/>
      <c r="ISW485" s="40"/>
      <c r="ISX485" s="40"/>
      <c r="ISY485" s="40"/>
      <c r="ISZ485" s="40"/>
      <c r="ITA485" s="40"/>
      <c r="ITB485" s="40"/>
      <c r="ITC485" s="40"/>
      <c r="ITD485" s="40"/>
      <c r="ITE485" s="40"/>
      <c r="ITF485" s="40"/>
      <c r="ITG485" s="40"/>
      <c r="ITH485" s="40"/>
      <c r="ITI485" s="40"/>
      <c r="ITJ485" s="40"/>
      <c r="ITK485" s="40"/>
      <c r="ITL485" s="40"/>
      <c r="ITM485" s="40"/>
      <c r="ITN485" s="40"/>
      <c r="ITO485" s="40"/>
      <c r="ITP485" s="40"/>
      <c r="ITQ485" s="40"/>
      <c r="ITR485" s="40"/>
      <c r="ITS485" s="40"/>
      <c r="ITT485" s="40"/>
      <c r="ITU485" s="40"/>
      <c r="ITV485" s="40"/>
      <c r="ITW485" s="40"/>
      <c r="ITX485" s="40"/>
      <c r="ITY485" s="40"/>
      <c r="ITZ485" s="40"/>
      <c r="IUA485" s="40"/>
      <c r="IUB485" s="40"/>
      <c r="IUC485" s="40"/>
      <c r="IUD485" s="40"/>
      <c r="IUE485" s="40"/>
      <c r="IUF485" s="40"/>
      <c r="IUG485" s="40"/>
      <c r="IUH485" s="40"/>
      <c r="IUI485" s="40"/>
      <c r="IUJ485" s="40"/>
      <c r="IUK485" s="40"/>
      <c r="IUL485" s="40"/>
      <c r="IUM485" s="40"/>
      <c r="IUN485" s="40"/>
      <c r="IUO485" s="40"/>
      <c r="IUP485" s="40"/>
      <c r="IUQ485" s="40"/>
      <c r="IUR485" s="40"/>
      <c r="IUS485" s="40"/>
      <c r="IUT485" s="40"/>
      <c r="IUU485" s="40"/>
      <c r="IUV485" s="40"/>
      <c r="IUW485" s="40"/>
      <c r="IUX485" s="40"/>
      <c r="IUY485" s="40"/>
      <c r="IUZ485" s="40"/>
      <c r="IVA485" s="40"/>
      <c r="IVB485" s="40"/>
      <c r="IVC485" s="40"/>
      <c r="IVD485" s="40"/>
      <c r="IVE485" s="40"/>
      <c r="IVF485" s="40"/>
      <c r="IVG485" s="40"/>
      <c r="IVH485" s="40"/>
      <c r="IVI485" s="40"/>
      <c r="IVJ485" s="40"/>
      <c r="IVK485" s="40"/>
      <c r="IVL485" s="40"/>
      <c r="IVM485" s="40"/>
      <c r="IVN485" s="40"/>
      <c r="IVO485" s="40"/>
      <c r="IVP485" s="40"/>
      <c r="IVQ485" s="40"/>
      <c r="IVR485" s="40"/>
      <c r="IVS485" s="40"/>
      <c r="IVT485" s="40"/>
      <c r="IVU485" s="40"/>
      <c r="IVV485" s="40"/>
      <c r="IVW485" s="40"/>
      <c r="IVX485" s="40"/>
      <c r="IVY485" s="40"/>
      <c r="IVZ485" s="40"/>
      <c r="IWA485" s="40"/>
      <c r="IWB485" s="40"/>
      <c r="IWC485" s="40"/>
      <c r="IWD485" s="40"/>
      <c r="IWE485" s="40"/>
      <c r="IWF485" s="40"/>
      <c r="IWG485" s="40"/>
      <c r="IWH485" s="40"/>
      <c r="IWI485" s="40"/>
      <c r="IWJ485" s="40"/>
      <c r="IWK485" s="40"/>
      <c r="IWL485" s="40"/>
      <c r="IWM485" s="40"/>
      <c r="IWN485" s="40"/>
      <c r="IWO485" s="40"/>
      <c r="IWP485" s="40"/>
      <c r="IWQ485" s="40"/>
      <c r="IWR485" s="40"/>
      <c r="IWS485" s="40"/>
      <c r="IWT485" s="40"/>
      <c r="IWU485" s="40"/>
      <c r="IWV485" s="40"/>
      <c r="IWW485" s="40"/>
      <c r="IWX485" s="40"/>
      <c r="IWY485" s="40"/>
      <c r="IWZ485" s="40"/>
      <c r="IXA485" s="40"/>
      <c r="IXB485" s="40"/>
      <c r="IXC485" s="40"/>
      <c r="IXD485" s="40"/>
      <c r="IXE485" s="40"/>
      <c r="IXF485" s="40"/>
      <c r="IXG485" s="40"/>
      <c r="IXH485" s="40"/>
      <c r="IXI485" s="40"/>
      <c r="IXJ485" s="40"/>
      <c r="IXK485" s="40"/>
      <c r="IXL485" s="40"/>
      <c r="IXM485" s="40"/>
      <c r="IXN485" s="40"/>
      <c r="IXO485" s="40"/>
      <c r="IXP485" s="40"/>
      <c r="IXQ485" s="40"/>
      <c r="IXR485" s="40"/>
      <c r="IXS485" s="40"/>
      <c r="IXT485" s="40"/>
      <c r="IXU485" s="40"/>
      <c r="IXV485" s="40"/>
      <c r="IXW485" s="40"/>
      <c r="IXX485" s="40"/>
      <c r="IXY485" s="40"/>
      <c r="IXZ485" s="40"/>
      <c r="IYA485" s="40"/>
      <c r="IYB485" s="40"/>
      <c r="IYC485" s="40"/>
      <c r="IYD485" s="40"/>
      <c r="IYE485" s="40"/>
      <c r="IYF485" s="40"/>
      <c r="IYG485" s="40"/>
      <c r="IYH485" s="40"/>
      <c r="IYI485" s="40"/>
      <c r="IYJ485" s="40"/>
      <c r="IYK485" s="40"/>
      <c r="IYL485" s="40"/>
      <c r="IYM485" s="40"/>
      <c r="IYN485" s="40"/>
      <c r="IYO485" s="40"/>
      <c r="IYP485" s="40"/>
      <c r="IYQ485" s="40"/>
      <c r="IYR485" s="40"/>
      <c r="IYS485" s="40"/>
      <c r="IYT485" s="40"/>
      <c r="IYU485" s="40"/>
      <c r="IYV485" s="40"/>
      <c r="IYW485" s="40"/>
      <c r="IYX485" s="40"/>
      <c r="IYY485" s="40"/>
      <c r="IYZ485" s="40"/>
      <c r="IZA485" s="40"/>
      <c r="IZB485" s="40"/>
      <c r="IZC485" s="40"/>
      <c r="IZD485" s="40"/>
      <c r="IZE485" s="40"/>
      <c r="IZF485" s="40"/>
      <c r="IZG485" s="40"/>
      <c r="IZH485" s="40"/>
      <c r="IZI485" s="40"/>
      <c r="IZJ485" s="40"/>
      <c r="IZK485" s="40"/>
      <c r="IZL485" s="40"/>
      <c r="IZM485" s="40"/>
      <c r="IZN485" s="40"/>
      <c r="IZO485" s="40"/>
      <c r="IZP485" s="40"/>
      <c r="IZQ485" s="40"/>
      <c r="IZR485" s="40"/>
      <c r="IZS485" s="40"/>
      <c r="IZT485" s="40"/>
      <c r="IZU485" s="40"/>
      <c r="IZV485" s="40"/>
      <c r="IZW485" s="40"/>
      <c r="IZX485" s="40"/>
      <c r="IZY485" s="40"/>
      <c r="IZZ485" s="40"/>
      <c r="JAA485" s="40"/>
      <c r="JAB485" s="40"/>
      <c r="JAC485" s="40"/>
      <c r="JAD485" s="40"/>
      <c r="JAE485" s="40"/>
      <c r="JAF485" s="40"/>
      <c r="JAG485" s="40"/>
      <c r="JAH485" s="40"/>
      <c r="JAI485" s="40"/>
      <c r="JAJ485" s="40"/>
      <c r="JAK485" s="40"/>
      <c r="JAL485" s="40"/>
      <c r="JAM485" s="40"/>
      <c r="JAN485" s="40"/>
      <c r="JAO485" s="40"/>
      <c r="JAP485" s="40"/>
      <c r="JAQ485" s="40"/>
      <c r="JAR485" s="40"/>
      <c r="JAS485" s="40"/>
      <c r="JAT485" s="40"/>
      <c r="JAU485" s="40"/>
      <c r="JAV485" s="40"/>
      <c r="JAW485" s="40"/>
      <c r="JAX485" s="40"/>
      <c r="JAY485" s="40"/>
      <c r="JAZ485" s="40"/>
      <c r="JBA485" s="40"/>
      <c r="JBB485" s="40"/>
      <c r="JBC485" s="40"/>
      <c r="JBD485" s="40"/>
      <c r="JBE485" s="40"/>
      <c r="JBF485" s="40"/>
      <c r="JBG485" s="40"/>
      <c r="JBH485" s="40"/>
      <c r="JBI485" s="40"/>
      <c r="JBJ485" s="40"/>
      <c r="JBK485" s="40"/>
      <c r="JBL485" s="40"/>
      <c r="JBM485" s="40"/>
      <c r="JBN485" s="40"/>
      <c r="JBO485" s="40"/>
      <c r="JBP485" s="40"/>
      <c r="JBQ485" s="40"/>
      <c r="JBR485" s="40"/>
      <c r="JBS485" s="40"/>
      <c r="JBT485" s="40"/>
      <c r="JBU485" s="40"/>
      <c r="JBV485" s="40"/>
      <c r="JBW485" s="40"/>
      <c r="JBX485" s="40"/>
      <c r="JBY485" s="40"/>
      <c r="JBZ485" s="40"/>
      <c r="JCA485" s="40"/>
      <c r="JCB485" s="40"/>
      <c r="JCC485" s="40"/>
      <c r="JCD485" s="40"/>
      <c r="JCE485" s="40"/>
      <c r="JCF485" s="40"/>
      <c r="JCG485" s="40"/>
      <c r="JCH485" s="40"/>
      <c r="JCI485" s="40"/>
      <c r="JCJ485" s="40"/>
      <c r="JCK485" s="40"/>
      <c r="JCL485" s="40"/>
      <c r="JCM485" s="40"/>
      <c r="JCN485" s="40"/>
      <c r="JCO485" s="40"/>
      <c r="JCP485" s="40"/>
      <c r="JCQ485" s="40"/>
      <c r="JCR485" s="40"/>
      <c r="JCS485" s="40"/>
      <c r="JCT485" s="40"/>
      <c r="JCU485" s="40"/>
      <c r="JCV485" s="40"/>
      <c r="JCW485" s="40"/>
      <c r="JCX485" s="40"/>
      <c r="JCY485" s="40"/>
      <c r="JCZ485" s="40"/>
      <c r="JDA485" s="40"/>
      <c r="JDB485" s="40"/>
      <c r="JDC485" s="40"/>
      <c r="JDD485" s="40"/>
      <c r="JDE485" s="40"/>
      <c r="JDF485" s="40"/>
      <c r="JDG485" s="40"/>
      <c r="JDH485" s="40"/>
      <c r="JDI485" s="40"/>
      <c r="JDJ485" s="40"/>
      <c r="JDK485" s="40"/>
      <c r="JDL485" s="40"/>
      <c r="JDM485" s="40"/>
      <c r="JDN485" s="40"/>
      <c r="JDO485" s="40"/>
      <c r="JDP485" s="40"/>
      <c r="JDQ485" s="40"/>
      <c r="JDR485" s="40"/>
      <c r="JDS485" s="40"/>
      <c r="JDT485" s="40"/>
      <c r="JDU485" s="40"/>
      <c r="JDV485" s="40"/>
      <c r="JDW485" s="40"/>
      <c r="JDX485" s="40"/>
      <c r="JDY485" s="40"/>
      <c r="JDZ485" s="40"/>
      <c r="JEA485" s="40"/>
      <c r="JEB485" s="40"/>
      <c r="JEC485" s="40"/>
      <c r="JED485" s="40"/>
      <c r="JEE485" s="40"/>
      <c r="JEF485" s="40"/>
      <c r="JEG485" s="40"/>
      <c r="JEH485" s="40"/>
      <c r="JEI485" s="40"/>
      <c r="JEJ485" s="40"/>
      <c r="JEK485" s="40"/>
      <c r="JEL485" s="40"/>
      <c r="JEM485" s="40"/>
      <c r="JEN485" s="40"/>
      <c r="JEO485" s="40"/>
      <c r="JEP485" s="40"/>
      <c r="JEQ485" s="40"/>
      <c r="JER485" s="40"/>
      <c r="JES485" s="40"/>
      <c r="JET485" s="40"/>
      <c r="JEU485" s="40"/>
      <c r="JEV485" s="40"/>
      <c r="JEW485" s="40"/>
      <c r="JEX485" s="40"/>
      <c r="JEY485" s="40"/>
      <c r="JEZ485" s="40"/>
      <c r="JFA485" s="40"/>
      <c r="JFB485" s="40"/>
      <c r="JFC485" s="40"/>
      <c r="JFD485" s="40"/>
      <c r="JFE485" s="40"/>
      <c r="JFF485" s="40"/>
      <c r="JFG485" s="40"/>
      <c r="JFH485" s="40"/>
      <c r="JFI485" s="40"/>
      <c r="JFJ485" s="40"/>
      <c r="JFK485" s="40"/>
      <c r="JFL485" s="40"/>
      <c r="JFM485" s="40"/>
      <c r="JFN485" s="40"/>
      <c r="JFO485" s="40"/>
      <c r="JFP485" s="40"/>
      <c r="JFQ485" s="40"/>
      <c r="JFR485" s="40"/>
      <c r="JFS485" s="40"/>
      <c r="JFT485" s="40"/>
      <c r="JFU485" s="40"/>
      <c r="JFV485" s="40"/>
      <c r="JFW485" s="40"/>
      <c r="JFX485" s="40"/>
      <c r="JFY485" s="40"/>
      <c r="JFZ485" s="40"/>
      <c r="JGA485" s="40"/>
      <c r="JGB485" s="40"/>
      <c r="JGC485" s="40"/>
      <c r="JGD485" s="40"/>
      <c r="JGE485" s="40"/>
      <c r="JGF485" s="40"/>
      <c r="JGG485" s="40"/>
      <c r="JGH485" s="40"/>
      <c r="JGI485" s="40"/>
      <c r="JGJ485" s="40"/>
      <c r="JGK485" s="40"/>
      <c r="JGL485" s="40"/>
      <c r="JGM485" s="40"/>
      <c r="JGN485" s="40"/>
      <c r="JGO485" s="40"/>
      <c r="JGP485" s="40"/>
      <c r="JGQ485" s="40"/>
      <c r="JGR485" s="40"/>
      <c r="JGS485" s="40"/>
      <c r="JGT485" s="40"/>
      <c r="JGU485" s="40"/>
      <c r="JGV485" s="40"/>
      <c r="JGW485" s="40"/>
      <c r="JGX485" s="40"/>
      <c r="JGY485" s="40"/>
      <c r="JGZ485" s="40"/>
      <c r="JHA485" s="40"/>
      <c r="JHB485" s="40"/>
      <c r="JHC485" s="40"/>
      <c r="JHD485" s="40"/>
      <c r="JHE485" s="40"/>
      <c r="JHF485" s="40"/>
      <c r="JHG485" s="40"/>
      <c r="JHH485" s="40"/>
      <c r="JHI485" s="40"/>
      <c r="JHJ485" s="40"/>
      <c r="JHK485" s="40"/>
      <c r="JHL485" s="40"/>
      <c r="JHM485" s="40"/>
      <c r="JHN485" s="40"/>
      <c r="JHO485" s="40"/>
      <c r="JHP485" s="40"/>
      <c r="JHQ485" s="40"/>
      <c r="JHR485" s="40"/>
      <c r="JHS485" s="40"/>
      <c r="JHT485" s="40"/>
      <c r="JHU485" s="40"/>
      <c r="JHV485" s="40"/>
      <c r="JHW485" s="40"/>
      <c r="JHX485" s="40"/>
      <c r="JHY485" s="40"/>
      <c r="JHZ485" s="40"/>
      <c r="JIA485" s="40"/>
      <c r="JIB485" s="40"/>
      <c r="JIC485" s="40"/>
      <c r="JID485" s="40"/>
      <c r="JIE485" s="40"/>
      <c r="JIF485" s="40"/>
      <c r="JIG485" s="40"/>
      <c r="JIH485" s="40"/>
      <c r="JII485" s="40"/>
      <c r="JIJ485" s="40"/>
      <c r="JIK485" s="40"/>
      <c r="JIL485" s="40"/>
      <c r="JIM485" s="40"/>
      <c r="JIN485" s="40"/>
      <c r="JIO485" s="40"/>
      <c r="JIP485" s="40"/>
      <c r="JIQ485" s="40"/>
      <c r="JIR485" s="40"/>
      <c r="JIS485" s="40"/>
      <c r="JIT485" s="40"/>
      <c r="JIU485" s="40"/>
      <c r="JIV485" s="40"/>
      <c r="JIW485" s="40"/>
      <c r="JIX485" s="40"/>
      <c r="JIY485" s="40"/>
      <c r="JIZ485" s="40"/>
      <c r="JJA485" s="40"/>
      <c r="JJB485" s="40"/>
      <c r="JJC485" s="40"/>
      <c r="JJD485" s="40"/>
      <c r="JJE485" s="40"/>
      <c r="JJF485" s="40"/>
      <c r="JJG485" s="40"/>
      <c r="JJH485" s="40"/>
      <c r="JJI485" s="40"/>
      <c r="JJJ485" s="40"/>
      <c r="JJK485" s="40"/>
      <c r="JJL485" s="40"/>
      <c r="JJM485" s="40"/>
      <c r="JJN485" s="40"/>
      <c r="JJO485" s="40"/>
      <c r="JJP485" s="40"/>
      <c r="JJQ485" s="40"/>
      <c r="JJR485" s="40"/>
      <c r="JJS485" s="40"/>
      <c r="JJT485" s="40"/>
      <c r="JJU485" s="40"/>
      <c r="JJV485" s="40"/>
      <c r="JJW485" s="40"/>
      <c r="JJX485" s="40"/>
      <c r="JJY485" s="40"/>
      <c r="JJZ485" s="40"/>
      <c r="JKA485" s="40"/>
      <c r="JKB485" s="40"/>
      <c r="JKC485" s="40"/>
      <c r="JKD485" s="40"/>
      <c r="JKE485" s="40"/>
      <c r="JKF485" s="40"/>
      <c r="JKG485" s="40"/>
      <c r="JKH485" s="40"/>
      <c r="JKI485" s="40"/>
      <c r="JKJ485" s="40"/>
      <c r="JKK485" s="40"/>
      <c r="JKL485" s="40"/>
      <c r="JKM485" s="40"/>
      <c r="JKN485" s="40"/>
      <c r="JKO485" s="40"/>
      <c r="JKP485" s="40"/>
      <c r="JKQ485" s="40"/>
      <c r="JKR485" s="40"/>
      <c r="JKS485" s="40"/>
      <c r="JKT485" s="40"/>
      <c r="JKU485" s="40"/>
      <c r="JKV485" s="40"/>
      <c r="JKW485" s="40"/>
      <c r="JKX485" s="40"/>
      <c r="JKY485" s="40"/>
      <c r="JKZ485" s="40"/>
      <c r="JLA485" s="40"/>
      <c r="JLB485" s="40"/>
      <c r="JLC485" s="40"/>
      <c r="JLD485" s="40"/>
      <c r="JLE485" s="40"/>
      <c r="JLF485" s="40"/>
      <c r="JLG485" s="40"/>
      <c r="JLH485" s="40"/>
      <c r="JLI485" s="40"/>
      <c r="JLJ485" s="40"/>
      <c r="JLK485" s="40"/>
      <c r="JLL485" s="40"/>
      <c r="JLM485" s="40"/>
      <c r="JLN485" s="40"/>
      <c r="JLO485" s="40"/>
      <c r="JLP485" s="40"/>
      <c r="JLQ485" s="40"/>
      <c r="JLR485" s="40"/>
      <c r="JLS485" s="40"/>
      <c r="JLT485" s="40"/>
      <c r="JLU485" s="40"/>
      <c r="JLV485" s="40"/>
      <c r="JLW485" s="40"/>
      <c r="JLX485" s="40"/>
      <c r="JLY485" s="40"/>
      <c r="JLZ485" s="40"/>
      <c r="JMA485" s="40"/>
      <c r="JMB485" s="40"/>
      <c r="JMC485" s="40"/>
      <c r="JMD485" s="40"/>
      <c r="JME485" s="40"/>
      <c r="JMF485" s="40"/>
      <c r="JMG485" s="40"/>
      <c r="JMH485" s="40"/>
      <c r="JMI485" s="40"/>
      <c r="JMJ485" s="40"/>
      <c r="JMK485" s="40"/>
      <c r="JML485" s="40"/>
      <c r="JMM485" s="40"/>
      <c r="JMN485" s="40"/>
      <c r="JMO485" s="40"/>
      <c r="JMP485" s="40"/>
      <c r="JMQ485" s="40"/>
      <c r="JMR485" s="40"/>
      <c r="JMS485" s="40"/>
      <c r="JMT485" s="40"/>
      <c r="JMU485" s="40"/>
      <c r="JMV485" s="40"/>
      <c r="JMW485" s="40"/>
      <c r="JMX485" s="40"/>
      <c r="JMY485" s="40"/>
      <c r="JMZ485" s="40"/>
      <c r="JNA485" s="40"/>
      <c r="JNB485" s="40"/>
      <c r="JNC485" s="40"/>
      <c r="JND485" s="40"/>
      <c r="JNE485" s="40"/>
      <c r="JNF485" s="40"/>
      <c r="JNG485" s="40"/>
      <c r="JNH485" s="40"/>
      <c r="JNI485" s="40"/>
      <c r="JNJ485" s="40"/>
      <c r="JNK485" s="40"/>
      <c r="JNL485" s="40"/>
      <c r="JNM485" s="40"/>
      <c r="JNN485" s="40"/>
      <c r="JNO485" s="40"/>
      <c r="JNP485" s="40"/>
      <c r="JNQ485" s="40"/>
      <c r="JNR485" s="40"/>
      <c r="JNS485" s="40"/>
      <c r="JNT485" s="40"/>
      <c r="JNU485" s="40"/>
      <c r="JNV485" s="40"/>
      <c r="JNW485" s="40"/>
      <c r="JNX485" s="40"/>
      <c r="JNY485" s="40"/>
      <c r="JNZ485" s="40"/>
      <c r="JOA485" s="40"/>
      <c r="JOB485" s="40"/>
      <c r="JOC485" s="40"/>
      <c r="JOD485" s="40"/>
      <c r="JOE485" s="40"/>
      <c r="JOF485" s="40"/>
      <c r="JOG485" s="40"/>
      <c r="JOH485" s="40"/>
      <c r="JOI485" s="40"/>
      <c r="JOJ485" s="40"/>
      <c r="JOK485" s="40"/>
      <c r="JOL485" s="40"/>
      <c r="JOM485" s="40"/>
      <c r="JON485" s="40"/>
      <c r="JOO485" s="40"/>
      <c r="JOP485" s="40"/>
      <c r="JOQ485" s="40"/>
      <c r="JOR485" s="40"/>
      <c r="JOS485" s="40"/>
      <c r="JOT485" s="40"/>
      <c r="JOU485" s="40"/>
      <c r="JOV485" s="40"/>
      <c r="JOW485" s="40"/>
      <c r="JOX485" s="40"/>
      <c r="JOY485" s="40"/>
      <c r="JOZ485" s="40"/>
      <c r="JPA485" s="40"/>
      <c r="JPB485" s="40"/>
      <c r="JPC485" s="40"/>
      <c r="JPD485" s="40"/>
      <c r="JPE485" s="40"/>
      <c r="JPF485" s="40"/>
      <c r="JPG485" s="40"/>
      <c r="JPH485" s="40"/>
      <c r="JPI485" s="40"/>
      <c r="JPJ485" s="40"/>
      <c r="JPK485" s="40"/>
      <c r="JPL485" s="40"/>
      <c r="JPM485" s="40"/>
      <c r="JPN485" s="40"/>
      <c r="JPO485" s="40"/>
      <c r="JPP485" s="40"/>
      <c r="JPQ485" s="40"/>
      <c r="JPR485" s="40"/>
      <c r="JPS485" s="40"/>
      <c r="JPT485" s="40"/>
      <c r="JPU485" s="40"/>
      <c r="JPV485" s="40"/>
      <c r="JPW485" s="40"/>
      <c r="JPX485" s="40"/>
      <c r="JPY485" s="40"/>
      <c r="JPZ485" s="40"/>
      <c r="JQA485" s="40"/>
      <c r="JQB485" s="40"/>
      <c r="JQC485" s="40"/>
      <c r="JQD485" s="40"/>
      <c r="JQE485" s="40"/>
      <c r="JQF485" s="40"/>
      <c r="JQG485" s="40"/>
      <c r="JQH485" s="40"/>
      <c r="JQI485" s="40"/>
      <c r="JQJ485" s="40"/>
      <c r="JQK485" s="40"/>
      <c r="JQL485" s="40"/>
      <c r="JQM485" s="40"/>
      <c r="JQN485" s="40"/>
      <c r="JQO485" s="40"/>
      <c r="JQP485" s="40"/>
      <c r="JQQ485" s="40"/>
      <c r="JQR485" s="40"/>
      <c r="JQS485" s="40"/>
      <c r="JQT485" s="40"/>
      <c r="JQU485" s="40"/>
      <c r="JQV485" s="40"/>
      <c r="JQW485" s="40"/>
      <c r="JQX485" s="40"/>
      <c r="JQY485" s="40"/>
      <c r="JQZ485" s="40"/>
      <c r="JRA485" s="40"/>
      <c r="JRB485" s="40"/>
      <c r="JRC485" s="40"/>
      <c r="JRD485" s="40"/>
      <c r="JRE485" s="40"/>
      <c r="JRF485" s="40"/>
      <c r="JRG485" s="40"/>
      <c r="JRH485" s="40"/>
      <c r="JRI485" s="40"/>
      <c r="JRJ485" s="40"/>
      <c r="JRK485" s="40"/>
      <c r="JRL485" s="40"/>
      <c r="JRM485" s="40"/>
      <c r="JRN485" s="40"/>
      <c r="JRO485" s="40"/>
      <c r="JRP485" s="40"/>
      <c r="JRQ485" s="40"/>
      <c r="JRR485" s="40"/>
      <c r="JRS485" s="40"/>
      <c r="JRT485" s="40"/>
      <c r="JRU485" s="40"/>
      <c r="JRV485" s="40"/>
      <c r="JRW485" s="40"/>
      <c r="JRX485" s="40"/>
      <c r="JRY485" s="40"/>
      <c r="JRZ485" s="40"/>
      <c r="JSA485" s="40"/>
      <c r="JSB485" s="40"/>
      <c r="JSC485" s="40"/>
      <c r="JSD485" s="40"/>
      <c r="JSE485" s="40"/>
      <c r="JSF485" s="40"/>
      <c r="JSG485" s="40"/>
      <c r="JSH485" s="40"/>
      <c r="JSI485" s="40"/>
      <c r="JSJ485" s="40"/>
      <c r="JSK485" s="40"/>
      <c r="JSL485" s="40"/>
      <c r="JSM485" s="40"/>
      <c r="JSN485" s="40"/>
      <c r="JSO485" s="40"/>
      <c r="JSP485" s="40"/>
      <c r="JSQ485" s="40"/>
      <c r="JSR485" s="40"/>
      <c r="JSS485" s="40"/>
      <c r="JST485" s="40"/>
      <c r="JSU485" s="40"/>
      <c r="JSV485" s="40"/>
      <c r="JSW485" s="40"/>
      <c r="JSX485" s="40"/>
      <c r="JSY485" s="40"/>
      <c r="JSZ485" s="40"/>
      <c r="JTA485" s="40"/>
      <c r="JTB485" s="40"/>
      <c r="JTC485" s="40"/>
      <c r="JTD485" s="40"/>
      <c r="JTE485" s="40"/>
      <c r="JTF485" s="40"/>
      <c r="JTG485" s="40"/>
      <c r="JTH485" s="40"/>
      <c r="JTI485" s="40"/>
      <c r="JTJ485" s="40"/>
      <c r="JTK485" s="40"/>
      <c r="JTL485" s="40"/>
      <c r="JTM485" s="40"/>
      <c r="JTN485" s="40"/>
      <c r="JTO485" s="40"/>
      <c r="JTP485" s="40"/>
      <c r="JTQ485" s="40"/>
      <c r="JTR485" s="40"/>
      <c r="JTS485" s="40"/>
      <c r="JTT485" s="40"/>
      <c r="JTU485" s="40"/>
      <c r="JTV485" s="40"/>
      <c r="JTW485" s="40"/>
      <c r="JTX485" s="40"/>
      <c r="JTY485" s="40"/>
      <c r="JTZ485" s="40"/>
      <c r="JUA485" s="40"/>
      <c r="JUB485" s="40"/>
      <c r="JUC485" s="40"/>
      <c r="JUD485" s="40"/>
      <c r="JUE485" s="40"/>
      <c r="JUF485" s="40"/>
      <c r="JUG485" s="40"/>
      <c r="JUH485" s="40"/>
      <c r="JUI485" s="40"/>
      <c r="JUJ485" s="40"/>
      <c r="JUK485" s="40"/>
      <c r="JUL485" s="40"/>
      <c r="JUM485" s="40"/>
      <c r="JUN485" s="40"/>
      <c r="JUO485" s="40"/>
      <c r="JUP485" s="40"/>
      <c r="JUQ485" s="40"/>
      <c r="JUR485" s="40"/>
      <c r="JUS485" s="40"/>
      <c r="JUT485" s="40"/>
      <c r="JUU485" s="40"/>
      <c r="JUV485" s="40"/>
      <c r="JUW485" s="40"/>
      <c r="JUX485" s="40"/>
      <c r="JUY485" s="40"/>
      <c r="JUZ485" s="40"/>
      <c r="JVA485" s="40"/>
      <c r="JVB485" s="40"/>
      <c r="JVC485" s="40"/>
      <c r="JVD485" s="40"/>
      <c r="JVE485" s="40"/>
      <c r="JVF485" s="40"/>
      <c r="JVG485" s="40"/>
      <c r="JVH485" s="40"/>
      <c r="JVI485" s="40"/>
      <c r="JVJ485" s="40"/>
      <c r="JVK485" s="40"/>
      <c r="JVL485" s="40"/>
      <c r="JVM485" s="40"/>
      <c r="JVN485" s="40"/>
      <c r="JVO485" s="40"/>
      <c r="JVP485" s="40"/>
      <c r="JVQ485" s="40"/>
      <c r="JVR485" s="40"/>
      <c r="JVS485" s="40"/>
      <c r="JVT485" s="40"/>
      <c r="JVU485" s="40"/>
      <c r="JVV485" s="40"/>
      <c r="JVW485" s="40"/>
      <c r="JVX485" s="40"/>
      <c r="JVY485" s="40"/>
      <c r="JVZ485" s="40"/>
      <c r="JWA485" s="40"/>
      <c r="JWB485" s="40"/>
      <c r="JWC485" s="40"/>
      <c r="JWD485" s="40"/>
      <c r="JWE485" s="40"/>
      <c r="JWF485" s="40"/>
      <c r="JWG485" s="40"/>
      <c r="JWH485" s="40"/>
      <c r="JWI485" s="40"/>
      <c r="JWJ485" s="40"/>
      <c r="JWK485" s="40"/>
      <c r="JWL485" s="40"/>
      <c r="JWM485" s="40"/>
      <c r="JWN485" s="40"/>
      <c r="JWO485" s="40"/>
      <c r="JWP485" s="40"/>
      <c r="JWQ485" s="40"/>
      <c r="JWR485" s="40"/>
      <c r="JWS485" s="40"/>
      <c r="JWT485" s="40"/>
      <c r="JWU485" s="40"/>
      <c r="JWV485" s="40"/>
      <c r="JWW485" s="40"/>
      <c r="JWX485" s="40"/>
      <c r="JWY485" s="40"/>
      <c r="JWZ485" s="40"/>
      <c r="JXA485" s="40"/>
      <c r="JXB485" s="40"/>
      <c r="JXC485" s="40"/>
      <c r="JXD485" s="40"/>
      <c r="JXE485" s="40"/>
      <c r="JXF485" s="40"/>
      <c r="JXG485" s="40"/>
      <c r="JXH485" s="40"/>
      <c r="JXI485" s="40"/>
      <c r="JXJ485" s="40"/>
      <c r="JXK485" s="40"/>
      <c r="JXL485" s="40"/>
      <c r="JXM485" s="40"/>
      <c r="JXN485" s="40"/>
      <c r="JXO485" s="40"/>
      <c r="JXP485" s="40"/>
      <c r="JXQ485" s="40"/>
      <c r="JXR485" s="40"/>
      <c r="JXS485" s="40"/>
      <c r="JXT485" s="40"/>
      <c r="JXU485" s="40"/>
      <c r="JXV485" s="40"/>
      <c r="JXW485" s="40"/>
      <c r="JXX485" s="40"/>
      <c r="JXY485" s="40"/>
      <c r="JXZ485" s="40"/>
      <c r="JYA485" s="40"/>
      <c r="JYB485" s="40"/>
      <c r="JYC485" s="40"/>
      <c r="JYD485" s="40"/>
      <c r="JYE485" s="40"/>
      <c r="JYF485" s="40"/>
      <c r="JYG485" s="40"/>
      <c r="JYH485" s="40"/>
      <c r="JYI485" s="40"/>
      <c r="JYJ485" s="40"/>
      <c r="JYK485" s="40"/>
      <c r="JYL485" s="40"/>
      <c r="JYM485" s="40"/>
      <c r="JYN485" s="40"/>
      <c r="JYO485" s="40"/>
      <c r="JYP485" s="40"/>
      <c r="JYQ485" s="40"/>
      <c r="JYR485" s="40"/>
      <c r="JYS485" s="40"/>
      <c r="JYT485" s="40"/>
      <c r="JYU485" s="40"/>
      <c r="JYV485" s="40"/>
      <c r="JYW485" s="40"/>
      <c r="JYX485" s="40"/>
      <c r="JYY485" s="40"/>
      <c r="JYZ485" s="40"/>
      <c r="JZA485" s="40"/>
      <c r="JZB485" s="40"/>
      <c r="JZC485" s="40"/>
      <c r="JZD485" s="40"/>
      <c r="JZE485" s="40"/>
      <c r="JZF485" s="40"/>
      <c r="JZG485" s="40"/>
      <c r="JZH485" s="40"/>
      <c r="JZI485" s="40"/>
      <c r="JZJ485" s="40"/>
      <c r="JZK485" s="40"/>
      <c r="JZL485" s="40"/>
      <c r="JZM485" s="40"/>
      <c r="JZN485" s="40"/>
      <c r="JZO485" s="40"/>
      <c r="JZP485" s="40"/>
      <c r="JZQ485" s="40"/>
      <c r="JZR485" s="40"/>
      <c r="JZS485" s="40"/>
      <c r="JZT485" s="40"/>
      <c r="JZU485" s="40"/>
      <c r="JZV485" s="40"/>
      <c r="JZW485" s="40"/>
      <c r="JZX485" s="40"/>
      <c r="JZY485" s="40"/>
      <c r="JZZ485" s="40"/>
      <c r="KAA485" s="40"/>
      <c r="KAB485" s="40"/>
      <c r="KAC485" s="40"/>
      <c r="KAD485" s="40"/>
      <c r="KAE485" s="40"/>
      <c r="KAF485" s="40"/>
      <c r="KAG485" s="40"/>
      <c r="KAH485" s="40"/>
      <c r="KAI485" s="40"/>
      <c r="KAJ485" s="40"/>
      <c r="KAK485" s="40"/>
      <c r="KAL485" s="40"/>
      <c r="KAM485" s="40"/>
      <c r="KAN485" s="40"/>
      <c r="KAO485" s="40"/>
      <c r="KAP485" s="40"/>
      <c r="KAQ485" s="40"/>
      <c r="KAR485" s="40"/>
      <c r="KAS485" s="40"/>
      <c r="KAT485" s="40"/>
      <c r="KAU485" s="40"/>
      <c r="KAV485" s="40"/>
      <c r="KAW485" s="40"/>
      <c r="KAX485" s="40"/>
      <c r="KAY485" s="40"/>
      <c r="KAZ485" s="40"/>
      <c r="KBA485" s="40"/>
      <c r="KBB485" s="40"/>
      <c r="KBC485" s="40"/>
      <c r="KBD485" s="40"/>
      <c r="KBE485" s="40"/>
      <c r="KBF485" s="40"/>
      <c r="KBG485" s="40"/>
      <c r="KBH485" s="40"/>
      <c r="KBI485" s="40"/>
      <c r="KBJ485" s="40"/>
      <c r="KBK485" s="40"/>
      <c r="KBL485" s="40"/>
      <c r="KBM485" s="40"/>
      <c r="KBN485" s="40"/>
      <c r="KBO485" s="40"/>
      <c r="KBP485" s="40"/>
      <c r="KBQ485" s="40"/>
      <c r="KBR485" s="40"/>
      <c r="KBS485" s="40"/>
      <c r="KBT485" s="40"/>
      <c r="KBU485" s="40"/>
      <c r="KBV485" s="40"/>
      <c r="KBW485" s="40"/>
      <c r="KBX485" s="40"/>
      <c r="KBY485" s="40"/>
      <c r="KBZ485" s="40"/>
      <c r="KCA485" s="40"/>
      <c r="KCB485" s="40"/>
      <c r="KCC485" s="40"/>
      <c r="KCD485" s="40"/>
      <c r="KCE485" s="40"/>
      <c r="KCF485" s="40"/>
      <c r="KCG485" s="40"/>
      <c r="KCH485" s="40"/>
      <c r="KCI485" s="40"/>
      <c r="KCJ485" s="40"/>
      <c r="KCK485" s="40"/>
      <c r="KCL485" s="40"/>
      <c r="KCM485" s="40"/>
      <c r="KCN485" s="40"/>
      <c r="KCO485" s="40"/>
      <c r="KCP485" s="40"/>
      <c r="KCQ485" s="40"/>
      <c r="KCR485" s="40"/>
      <c r="KCS485" s="40"/>
      <c r="KCT485" s="40"/>
      <c r="KCU485" s="40"/>
      <c r="KCV485" s="40"/>
      <c r="KCW485" s="40"/>
      <c r="KCX485" s="40"/>
      <c r="KCY485" s="40"/>
      <c r="KCZ485" s="40"/>
      <c r="KDA485" s="40"/>
      <c r="KDB485" s="40"/>
      <c r="KDC485" s="40"/>
      <c r="KDD485" s="40"/>
      <c r="KDE485" s="40"/>
      <c r="KDF485" s="40"/>
      <c r="KDG485" s="40"/>
      <c r="KDH485" s="40"/>
      <c r="KDI485" s="40"/>
      <c r="KDJ485" s="40"/>
      <c r="KDK485" s="40"/>
      <c r="KDL485" s="40"/>
      <c r="KDM485" s="40"/>
      <c r="KDN485" s="40"/>
      <c r="KDO485" s="40"/>
      <c r="KDP485" s="40"/>
      <c r="KDQ485" s="40"/>
      <c r="KDR485" s="40"/>
      <c r="KDS485" s="40"/>
      <c r="KDT485" s="40"/>
      <c r="KDU485" s="40"/>
      <c r="KDV485" s="40"/>
      <c r="KDW485" s="40"/>
      <c r="KDX485" s="40"/>
      <c r="KDY485" s="40"/>
      <c r="KDZ485" s="40"/>
      <c r="KEA485" s="40"/>
      <c r="KEB485" s="40"/>
      <c r="KEC485" s="40"/>
      <c r="KED485" s="40"/>
      <c r="KEE485" s="40"/>
      <c r="KEF485" s="40"/>
      <c r="KEG485" s="40"/>
      <c r="KEH485" s="40"/>
      <c r="KEI485" s="40"/>
      <c r="KEJ485" s="40"/>
      <c r="KEK485" s="40"/>
      <c r="KEL485" s="40"/>
      <c r="KEM485" s="40"/>
      <c r="KEN485" s="40"/>
      <c r="KEO485" s="40"/>
      <c r="KEP485" s="40"/>
      <c r="KEQ485" s="40"/>
      <c r="KER485" s="40"/>
      <c r="KES485" s="40"/>
      <c r="KET485" s="40"/>
      <c r="KEU485" s="40"/>
      <c r="KEV485" s="40"/>
      <c r="KEW485" s="40"/>
      <c r="KEX485" s="40"/>
      <c r="KEY485" s="40"/>
      <c r="KEZ485" s="40"/>
      <c r="KFA485" s="40"/>
      <c r="KFB485" s="40"/>
      <c r="KFC485" s="40"/>
      <c r="KFD485" s="40"/>
      <c r="KFE485" s="40"/>
      <c r="KFF485" s="40"/>
      <c r="KFG485" s="40"/>
      <c r="KFH485" s="40"/>
      <c r="KFI485" s="40"/>
      <c r="KFJ485" s="40"/>
      <c r="KFK485" s="40"/>
      <c r="KFL485" s="40"/>
      <c r="KFM485" s="40"/>
      <c r="KFN485" s="40"/>
      <c r="KFO485" s="40"/>
      <c r="KFP485" s="40"/>
      <c r="KFQ485" s="40"/>
      <c r="KFR485" s="40"/>
      <c r="KFS485" s="40"/>
      <c r="KFT485" s="40"/>
      <c r="KFU485" s="40"/>
      <c r="KFV485" s="40"/>
      <c r="KFW485" s="40"/>
      <c r="KFX485" s="40"/>
      <c r="KFY485" s="40"/>
      <c r="KFZ485" s="40"/>
      <c r="KGA485" s="40"/>
      <c r="KGB485" s="40"/>
      <c r="KGC485" s="40"/>
      <c r="KGD485" s="40"/>
      <c r="KGE485" s="40"/>
      <c r="KGF485" s="40"/>
      <c r="KGG485" s="40"/>
      <c r="KGH485" s="40"/>
      <c r="KGI485" s="40"/>
      <c r="KGJ485" s="40"/>
      <c r="KGK485" s="40"/>
      <c r="KGL485" s="40"/>
      <c r="KGM485" s="40"/>
      <c r="KGN485" s="40"/>
      <c r="KGO485" s="40"/>
      <c r="KGP485" s="40"/>
      <c r="KGQ485" s="40"/>
      <c r="KGR485" s="40"/>
      <c r="KGS485" s="40"/>
      <c r="KGT485" s="40"/>
      <c r="KGU485" s="40"/>
      <c r="KGV485" s="40"/>
      <c r="KGW485" s="40"/>
      <c r="KGX485" s="40"/>
      <c r="KGY485" s="40"/>
      <c r="KGZ485" s="40"/>
      <c r="KHA485" s="40"/>
      <c r="KHB485" s="40"/>
      <c r="KHC485" s="40"/>
      <c r="KHD485" s="40"/>
      <c r="KHE485" s="40"/>
      <c r="KHF485" s="40"/>
      <c r="KHG485" s="40"/>
      <c r="KHH485" s="40"/>
      <c r="KHI485" s="40"/>
      <c r="KHJ485" s="40"/>
      <c r="KHK485" s="40"/>
      <c r="KHL485" s="40"/>
      <c r="KHM485" s="40"/>
      <c r="KHN485" s="40"/>
      <c r="KHO485" s="40"/>
      <c r="KHP485" s="40"/>
      <c r="KHQ485" s="40"/>
      <c r="KHR485" s="40"/>
      <c r="KHS485" s="40"/>
      <c r="KHT485" s="40"/>
      <c r="KHU485" s="40"/>
      <c r="KHV485" s="40"/>
      <c r="KHW485" s="40"/>
      <c r="KHX485" s="40"/>
      <c r="KHY485" s="40"/>
      <c r="KHZ485" s="40"/>
      <c r="KIA485" s="40"/>
      <c r="KIB485" s="40"/>
      <c r="KIC485" s="40"/>
      <c r="KID485" s="40"/>
      <c r="KIE485" s="40"/>
      <c r="KIF485" s="40"/>
      <c r="KIG485" s="40"/>
      <c r="KIH485" s="40"/>
      <c r="KII485" s="40"/>
      <c r="KIJ485" s="40"/>
      <c r="KIK485" s="40"/>
      <c r="KIL485" s="40"/>
      <c r="KIM485" s="40"/>
      <c r="KIN485" s="40"/>
      <c r="KIO485" s="40"/>
      <c r="KIP485" s="40"/>
      <c r="KIQ485" s="40"/>
      <c r="KIR485" s="40"/>
      <c r="KIS485" s="40"/>
      <c r="KIT485" s="40"/>
      <c r="KIU485" s="40"/>
      <c r="KIV485" s="40"/>
      <c r="KIW485" s="40"/>
      <c r="KIX485" s="40"/>
      <c r="KIY485" s="40"/>
      <c r="KIZ485" s="40"/>
      <c r="KJA485" s="40"/>
      <c r="KJB485" s="40"/>
      <c r="KJC485" s="40"/>
      <c r="KJD485" s="40"/>
      <c r="KJE485" s="40"/>
      <c r="KJF485" s="40"/>
      <c r="KJG485" s="40"/>
      <c r="KJH485" s="40"/>
      <c r="KJI485" s="40"/>
      <c r="KJJ485" s="40"/>
      <c r="KJK485" s="40"/>
      <c r="KJL485" s="40"/>
      <c r="KJM485" s="40"/>
      <c r="KJN485" s="40"/>
      <c r="KJO485" s="40"/>
      <c r="KJP485" s="40"/>
      <c r="KJQ485" s="40"/>
      <c r="KJR485" s="40"/>
      <c r="KJS485" s="40"/>
      <c r="KJT485" s="40"/>
      <c r="KJU485" s="40"/>
      <c r="KJV485" s="40"/>
      <c r="KJW485" s="40"/>
      <c r="KJX485" s="40"/>
      <c r="KJY485" s="40"/>
      <c r="KJZ485" s="40"/>
      <c r="KKA485" s="40"/>
      <c r="KKB485" s="40"/>
      <c r="KKC485" s="40"/>
      <c r="KKD485" s="40"/>
      <c r="KKE485" s="40"/>
      <c r="KKF485" s="40"/>
      <c r="KKG485" s="40"/>
      <c r="KKH485" s="40"/>
      <c r="KKI485" s="40"/>
      <c r="KKJ485" s="40"/>
      <c r="KKK485" s="40"/>
      <c r="KKL485" s="40"/>
      <c r="KKM485" s="40"/>
      <c r="KKN485" s="40"/>
      <c r="KKO485" s="40"/>
      <c r="KKP485" s="40"/>
      <c r="KKQ485" s="40"/>
      <c r="KKR485" s="40"/>
      <c r="KKS485" s="40"/>
      <c r="KKT485" s="40"/>
      <c r="KKU485" s="40"/>
      <c r="KKV485" s="40"/>
      <c r="KKW485" s="40"/>
      <c r="KKX485" s="40"/>
      <c r="KKY485" s="40"/>
      <c r="KKZ485" s="40"/>
      <c r="KLA485" s="40"/>
      <c r="KLB485" s="40"/>
      <c r="KLC485" s="40"/>
      <c r="KLD485" s="40"/>
      <c r="KLE485" s="40"/>
      <c r="KLF485" s="40"/>
      <c r="KLG485" s="40"/>
      <c r="KLH485" s="40"/>
      <c r="KLI485" s="40"/>
      <c r="KLJ485" s="40"/>
      <c r="KLK485" s="40"/>
      <c r="KLL485" s="40"/>
      <c r="KLM485" s="40"/>
      <c r="KLN485" s="40"/>
      <c r="KLO485" s="40"/>
      <c r="KLP485" s="40"/>
      <c r="KLQ485" s="40"/>
      <c r="KLR485" s="40"/>
      <c r="KLS485" s="40"/>
      <c r="KLT485" s="40"/>
      <c r="KLU485" s="40"/>
      <c r="KLV485" s="40"/>
      <c r="KLW485" s="40"/>
      <c r="KLX485" s="40"/>
      <c r="KLY485" s="40"/>
      <c r="KLZ485" s="40"/>
      <c r="KMA485" s="40"/>
      <c r="KMB485" s="40"/>
      <c r="KMC485" s="40"/>
      <c r="KMD485" s="40"/>
      <c r="KME485" s="40"/>
      <c r="KMF485" s="40"/>
      <c r="KMG485" s="40"/>
      <c r="KMH485" s="40"/>
      <c r="KMI485" s="40"/>
      <c r="KMJ485" s="40"/>
      <c r="KMK485" s="40"/>
      <c r="KML485" s="40"/>
      <c r="KMM485" s="40"/>
      <c r="KMN485" s="40"/>
      <c r="KMO485" s="40"/>
      <c r="KMP485" s="40"/>
      <c r="KMQ485" s="40"/>
      <c r="KMR485" s="40"/>
      <c r="KMS485" s="40"/>
      <c r="KMT485" s="40"/>
      <c r="KMU485" s="40"/>
      <c r="KMV485" s="40"/>
      <c r="KMW485" s="40"/>
      <c r="KMX485" s="40"/>
      <c r="KMY485" s="40"/>
      <c r="KMZ485" s="40"/>
      <c r="KNA485" s="40"/>
      <c r="KNB485" s="40"/>
      <c r="KNC485" s="40"/>
      <c r="KND485" s="40"/>
      <c r="KNE485" s="40"/>
      <c r="KNF485" s="40"/>
      <c r="KNG485" s="40"/>
      <c r="KNH485" s="40"/>
      <c r="KNI485" s="40"/>
      <c r="KNJ485" s="40"/>
      <c r="KNK485" s="40"/>
      <c r="KNL485" s="40"/>
      <c r="KNM485" s="40"/>
      <c r="KNN485" s="40"/>
      <c r="KNO485" s="40"/>
      <c r="KNP485" s="40"/>
      <c r="KNQ485" s="40"/>
      <c r="KNR485" s="40"/>
      <c r="KNS485" s="40"/>
      <c r="KNT485" s="40"/>
      <c r="KNU485" s="40"/>
      <c r="KNV485" s="40"/>
      <c r="KNW485" s="40"/>
      <c r="KNX485" s="40"/>
      <c r="KNY485" s="40"/>
      <c r="KNZ485" s="40"/>
      <c r="KOA485" s="40"/>
      <c r="KOB485" s="40"/>
      <c r="KOC485" s="40"/>
      <c r="KOD485" s="40"/>
      <c r="KOE485" s="40"/>
      <c r="KOF485" s="40"/>
      <c r="KOG485" s="40"/>
      <c r="KOH485" s="40"/>
      <c r="KOI485" s="40"/>
      <c r="KOJ485" s="40"/>
      <c r="KOK485" s="40"/>
      <c r="KOL485" s="40"/>
      <c r="KOM485" s="40"/>
      <c r="KON485" s="40"/>
      <c r="KOO485" s="40"/>
      <c r="KOP485" s="40"/>
      <c r="KOQ485" s="40"/>
      <c r="KOR485" s="40"/>
      <c r="KOS485" s="40"/>
      <c r="KOT485" s="40"/>
      <c r="KOU485" s="40"/>
      <c r="KOV485" s="40"/>
      <c r="KOW485" s="40"/>
      <c r="KOX485" s="40"/>
      <c r="KOY485" s="40"/>
      <c r="KOZ485" s="40"/>
      <c r="KPA485" s="40"/>
      <c r="KPB485" s="40"/>
      <c r="KPC485" s="40"/>
      <c r="KPD485" s="40"/>
      <c r="KPE485" s="40"/>
      <c r="KPF485" s="40"/>
      <c r="KPG485" s="40"/>
      <c r="KPH485" s="40"/>
      <c r="KPI485" s="40"/>
      <c r="KPJ485" s="40"/>
      <c r="KPK485" s="40"/>
      <c r="KPL485" s="40"/>
      <c r="KPM485" s="40"/>
      <c r="KPN485" s="40"/>
      <c r="KPO485" s="40"/>
      <c r="KPP485" s="40"/>
      <c r="KPQ485" s="40"/>
      <c r="KPR485" s="40"/>
      <c r="KPS485" s="40"/>
      <c r="KPT485" s="40"/>
      <c r="KPU485" s="40"/>
      <c r="KPV485" s="40"/>
      <c r="KPW485" s="40"/>
      <c r="KPX485" s="40"/>
      <c r="KPY485" s="40"/>
      <c r="KPZ485" s="40"/>
      <c r="KQA485" s="40"/>
      <c r="KQB485" s="40"/>
      <c r="KQC485" s="40"/>
      <c r="KQD485" s="40"/>
      <c r="KQE485" s="40"/>
      <c r="KQF485" s="40"/>
      <c r="KQG485" s="40"/>
      <c r="KQH485" s="40"/>
      <c r="KQI485" s="40"/>
      <c r="KQJ485" s="40"/>
      <c r="KQK485" s="40"/>
      <c r="KQL485" s="40"/>
      <c r="KQM485" s="40"/>
      <c r="KQN485" s="40"/>
      <c r="KQO485" s="40"/>
      <c r="KQP485" s="40"/>
      <c r="KQQ485" s="40"/>
      <c r="KQR485" s="40"/>
      <c r="KQS485" s="40"/>
      <c r="KQT485" s="40"/>
      <c r="KQU485" s="40"/>
      <c r="KQV485" s="40"/>
      <c r="KQW485" s="40"/>
      <c r="KQX485" s="40"/>
      <c r="KQY485" s="40"/>
      <c r="KQZ485" s="40"/>
      <c r="KRA485" s="40"/>
      <c r="KRB485" s="40"/>
      <c r="KRC485" s="40"/>
      <c r="KRD485" s="40"/>
      <c r="KRE485" s="40"/>
      <c r="KRF485" s="40"/>
      <c r="KRG485" s="40"/>
      <c r="KRH485" s="40"/>
      <c r="KRI485" s="40"/>
      <c r="KRJ485" s="40"/>
      <c r="KRK485" s="40"/>
      <c r="KRL485" s="40"/>
      <c r="KRM485" s="40"/>
      <c r="KRN485" s="40"/>
      <c r="KRO485" s="40"/>
      <c r="KRP485" s="40"/>
      <c r="KRQ485" s="40"/>
      <c r="KRR485" s="40"/>
      <c r="KRS485" s="40"/>
      <c r="KRT485" s="40"/>
      <c r="KRU485" s="40"/>
      <c r="KRV485" s="40"/>
      <c r="KRW485" s="40"/>
      <c r="KRX485" s="40"/>
      <c r="KRY485" s="40"/>
      <c r="KRZ485" s="40"/>
      <c r="KSA485" s="40"/>
      <c r="KSB485" s="40"/>
      <c r="KSC485" s="40"/>
      <c r="KSD485" s="40"/>
      <c r="KSE485" s="40"/>
      <c r="KSF485" s="40"/>
      <c r="KSG485" s="40"/>
      <c r="KSH485" s="40"/>
      <c r="KSI485" s="40"/>
      <c r="KSJ485" s="40"/>
      <c r="KSK485" s="40"/>
      <c r="KSL485" s="40"/>
      <c r="KSM485" s="40"/>
      <c r="KSN485" s="40"/>
      <c r="KSO485" s="40"/>
      <c r="KSP485" s="40"/>
      <c r="KSQ485" s="40"/>
      <c r="KSR485" s="40"/>
      <c r="KSS485" s="40"/>
      <c r="KST485" s="40"/>
      <c r="KSU485" s="40"/>
      <c r="KSV485" s="40"/>
      <c r="KSW485" s="40"/>
      <c r="KSX485" s="40"/>
      <c r="KSY485" s="40"/>
      <c r="KSZ485" s="40"/>
      <c r="KTA485" s="40"/>
      <c r="KTB485" s="40"/>
      <c r="KTC485" s="40"/>
      <c r="KTD485" s="40"/>
      <c r="KTE485" s="40"/>
      <c r="KTF485" s="40"/>
      <c r="KTG485" s="40"/>
      <c r="KTH485" s="40"/>
      <c r="KTI485" s="40"/>
      <c r="KTJ485" s="40"/>
      <c r="KTK485" s="40"/>
      <c r="KTL485" s="40"/>
      <c r="KTM485" s="40"/>
      <c r="KTN485" s="40"/>
      <c r="KTO485" s="40"/>
      <c r="KTP485" s="40"/>
      <c r="KTQ485" s="40"/>
      <c r="KTR485" s="40"/>
      <c r="KTS485" s="40"/>
      <c r="KTT485" s="40"/>
      <c r="KTU485" s="40"/>
      <c r="KTV485" s="40"/>
      <c r="KTW485" s="40"/>
      <c r="KTX485" s="40"/>
      <c r="KTY485" s="40"/>
      <c r="KTZ485" s="40"/>
      <c r="KUA485" s="40"/>
      <c r="KUB485" s="40"/>
      <c r="KUC485" s="40"/>
      <c r="KUD485" s="40"/>
      <c r="KUE485" s="40"/>
      <c r="KUF485" s="40"/>
      <c r="KUG485" s="40"/>
      <c r="KUH485" s="40"/>
      <c r="KUI485" s="40"/>
      <c r="KUJ485" s="40"/>
      <c r="KUK485" s="40"/>
      <c r="KUL485" s="40"/>
      <c r="KUM485" s="40"/>
      <c r="KUN485" s="40"/>
      <c r="KUO485" s="40"/>
      <c r="KUP485" s="40"/>
      <c r="KUQ485" s="40"/>
      <c r="KUR485" s="40"/>
      <c r="KUS485" s="40"/>
      <c r="KUT485" s="40"/>
      <c r="KUU485" s="40"/>
      <c r="KUV485" s="40"/>
      <c r="KUW485" s="40"/>
      <c r="KUX485" s="40"/>
      <c r="KUY485" s="40"/>
      <c r="KUZ485" s="40"/>
      <c r="KVA485" s="40"/>
      <c r="KVB485" s="40"/>
      <c r="KVC485" s="40"/>
      <c r="KVD485" s="40"/>
      <c r="KVE485" s="40"/>
      <c r="KVF485" s="40"/>
      <c r="KVG485" s="40"/>
      <c r="KVH485" s="40"/>
      <c r="KVI485" s="40"/>
      <c r="KVJ485" s="40"/>
      <c r="KVK485" s="40"/>
      <c r="KVL485" s="40"/>
      <c r="KVM485" s="40"/>
      <c r="KVN485" s="40"/>
      <c r="KVO485" s="40"/>
      <c r="KVP485" s="40"/>
      <c r="KVQ485" s="40"/>
      <c r="KVR485" s="40"/>
      <c r="KVS485" s="40"/>
      <c r="KVT485" s="40"/>
      <c r="KVU485" s="40"/>
      <c r="KVV485" s="40"/>
      <c r="KVW485" s="40"/>
      <c r="KVX485" s="40"/>
      <c r="KVY485" s="40"/>
      <c r="KVZ485" s="40"/>
      <c r="KWA485" s="40"/>
      <c r="KWB485" s="40"/>
      <c r="KWC485" s="40"/>
      <c r="KWD485" s="40"/>
      <c r="KWE485" s="40"/>
      <c r="KWF485" s="40"/>
      <c r="KWG485" s="40"/>
      <c r="KWH485" s="40"/>
      <c r="KWI485" s="40"/>
      <c r="KWJ485" s="40"/>
      <c r="KWK485" s="40"/>
      <c r="KWL485" s="40"/>
      <c r="KWM485" s="40"/>
      <c r="KWN485" s="40"/>
      <c r="KWO485" s="40"/>
      <c r="KWP485" s="40"/>
      <c r="KWQ485" s="40"/>
      <c r="KWR485" s="40"/>
      <c r="KWS485" s="40"/>
      <c r="KWT485" s="40"/>
      <c r="KWU485" s="40"/>
      <c r="KWV485" s="40"/>
      <c r="KWW485" s="40"/>
      <c r="KWX485" s="40"/>
      <c r="KWY485" s="40"/>
      <c r="KWZ485" s="40"/>
      <c r="KXA485" s="40"/>
      <c r="KXB485" s="40"/>
      <c r="KXC485" s="40"/>
      <c r="KXD485" s="40"/>
      <c r="KXE485" s="40"/>
      <c r="KXF485" s="40"/>
      <c r="KXG485" s="40"/>
      <c r="KXH485" s="40"/>
      <c r="KXI485" s="40"/>
      <c r="KXJ485" s="40"/>
      <c r="KXK485" s="40"/>
      <c r="KXL485" s="40"/>
      <c r="KXM485" s="40"/>
      <c r="KXN485" s="40"/>
      <c r="KXO485" s="40"/>
      <c r="KXP485" s="40"/>
      <c r="KXQ485" s="40"/>
      <c r="KXR485" s="40"/>
      <c r="KXS485" s="40"/>
      <c r="KXT485" s="40"/>
      <c r="KXU485" s="40"/>
      <c r="KXV485" s="40"/>
      <c r="KXW485" s="40"/>
      <c r="KXX485" s="40"/>
      <c r="KXY485" s="40"/>
      <c r="KXZ485" s="40"/>
      <c r="KYA485" s="40"/>
      <c r="KYB485" s="40"/>
      <c r="KYC485" s="40"/>
      <c r="KYD485" s="40"/>
      <c r="KYE485" s="40"/>
      <c r="KYF485" s="40"/>
      <c r="KYG485" s="40"/>
      <c r="KYH485" s="40"/>
      <c r="KYI485" s="40"/>
      <c r="KYJ485" s="40"/>
      <c r="KYK485" s="40"/>
      <c r="KYL485" s="40"/>
      <c r="KYM485" s="40"/>
      <c r="KYN485" s="40"/>
      <c r="KYO485" s="40"/>
      <c r="KYP485" s="40"/>
      <c r="KYQ485" s="40"/>
      <c r="KYR485" s="40"/>
      <c r="KYS485" s="40"/>
      <c r="KYT485" s="40"/>
      <c r="KYU485" s="40"/>
      <c r="KYV485" s="40"/>
      <c r="KYW485" s="40"/>
      <c r="KYX485" s="40"/>
      <c r="KYY485" s="40"/>
      <c r="KYZ485" s="40"/>
      <c r="KZA485" s="40"/>
      <c r="KZB485" s="40"/>
      <c r="KZC485" s="40"/>
      <c r="KZD485" s="40"/>
      <c r="KZE485" s="40"/>
      <c r="KZF485" s="40"/>
      <c r="KZG485" s="40"/>
      <c r="KZH485" s="40"/>
      <c r="KZI485" s="40"/>
      <c r="KZJ485" s="40"/>
      <c r="KZK485" s="40"/>
      <c r="KZL485" s="40"/>
      <c r="KZM485" s="40"/>
      <c r="KZN485" s="40"/>
      <c r="KZO485" s="40"/>
      <c r="KZP485" s="40"/>
      <c r="KZQ485" s="40"/>
      <c r="KZR485" s="40"/>
      <c r="KZS485" s="40"/>
      <c r="KZT485" s="40"/>
      <c r="KZU485" s="40"/>
      <c r="KZV485" s="40"/>
      <c r="KZW485" s="40"/>
      <c r="KZX485" s="40"/>
      <c r="KZY485" s="40"/>
      <c r="KZZ485" s="40"/>
      <c r="LAA485" s="40"/>
      <c r="LAB485" s="40"/>
      <c r="LAC485" s="40"/>
      <c r="LAD485" s="40"/>
      <c r="LAE485" s="40"/>
      <c r="LAF485" s="40"/>
      <c r="LAG485" s="40"/>
      <c r="LAH485" s="40"/>
      <c r="LAI485" s="40"/>
      <c r="LAJ485" s="40"/>
      <c r="LAK485" s="40"/>
      <c r="LAL485" s="40"/>
      <c r="LAM485" s="40"/>
      <c r="LAN485" s="40"/>
      <c r="LAO485" s="40"/>
      <c r="LAP485" s="40"/>
      <c r="LAQ485" s="40"/>
      <c r="LAR485" s="40"/>
      <c r="LAS485" s="40"/>
      <c r="LAT485" s="40"/>
      <c r="LAU485" s="40"/>
      <c r="LAV485" s="40"/>
      <c r="LAW485" s="40"/>
      <c r="LAX485" s="40"/>
      <c r="LAY485" s="40"/>
      <c r="LAZ485" s="40"/>
      <c r="LBA485" s="40"/>
      <c r="LBB485" s="40"/>
      <c r="LBC485" s="40"/>
      <c r="LBD485" s="40"/>
      <c r="LBE485" s="40"/>
      <c r="LBF485" s="40"/>
      <c r="LBG485" s="40"/>
      <c r="LBH485" s="40"/>
      <c r="LBI485" s="40"/>
      <c r="LBJ485" s="40"/>
      <c r="LBK485" s="40"/>
      <c r="LBL485" s="40"/>
      <c r="LBM485" s="40"/>
      <c r="LBN485" s="40"/>
      <c r="LBO485" s="40"/>
      <c r="LBP485" s="40"/>
      <c r="LBQ485" s="40"/>
      <c r="LBR485" s="40"/>
      <c r="LBS485" s="40"/>
      <c r="LBT485" s="40"/>
      <c r="LBU485" s="40"/>
      <c r="LBV485" s="40"/>
      <c r="LBW485" s="40"/>
      <c r="LBX485" s="40"/>
      <c r="LBY485" s="40"/>
      <c r="LBZ485" s="40"/>
      <c r="LCA485" s="40"/>
      <c r="LCB485" s="40"/>
      <c r="LCC485" s="40"/>
      <c r="LCD485" s="40"/>
      <c r="LCE485" s="40"/>
      <c r="LCF485" s="40"/>
      <c r="LCG485" s="40"/>
      <c r="LCH485" s="40"/>
      <c r="LCI485" s="40"/>
      <c r="LCJ485" s="40"/>
      <c r="LCK485" s="40"/>
      <c r="LCL485" s="40"/>
      <c r="LCM485" s="40"/>
      <c r="LCN485" s="40"/>
      <c r="LCO485" s="40"/>
      <c r="LCP485" s="40"/>
      <c r="LCQ485" s="40"/>
      <c r="LCR485" s="40"/>
      <c r="LCS485" s="40"/>
      <c r="LCT485" s="40"/>
      <c r="LCU485" s="40"/>
      <c r="LCV485" s="40"/>
      <c r="LCW485" s="40"/>
      <c r="LCX485" s="40"/>
      <c r="LCY485" s="40"/>
      <c r="LCZ485" s="40"/>
      <c r="LDA485" s="40"/>
      <c r="LDB485" s="40"/>
      <c r="LDC485" s="40"/>
      <c r="LDD485" s="40"/>
      <c r="LDE485" s="40"/>
      <c r="LDF485" s="40"/>
      <c r="LDG485" s="40"/>
      <c r="LDH485" s="40"/>
      <c r="LDI485" s="40"/>
      <c r="LDJ485" s="40"/>
      <c r="LDK485" s="40"/>
      <c r="LDL485" s="40"/>
      <c r="LDM485" s="40"/>
      <c r="LDN485" s="40"/>
      <c r="LDO485" s="40"/>
      <c r="LDP485" s="40"/>
      <c r="LDQ485" s="40"/>
      <c r="LDR485" s="40"/>
      <c r="LDS485" s="40"/>
      <c r="LDT485" s="40"/>
      <c r="LDU485" s="40"/>
      <c r="LDV485" s="40"/>
      <c r="LDW485" s="40"/>
      <c r="LDX485" s="40"/>
      <c r="LDY485" s="40"/>
      <c r="LDZ485" s="40"/>
      <c r="LEA485" s="40"/>
      <c r="LEB485" s="40"/>
      <c r="LEC485" s="40"/>
      <c r="LED485" s="40"/>
      <c r="LEE485" s="40"/>
      <c r="LEF485" s="40"/>
      <c r="LEG485" s="40"/>
      <c r="LEH485" s="40"/>
      <c r="LEI485" s="40"/>
      <c r="LEJ485" s="40"/>
      <c r="LEK485" s="40"/>
      <c r="LEL485" s="40"/>
      <c r="LEM485" s="40"/>
      <c r="LEN485" s="40"/>
      <c r="LEO485" s="40"/>
      <c r="LEP485" s="40"/>
      <c r="LEQ485" s="40"/>
      <c r="LER485" s="40"/>
      <c r="LES485" s="40"/>
      <c r="LET485" s="40"/>
      <c r="LEU485" s="40"/>
      <c r="LEV485" s="40"/>
      <c r="LEW485" s="40"/>
      <c r="LEX485" s="40"/>
      <c r="LEY485" s="40"/>
      <c r="LEZ485" s="40"/>
      <c r="LFA485" s="40"/>
      <c r="LFB485" s="40"/>
      <c r="LFC485" s="40"/>
      <c r="LFD485" s="40"/>
      <c r="LFE485" s="40"/>
      <c r="LFF485" s="40"/>
      <c r="LFG485" s="40"/>
      <c r="LFH485" s="40"/>
      <c r="LFI485" s="40"/>
      <c r="LFJ485" s="40"/>
      <c r="LFK485" s="40"/>
      <c r="LFL485" s="40"/>
      <c r="LFM485" s="40"/>
      <c r="LFN485" s="40"/>
      <c r="LFO485" s="40"/>
      <c r="LFP485" s="40"/>
      <c r="LFQ485" s="40"/>
      <c r="LFR485" s="40"/>
      <c r="LFS485" s="40"/>
      <c r="LFT485" s="40"/>
      <c r="LFU485" s="40"/>
      <c r="LFV485" s="40"/>
      <c r="LFW485" s="40"/>
      <c r="LFX485" s="40"/>
      <c r="LFY485" s="40"/>
      <c r="LFZ485" s="40"/>
      <c r="LGA485" s="40"/>
      <c r="LGB485" s="40"/>
      <c r="LGC485" s="40"/>
      <c r="LGD485" s="40"/>
      <c r="LGE485" s="40"/>
      <c r="LGF485" s="40"/>
      <c r="LGG485" s="40"/>
      <c r="LGH485" s="40"/>
      <c r="LGI485" s="40"/>
      <c r="LGJ485" s="40"/>
      <c r="LGK485" s="40"/>
      <c r="LGL485" s="40"/>
      <c r="LGM485" s="40"/>
      <c r="LGN485" s="40"/>
      <c r="LGO485" s="40"/>
      <c r="LGP485" s="40"/>
      <c r="LGQ485" s="40"/>
      <c r="LGR485" s="40"/>
      <c r="LGS485" s="40"/>
      <c r="LGT485" s="40"/>
      <c r="LGU485" s="40"/>
      <c r="LGV485" s="40"/>
      <c r="LGW485" s="40"/>
      <c r="LGX485" s="40"/>
      <c r="LGY485" s="40"/>
      <c r="LGZ485" s="40"/>
      <c r="LHA485" s="40"/>
      <c r="LHB485" s="40"/>
      <c r="LHC485" s="40"/>
      <c r="LHD485" s="40"/>
      <c r="LHE485" s="40"/>
      <c r="LHF485" s="40"/>
      <c r="LHG485" s="40"/>
      <c r="LHH485" s="40"/>
      <c r="LHI485" s="40"/>
      <c r="LHJ485" s="40"/>
      <c r="LHK485" s="40"/>
      <c r="LHL485" s="40"/>
      <c r="LHM485" s="40"/>
      <c r="LHN485" s="40"/>
      <c r="LHO485" s="40"/>
      <c r="LHP485" s="40"/>
      <c r="LHQ485" s="40"/>
      <c r="LHR485" s="40"/>
      <c r="LHS485" s="40"/>
      <c r="LHT485" s="40"/>
      <c r="LHU485" s="40"/>
      <c r="LHV485" s="40"/>
      <c r="LHW485" s="40"/>
      <c r="LHX485" s="40"/>
      <c r="LHY485" s="40"/>
      <c r="LHZ485" s="40"/>
      <c r="LIA485" s="40"/>
      <c r="LIB485" s="40"/>
      <c r="LIC485" s="40"/>
      <c r="LID485" s="40"/>
      <c r="LIE485" s="40"/>
      <c r="LIF485" s="40"/>
      <c r="LIG485" s="40"/>
      <c r="LIH485" s="40"/>
      <c r="LII485" s="40"/>
      <c r="LIJ485" s="40"/>
      <c r="LIK485" s="40"/>
      <c r="LIL485" s="40"/>
      <c r="LIM485" s="40"/>
      <c r="LIN485" s="40"/>
      <c r="LIO485" s="40"/>
      <c r="LIP485" s="40"/>
      <c r="LIQ485" s="40"/>
      <c r="LIR485" s="40"/>
      <c r="LIS485" s="40"/>
      <c r="LIT485" s="40"/>
      <c r="LIU485" s="40"/>
      <c r="LIV485" s="40"/>
      <c r="LIW485" s="40"/>
      <c r="LIX485" s="40"/>
      <c r="LIY485" s="40"/>
      <c r="LIZ485" s="40"/>
      <c r="LJA485" s="40"/>
      <c r="LJB485" s="40"/>
      <c r="LJC485" s="40"/>
      <c r="LJD485" s="40"/>
      <c r="LJE485" s="40"/>
      <c r="LJF485" s="40"/>
      <c r="LJG485" s="40"/>
      <c r="LJH485" s="40"/>
      <c r="LJI485" s="40"/>
      <c r="LJJ485" s="40"/>
      <c r="LJK485" s="40"/>
      <c r="LJL485" s="40"/>
      <c r="LJM485" s="40"/>
      <c r="LJN485" s="40"/>
      <c r="LJO485" s="40"/>
      <c r="LJP485" s="40"/>
      <c r="LJQ485" s="40"/>
      <c r="LJR485" s="40"/>
      <c r="LJS485" s="40"/>
      <c r="LJT485" s="40"/>
      <c r="LJU485" s="40"/>
      <c r="LJV485" s="40"/>
      <c r="LJW485" s="40"/>
      <c r="LJX485" s="40"/>
      <c r="LJY485" s="40"/>
      <c r="LJZ485" s="40"/>
      <c r="LKA485" s="40"/>
      <c r="LKB485" s="40"/>
      <c r="LKC485" s="40"/>
      <c r="LKD485" s="40"/>
      <c r="LKE485" s="40"/>
      <c r="LKF485" s="40"/>
      <c r="LKG485" s="40"/>
      <c r="LKH485" s="40"/>
      <c r="LKI485" s="40"/>
      <c r="LKJ485" s="40"/>
      <c r="LKK485" s="40"/>
      <c r="LKL485" s="40"/>
      <c r="LKM485" s="40"/>
      <c r="LKN485" s="40"/>
      <c r="LKO485" s="40"/>
      <c r="LKP485" s="40"/>
      <c r="LKQ485" s="40"/>
      <c r="LKR485" s="40"/>
      <c r="LKS485" s="40"/>
      <c r="LKT485" s="40"/>
      <c r="LKU485" s="40"/>
      <c r="LKV485" s="40"/>
      <c r="LKW485" s="40"/>
      <c r="LKX485" s="40"/>
      <c r="LKY485" s="40"/>
      <c r="LKZ485" s="40"/>
      <c r="LLA485" s="40"/>
      <c r="LLB485" s="40"/>
      <c r="LLC485" s="40"/>
      <c r="LLD485" s="40"/>
      <c r="LLE485" s="40"/>
      <c r="LLF485" s="40"/>
      <c r="LLG485" s="40"/>
      <c r="LLH485" s="40"/>
      <c r="LLI485" s="40"/>
      <c r="LLJ485" s="40"/>
      <c r="LLK485" s="40"/>
      <c r="LLL485" s="40"/>
      <c r="LLM485" s="40"/>
      <c r="LLN485" s="40"/>
      <c r="LLO485" s="40"/>
      <c r="LLP485" s="40"/>
      <c r="LLQ485" s="40"/>
      <c r="LLR485" s="40"/>
      <c r="LLS485" s="40"/>
      <c r="LLT485" s="40"/>
      <c r="LLU485" s="40"/>
      <c r="LLV485" s="40"/>
      <c r="LLW485" s="40"/>
      <c r="LLX485" s="40"/>
      <c r="LLY485" s="40"/>
      <c r="LLZ485" s="40"/>
      <c r="LMA485" s="40"/>
      <c r="LMB485" s="40"/>
      <c r="LMC485" s="40"/>
      <c r="LMD485" s="40"/>
      <c r="LME485" s="40"/>
      <c r="LMF485" s="40"/>
      <c r="LMG485" s="40"/>
      <c r="LMH485" s="40"/>
      <c r="LMI485" s="40"/>
      <c r="LMJ485" s="40"/>
      <c r="LMK485" s="40"/>
      <c r="LML485" s="40"/>
      <c r="LMM485" s="40"/>
      <c r="LMN485" s="40"/>
      <c r="LMO485" s="40"/>
      <c r="LMP485" s="40"/>
      <c r="LMQ485" s="40"/>
      <c r="LMR485" s="40"/>
      <c r="LMS485" s="40"/>
      <c r="LMT485" s="40"/>
      <c r="LMU485" s="40"/>
      <c r="LMV485" s="40"/>
      <c r="LMW485" s="40"/>
      <c r="LMX485" s="40"/>
      <c r="LMY485" s="40"/>
      <c r="LMZ485" s="40"/>
      <c r="LNA485" s="40"/>
      <c r="LNB485" s="40"/>
      <c r="LNC485" s="40"/>
      <c r="LND485" s="40"/>
      <c r="LNE485" s="40"/>
      <c r="LNF485" s="40"/>
      <c r="LNG485" s="40"/>
      <c r="LNH485" s="40"/>
      <c r="LNI485" s="40"/>
      <c r="LNJ485" s="40"/>
      <c r="LNK485" s="40"/>
      <c r="LNL485" s="40"/>
      <c r="LNM485" s="40"/>
      <c r="LNN485" s="40"/>
      <c r="LNO485" s="40"/>
      <c r="LNP485" s="40"/>
      <c r="LNQ485" s="40"/>
      <c r="LNR485" s="40"/>
      <c r="LNS485" s="40"/>
      <c r="LNT485" s="40"/>
      <c r="LNU485" s="40"/>
      <c r="LNV485" s="40"/>
      <c r="LNW485" s="40"/>
      <c r="LNX485" s="40"/>
      <c r="LNY485" s="40"/>
      <c r="LNZ485" s="40"/>
      <c r="LOA485" s="40"/>
      <c r="LOB485" s="40"/>
      <c r="LOC485" s="40"/>
      <c r="LOD485" s="40"/>
      <c r="LOE485" s="40"/>
      <c r="LOF485" s="40"/>
      <c r="LOG485" s="40"/>
      <c r="LOH485" s="40"/>
      <c r="LOI485" s="40"/>
      <c r="LOJ485" s="40"/>
      <c r="LOK485" s="40"/>
      <c r="LOL485" s="40"/>
      <c r="LOM485" s="40"/>
      <c r="LON485" s="40"/>
      <c r="LOO485" s="40"/>
      <c r="LOP485" s="40"/>
      <c r="LOQ485" s="40"/>
      <c r="LOR485" s="40"/>
      <c r="LOS485" s="40"/>
      <c r="LOT485" s="40"/>
      <c r="LOU485" s="40"/>
      <c r="LOV485" s="40"/>
      <c r="LOW485" s="40"/>
      <c r="LOX485" s="40"/>
      <c r="LOY485" s="40"/>
      <c r="LOZ485" s="40"/>
      <c r="LPA485" s="40"/>
      <c r="LPB485" s="40"/>
      <c r="LPC485" s="40"/>
      <c r="LPD485" s="40"/>
      <c r="LPE485" s="40"/>
      <c r="LPF485" s="40"/>
      <c r="LPG485" s="40"/>
      <c r="LPH485" s="40"/>
      <c r="LPI485" s="40"/>
      <c r="LPJ485" s="40"/>
      <c r="LPK485" s="40"/>
      <c r="LPL485" s="40"/>
      <c r="LPM485" s="40"/>
      <c r="LPN485" s="40"/>
      <c r="LPO485" s="40"/>
      <c r="LPP485" s="40"/>
      <c r="LPQ485" s="40"/>
      <c r="LPR485" s="40"/>
      <c r="LPS485" s="40"/>
      <c r="LPT485" s="40"/>
      <c r="LPU485" s="40"/>
      <c r="LPV485" s="40"/>
      <c r="LPW485" s="40"/>
      <c r="LPX485" s="40"/>
      <c r="LPY485" s="40"/>
      <c r="LPZ485" s="40"/>
      <c r="LQA485" s="40"/>
      <c r="LQB485" s="40"/>
      <c r="LQC485" s="40"/>
      <c r="LQD485" s="40"/>
      <c r="LQE485" s="40"/>
      <c r="LQF485" s="40"/>
      <c r="LQG485" s="40"/>
      <c r="LQH485" s="40"/>
      <c r="LQI485" s="40"/>
      <c r="LQJ485" s="40"/>
      <c r="LQK485" s="40"/>
      <c r="LQL485" s="40"/>
      <c r="LQM485" s="40"/>
      <c r="LQN485" s="40"/>
      <c r="LQO485" s="40"/>
      <c r="LQP485" s="40"/>
      <c r="LQQ485" s="40"/>
      <c r="LQR485" s="40"/>
      <c r="LQS485" s="40"/>
      <c r="LQT485" s="40"/>
      <c r="LQU485" s="40"/>
      <c r="LQV485" s="40"/>
      <c r="LQW485" s="40"/>
      <c r="LQX485" s="40"/>
      <c r="LQY485" s="40"/>
      <c r="LQZ485" s="40"/>
      <c r="LRA485" s="40"/>
      <c r="LRB485" s="40"/>
      <c r="LRC485" s="40"/>
      <c r="LRD485" s="40"/>
      <c r="LRE485" s="40"/>
      <c r="LRF485" s="40"/>
      <c r="LRG485" s="40"/>
      <c r="LRH485" s="40"/>
      <c r="LRI485" s="40"/>
      <c r="LRJ485" s="40"/>
      <c r="LRK485" s="40"/>
      <c r="LRL485" s="40"/>
      <c r="LRM485" s="40"/>
      <c r="LRN485" s="40"/>
      <c r="LRO485" s="40"/>
      <c r="LRP485" s="40"/>
      <c r="LRQ485" s="40"/>
      <c r="LRR485" s="40"/>
      <c r="LRS485" s="40"/>
      <c r="LRT485" s="40"/>
      <c r="LRU485" s="40"/>
      <c r="LRV485" s="40"/>
      <c r="LRW485" s="40"/>
      <c r="LRX485" s="40"/>
      <c r="LRY485" s="40"/>
      <c r="LRZ485" s="40"/>
      <c r="LSA485" s="40"/>
      <c r="LSB485" s="40"/>
      <c r="LSC485" s="40"/>
      <c r="LSD485" s="40"/>
      <c r="LSE485" s="40"/>
      <c r="LSF485" s="40"/>
      <c r="LSG485" s="40"/>
      <c r="LSH485" s="40"/>
      <c r="LSI485" s="40"/>
      <c r="LSJ485" s="40"/>
      <c r="LSK485" s="40"/>
      <c r="LSL485" s="40"/>
      <c r="LSM485" s="40"/>
      <c r="LSN485" s="40"/>
      <c r="LSO485" s="40"/>
      <c r="LSP485" s="40"/>
      <c r="LSQ485" s="40"/>
      <c r="LSR485" s="40"/>
      <c r="LSS485" s="40"/>
      <c r="LST485" s="40"/>
      <c r="LSU485" s="40"/>
      <c r="LSV485" s="40"/>
      <c r="LSW485" s="40"/>
      <c r="LSX485" s="40"/>
      <c r="LSY485" s="40"/>
      <c r="LSZ485" s="40"/>
      <c r="LTA485" s="40"/>
      <c r="LTB485" s="40"/>
      <c r="LTC485" s="40"/>
      <c r="LTD485" s="40"/>
      <c r="LTE485" s="40"/>
      <c r="LTF485" s="40"/>
      <c r="LTG485" s="40"/>
      <c r="LTH485" s="40"/>
      <c r="LTI485" s="40"/>
      <c r="LTJ485" s="40"/>
      <c r="LTK485" s="40"/>
      <c r="LTL485" s="40"/>
      <c r="LTM485" s="40"/>
      <c r="LTN485" s="40"/>
      <c r="LTO485" s="40"/>
      <c r="LTP485" s="40"/>
      <c r="LTQ485" s="40"/>
      <c r="LTR485" s="40"/>
      <c r="LTS485" s="40"/>
      <c r="LTT485" s="40"/>
      <c r="LTU485" s="40"/>
      <c r="LTV485" s="40"/>
      <c r="LTW485" s="40"/>
      <c r="LTX485" s="40"/>
      <c r="LTY485" s="40"/>
      <c r="LTZ485" s="40"/>
      <c r="LUA485" s="40"/>
      <c r="LUB485" s="40"/>
      <c r="LUC485" s="40"/>
      <c r="LUD485" s="40"/>
      <c r="LUE485" s="40"/>
      <c r="LUF485" s="40"/>
      <c r="LUG485" s="40"/>
      <c r="LUH485" s="40"/>
      <c r="LUI485" s="40"/>
      <c r="LUJ485" s="40"/>
      <c r="LUK485" s="40"/>
      <c r="LUL485" s="40"/>
      <c r="LUM485" s="40"/>
      <c r="LUN485" s="40"/>
      <c r="LUO485" s="40"/>
      <c r="LUP485" s="40"/>
      <c r="LUQ485" s="40"/>
      <c r="LUR485" s="40"/>
      <c r="LUS485" s="40"/>
      <c r="LUT485" s="40"/>
      <c r="LUU485" s="40"/>
      <c r="LUV485" s="40"/>
      <c r="LUW485" s="40"/>
      <c r="LUX485" s="40"/>
      <c r="LUY485" s="40"/>
      <c r="LUZ485" s="40"/>
      <c r="LVA485" s="40"/>
      <c r="LVB485" s="40"/>
      <c r="LVC485" s="40"/>
      <c r="LVD485" s="40"/>
      <c r="LVE485" s="40"/>
      <c r="LVF485" s="40"/>
      <c r="LVG485" s="40"/>
      <c r="LVH485" s="40"/>
      <c r="LVI485" s="40"/>
      <c r="LVJ485" s="40"/>
      <c r="LVK485" s="40"/>
      <c r="LVL485" s="40"/>
      <c r="LVM485" s="40"/>
      <c r="LVN485" s="40"/>
      <c r="LVO485" s="40"/>
      <c r="LVP485" s="40"/>
      <c r="LVQ485" s="40"/>
      <c r="LVR485" s="40"/>
      <c r="LVS485" s="40"/>
      <c r="LVT485" s="40"/>
      <c r="LVU485" s="40"/>
      <c r="LVV485" s="40"/>
      <c r="LVW485" s="40"/>
      <c r="LVX485" s="40"/>
      <c r="LVY485" s="40"/>
      <c r="LVZ485" s="40"/>
      <c r="LWA485" s="40"/>
      <c r="LWB485" s="40"/>
      <c r="LWC485" s="40"/>
      <c r="LWD485" s="40"/>
      <c r="LWE485" s="40"/>
      <c r="LWF485" s="40"/>
      <c r="LWG485" s="40"/>
      <c r="LWH485" s="40"/>
      <c r="LWI485" s="40"/>
      <c r="LWJ485" s="40"/>
      <c r="LWK485" s="40"/>
      <c r="LWL485" s="40"/>
      <c r="LWM485" s="40"/>
      <c r="LWN485" s="40"/>
      <c r="LWO485" s="40"/>
      <c r="LWP485" s="40"/>
      <c r="LWQ485" s="40"/>
      <c r="LWR485" s="40"/>
      <c r="LWS485" s="40"/>
      <c r="LWT485" s="40"/>
      <c r="LWU485" s="40"/>
      <c r="LWV485" s="40"/>
      <c r="LWW485" s="40"/>
      <c r="LWX485" s="40"/>
      <c r="LWY485" s="40"/>
      <c r="LWZ485" s="40"/>
      <c r="LXA485" s="40"/>
      <c r="LXB485" s="40"/>
      <c r="LXC485" s="40"/>
      <c r="LXD485" s="40"/>
      <c r="LXE485" s="40"/>
      <c r="LXF485" s="40"/>
      <c r="LXG485" s="40"/>
      <c r="LXH485" s="40"/>
      <c r="LXI485" s="40"/>
      <c r="LXJ485" s="40"/>
      <c r="LXK485" s="40"/>
      <c r="LXL485" s="40"/>
      <c r="LXM485" s="40"/>
      <c r="LXN485" s="40"/>
      <c r="LXO485" s="40"/>
      <c r="LXP485" s="40"/>
      <c r="LXQ485" s="40"/>
      <c r="LXR485" s="40"/>
      <c r="LXS485" s="40"/>
      <c r="LXT485" s="40"/>
      <c r="LXU485" s="40"/>
      <c r="LXV485" s="40"/>
      <c r="LXW485" s="40"/>
      <c r="LXX485" s="40"/>
      <c r="LXY485" s="40"/>
      <c r="LXZ485" s="40"/>
      <c r="LYA485" s="40"/>
      <c r="LYB485" s="40"/>
      <c r="LYC485" s="40"/>
      <c r="LYD485" s="40"/>
      <c r="LYE485" s="40"/>
      <c r="LYF485" s="40"/>
      <c r="LYG485" s="40"/>
      <c r="LYH485" s="40"/>
      <c r="LYI485" s="40"/>
      <c r="LYJ485" s="40"/>
      <c r="LYK485" s="40"/>
      <c r="LYL485" s="40"/>
      <c r="LYM485" s="40"/>
      <c r="LYN485" s="40"/>
      <c r="LYO485" s="40"/>
      <c r="LYP485" s="40"/>
      <c r="LYQ485" s="40"/>
      <c r="LYR485" s="40"/>
      <c r="LYS485" s="40"/>
      <c r="LYT485" s="40"/>
      <c r="LYU485" s="40"/>
      <c r="LYV485" s="40"/>
      <c r="LYW485" s="40"/>
      <c r="LYX485" s="40"/>
      <c r="LYY485" s="40"/>
      <c r="LYZ485" s="40"/>
      <c r="LZA485" s="40"/>
      <c r="LZB485" s="40"/>
      <c r="LZC485" s="40"/>
      <c r="LZD485" s="40"/>
      <c r="LZE485" s="40"/>
      <c r="LZF485" s="40"/>
      <c r="LZG485" s="40"/>
      <c r="LZH485" s="40"/>
      <c r="LZI485" s="40"/>
      <c r="LZJ485" s="40"/>
      <c r="LZK485" s="40"/>
      <c r="LZL485" s="40"/>
      <c r="LZM485" s="40"/>
      <c r="LZN485" s="40"/>
      <c r="LZO485" s="40"/>
      <c r="LZP485" s="40"/>
      <c r="LZQ485" s="40"/>
      <c r="LZR485" s="40"/>
      <c r="LZS485" s="40"/>
      <c r="LZT485" s="40"/>
      <c r="LZU485" s="40"/>
      <c r="LZV485" s="40"/>
      <c r="LZW485" s="40"/>
      <c r="LZX485" s="40"/>
      <c r="LZY485" s="40"/>
      <c r="LZZ485" s="40"/>
      <c r="MAA485" s="40"/>
      <c r="MAB485" s="40"/>
      <c r="MAC485" s="40"/>
      <c r="MAD485" s="40"/>
      <c r="MAE485" s="40"/>
      <c r="MAF485" s="40"/>
      <c r="MAG485" s="40"/>
      <c r="MAH485" s="40"/>
      <c r="MAI485" s="40"/>
      <c r="MAJ485" s="40"/>
      <c r="MAK485" s="40"/>
      <c r="MAL485" s="40"/>
      <c r="MAM485" s="40"/>
      <c r="MAN485" s="40"/>
      <c r="MAO485" s="40"/>
      <c r="MAP485" s="40"/>
      <c r="MAQ485" s="40"/>
      <c r="MAR485" s="40"/>
      <c r="MAS485" s="40"/>
      <c r="MAT485" s="40"/>
      <c r="MAU485" s="40"/>
      <c r="MAV485" s="40"/>
      <c r="MAW485" s="40"/>
      <c r="MAX485" s="40"/>
      <c r="MAY485" s="40"/>
      <c r="MAZ485" s="40"/>
      <c r="MBA485" s="40"/>
      <c r="MBB485" s="40"/>
      <c r="MBC485" s="40"/>
      <c r="MBD485" s="40"/>
      <c r="MBE485" s="40"/>
      <c r="MBF485" s="40"/>
      <c r="MBG485" s="40"/>
      <c r="MBH485" s="40"/>
      <c r="MBI485" s="40"/>
      <c r="MBJ485" s="40"/>
      <c r="MBK485" s="40"/>
      <c r="MBL485" s="40"/>
      <c r="MBM485" s="40"/>
      <c r="MBN485" s="40"/>
      <c r="MBO485" s="40"/>
      <c r="MBP485" s="40"/>
      <c r="MBQ485" s="40"/>
      <c r="MBR485" s="40"/>
      <c r="MBS485" s="40"/>
      <c r="MBT485" s="40"/>
      <c r="MBU485" s="40"/>
      <c r="MBV485" s="40"/>
      <c r="MBW485" s="40"/>
      <c r="MBX485" s="40"/>
      <c r="MBY485" s="40"/>
      <c r="MBZ485" s="40"/>
      <c r="MCA485" s="40"/>
      <c r="MCB485" s="40"/>
      <c r="MCC485" s="40"/>
      <c r="MCD485" s="40"/>
      <c r="MCE485" s="40"/>
      <c r="MCF485" s="40"/>
      <c r="MCG485" s="40"/>
      <c r="MCH485" s="40"/>
      <c r="MCI485" s="40"/>
      <c r="MCJ485" s="40"/>
      <c r="MCK485" s="40"/>
      <c r="MCL485" s="40"/>
      <c r="MCM485" s="40"/>
      <c r="MCN485" s="40"/>
      <c r="MCO485" s="40"/>
      <c r="MCP485" s="40"/>
      <c r="MCQ485" s="40"/>
      <c r="MCR485" s="40"/>
      <c r="MCS485" s="40"/>
      <c r="MCT485" s="40"/>
      <c r="MCU485" s="40"/>
      <c r="MCV485" s="40"/>
      <c r="MCW485" s="40"/>
      <c r="MCX485" s="40"/>
      <c r="MCY485" s="40"/>
      <c r="MCZ485" s="40"/>
      <c r="MDA485" s="40"/>
      <c r="MDB485" s="40"/>
      <c r="MDC485" s="40"/>
      <c r="MDD485" s="40"/>
      <c r="MDE485" s="40"/>
      <c r="MDF485" s="40"/>
      <c r="MDG485" s="40"/>
      <c r="MDH485" s="40"/>
      <c r="MDI485" s="40"/>
      <c r="MDJ485" s="40"/>
      <c r="MDK485" s="40"/>
      <c r="MDL485" s="40"/>
      <c r="MDM485" s="40"/>
      <c r="MDN485" s="40"/>
      <c r="MDO485" s="40"/>
      <c r="MDP485" s="40"/>
      <c r="MDQ485" s="40"/>
      <c r="MDR485" s="40"/>
      <c r="MDS485" s="40"/>
      <c r="MDT485" s="40"/>
      <c r="MDU485" s="40"/>
      <c r="MDV485" s="40"/>
      <c r="MDW485" s="40"/>
      <c r="MDX485" s="40"/>
      <c r="MDY485" s="40"/>
      <c r="MDZ485" s="40"/>
      <c r="MEA485" s="40"/>
      <c r="MEB485" s="40"/>
      <c r="MEC485" s="40"/>
      <c r="MED485" s="40"/>
      <c r="MEE485" s="40"/>
      <c r="MEF485" s="40"/>
      <c r="MEG485" s="40"/>
      <c r="MEH485" s="40"/>
      <c r="MEI485" s="40"/>
      <c r="MEJ485" s="40"/>
      <c r="MEK485" s="40"/>
      <c r="MEL485" s="40"/>
      <c r="MEM485" s="40"/>
      <c r="MEN485" s="40"/>
      <c r="MEO485" s="40"/>
      <c r="MEP485" s="40"/>
      <c r="MEQ485" s="40"/>
      <c r="MER485" s="40"/>
      <c r="MES485" s="40"/>
      <c r="MET485" s="40"/>
      <c r="MEU485" s="40"/>
      <c r="MEV485" s="40"/>
      <c r="MEW485" s="40"/>
      <c r="MEX485" s="40"/>
      <c r="MEY485" s="40"/>
      <c r="MEZ485" s="40"/>
      <c r="MFA485" s="40"/>
      <c r="MFB485" s="40"/>
      <c r="MFC485" s="40"/>
      <c r="MFD485" s="40"/>
      <c r="MFE485" s="40"/>
      <c r="MFF485" s="40"/>
      <c r="MFG485" s="40"/>
      <c r="MFH485" s="40"/>
      <c r="MFI485" s="40"/>
      <c r="MFJ485" s="40"/>
      <c r="MFK485" s="40"/>
      <c r="MFL485" s="40"/>
      <c r="MFM485" s="40"/>
      <c r="MFN485" s="40"/>
      <c r="MFO485" s="40"/>
      <c r="MFP485" s="40"/>
      <c r="MFQ485" s="40"/>
      <c r="MFR485" s="40"/>
      <c r="MFS485" s="40"/>
      <c r="MFT485" s="40"/>
      <c r="MFU485" s="40"/>
      <c r="MFV485" s="40"/>
      <c r="MFW485" s="40"/>
      <c r="MFX485" s="40"/>
      <c r="MFY485" s="40"/>
      <c r="MFZ485" s="40"/>
      <c r="MGA485" s="40"/>
      <c r="MGB485" s="40"/>
      <c r="MGC485" s="40"/>
      <c r="MGD485" s="40"/>
      <c r="MGE485" s="40"/>
      <c r="MGF485" s="40"/>
      <c r="MGG485" s="40"/>
      <c r="MGH485" s="40"/>
      <c r="MGI485" s="40"/>
      <c r="MGJ485" s="40"/>
      <c r="MGK485" s="40"/>
      <c r="MGL485" s="40"/>
      <c r="MGM485" s="40"/>
      <c r="MGN485" s="40"/>
      <c r="MGO485" s="40"/>
      <c r="MGP485" s="40"/>
      <c r="MGQ485" s="40"/>
      <c r="MGR485" s="40"/>
      <c r="MGS485" s="40"/>
      <c r="MGT485" s="40"/>
      <c r="MGU485" s="40"/>
      <c r="MGV485" s="40"/>
      <c r="MGW485" s="40"/>
      <c r="MGX485" s="40"/>
      <c r="MGY485" s="40"/>
      <c r="MGZ485" s="40"/>
      <c r="MHA485" s="40"/>
      <c r="MHB485" s="40"/>
      <c r="MHC485" s="40"/>
      <c r="MHD485" s="40"/>
      <c r="MHE485" s="40"/>
      <c r="MHF485" s="40"/>
      <c r="MHG485" s="40"/>
      <c r="MHH485" s="40"/>
      <c r="MHI485" s="40"/>
      <c r="MHJ485" s="40"/>
      <c r="MHK485" s="40"/>
      <c r="MHL485" s="40"/>
      <c r="MHM485" s="40"/>
      <c r="MHN485" s="40"/>
      <c r="MHO485" s="40"/>
      <c r="MHP485" s="40"/>
      <c r="MHQ485" s="40"/>
      <c r="MHR485" s="40"/>
      <c r="MHS485" s="40"/>
      <c r="MHT485" s="40"/>
      <c r="MHU485" s="40"/>
      <c r="MHV485" s="40"/>
      <c r="MHW485" s="40"/>
      <c r="MHX485" s="40"/>
      <c r="MHY485" s="40"/>
      <c r="MHZ485" s="40"/>
      <c r="MIA485" s="40"/>
      <c r="MIB485" s="40"/>
      <c r="MIC485" s="40"/>
      <c r="MID485" s="40"/>
      <c r="MIE485" s="40"/>
      <c r="MIF485" s="40"/>
      <c r="MIG485" s="40"/>
      <c r="MIH485" s="40"/>
      <c r="MII485" s="40"/>
      <c r="MIJ485" s="40"/>
      <c r="MIK485" s="40"/>
      <c r="MIL485" s="40"/>
      <c r="MIM485" s="40"/>
      <c r="MIN485" s="40"/>
      <c r="MIO485" s="40"/>
      <c r="MIP485" s="40"/>
      <c r="MIQ485" s="40"/>
      <c r="MIR485" s="40"/>
      <c r="MIS485" s="40"/>
      <c r="MIT485" s="40"/>
      <c r="MIU485" s="40"/>
      <c r="MIV485" s="40"/>
      <c r="MIW485" s="40"/>
      <c r="MIX485" s="40"/>
      <c r="MIY485" s="40"/>
      <c r="MIZ485" s="40"/>
      <c r="MJA485" s="40"/>
      <c r="MJB485" s="40"/>
      <c r="MJC485" s="40"/>
      <c r="MJD485" s="40"/>
      <c r="MJE485" s="40"/>
      <c r="MJF485" s="40"/>
      <c r="MJG485" s="40"/>
      <c r="MJH485" s="40"/>
      <c r="MJI485" s="40"/>
      <c r="MJJ485" s="40"/>
      <c r="MJK485" s="40"/>
      <c r="MJL485" s="40"/>
      <c r="MJM485" s="40"/>
      <c r="MJN485" s="40"/>
      <c r="MJO485" s="40"/>
      <c r="MJP485" s="40"/>
      <c r="MJQ485" s="40"/>
      <c r="MJR485" s="40"/>
      <c r="MJS485" s="40"/>
      <c r="MJT485" s="40"/>
      <c r="MJU485" s="40"/>
      <c r="MJV485" s="40"/>
      <c r="MJW485" s="40"/>
      <c r="MJX485" s="40"/>
      <c r="MJY485" s="40"/>
      <c r="MJZ485" s="40"/>
      <c r="MKA485" s="40"/>
      <c r="MKB485" s="40"/>
      <c r="MKC485" s="40"/>
      <c r="MKD485" s="40"/>
      <c r="MKE485" s="40"/>
      <c r="MKF485" s="40"/>
      <c r="MKG485" s="40"/>
      <c r="MKH485" s="40"/>
      <c r="MKI485" s="40"/>
      <c r="MKJ485" s="40"/>
      <c r="MKK485" s="40"/>
      <c r="MKL485" s="40"/>
      <c r="MKM485" s="40"/>
      <c r="MKN485" s="40"/>
      <c r="MKO485" s="40"/>
      <c r="MKP485" s="40"/>
      <c r="MKQ485" s="40"/>
      <c r="MKR485" s="40"/>
      <c r="MKS485" s="40"/>
      <c r="MKT485" s="40"/>
      <c r="MKU485" s="40"/>
      <c r="MKV485" s="40"/>
      <c r="MKW485" s="40"/>
      <c r="MKX485" s="40"/>
      <c r="MKY485" s="40"/>
      <c r="MKZ485" s="40"/>
      <c r="MLA485" s="40"/>
      <c r="MLB485" s="40"/>
      <c r="MLC485" s="40"/>
      <c r="MLD485" s="40"/>
      <c r="MLE485" s="40"/>
      <c r="MLF485" s="40"/>
      <c r="MLG485" s="40"/>
      <c r="MLH485" s="40"/>
      <c r="MLI485" s="40"/>
      <c r="MLJ485" s="40"/>
      <c r="MLK485" s="40"/>
      <c r="MLL485" s="40"/>
      <c r="MLM485" s="40"/>
      <c r="MLN485" s="40"/>
      <c r="MLO485" s="40"/>
      <c r="MLP485" s="40"/>
      <c r="MLQ485" s="40"/>
      <c r="MLR485" s="40"/>
      <c r="MLS485" s="40"/>
      <c r="MLT485" s="40"/>
      <c r="MLU485" s="40"/>
      <c r="MLV485" s="40"/>
      <c r="MLW485" s="40"/>
      <c r="MLX485" s="40"/>
      <c r="MLY485" s="40"/>
      <c r="MLZ485" s="40"/>
      <c r="MMA485" s="40"/>
      <c r="MMB485" s="40"/>
      <c r="MMC485" s="40"/>
      <c r="MMD485" s="40"/>
      <c r="MME485" s="40"/>
      <c r="MMF485" s="40"/>
      <c r="MMG485" s="40"/>
      <c r="MMH485" s="40"/>
      <c r="MMI485" s="40"/>
      <c r="MMJ485" s="40"/>
      <c r="MMK485" s="40"/>
      <c r="MML485" s="40"/>
      <c r="MMM485" s="40"/>
      <c r="MMN485" s="40"/>
      <c r="MMO485" s="40"/>
      <c r="MMP485" s="40"/>
      <c r="MMQ485" s="40"/>
      <c r="MMR485" s="40"/>
      <c r="MMS485" s="40"/>
      <c r="MMT485" s="40"/>
      <c r="MMU485" s="40"/>
      <c r="MMV485" s="40"/>
      <c r="MMW485" s="40"/>
      <c r="MMX485" s="40"/>
      <c r="MMY485" s="40"/>
      <c r="MMZ485" s="40"/>
      <c r="MNA485" s="40"/>
      <c r="MNB485" s="40"/>
      <c r="MNC485" s="40"/>
      <c r="MND485" s="40"/>
      <c r="MNE485" s="40"/>
      <c r="MNF485" s="40"/>
      <c r="MNG485" s="40"/>
      <c r="MNH485" s="40"/>
      <c r="MNI485" s="40"/>
      <c r="MNJ485" s="40"/>
      <c r="MNK485" s="40"/>
      <c r="MNL485" s="40"/>
      <c r="MNM485" s="40"/>
      <c r="MNN485" s="40"/>
      <c r="MNO485" s="40"/>
      <c r="MNP485" s="40"/>
      <c r="MNQ485" s="40"/>
      <c r="MNR485" s="40"/>
      <c r="MNS485" s="40"/>
      <c r="MNT485" s="40"/>
      <c r="MNU485" s="40"/>
      <c r="MNV485" s="40"/>
      <c r="MNW485" s="40"/>
      <c r="MNX485" s="40"/>
      <c r="MNY485" s="40"/>
      <c r="MNZ485" s="40"/>
      <c r="MOA485" s="40"/>
      <c r="MOB485" s="40"/>
      <c r="MOC485" s="40"/>
      <c r="MOD485" s="40"/>
      <c r="MOE485" s="40"/>
      <c r="MOF485" s="40"/>
      <c r="MOG485" s="40"/>
      <c r="MOH485" s="40"/>
      <c r="MOI485" s="40"/>
      <c r="MOJ485" s="40"/>
      <c r="MOK485" s="40"/>
      <c r="MOL485" s="40"/>
      <c r="MOM485" s="40"/>
      <c r="MON485" s="40"/>
      <c r="MOO485" s="40"/>
      <c r="MOP485" s="40"/>
      <c r="MOQ485" s="40"/>
      <c r="MOR485" s="40"/>
      <c r="MOS485" s="40"/>
      <c r="MOT485" s="40"/>
      <c r="MOU485" s="40"/>
      <c r="MOV485" s="40"/>
      <c r="MOW485" s="40"/>
      <c r="MOX485" s="40"/>
      <c r="MOY485" s="40"/>
      <c r="MOZ485" s="40"/>
      <c r="MPA485" s="40"/>
      <c r="MPB485" s="40"/>
      <c r="MPC485" s="40"/>
      <c r="MPD485" s="40"/>
      <c r="MPE485" s="40"/>
      <c r="MPF485" s="40"/>
      <c r="MPG485" s="40"/>
      <c r="MPH485" s="40"/>
      <c r="MPI485" s="40"/>
      <c r="MPJ485" s="40"/>
      <c r="MPK485" s="40"/>
      <c r="MPL485" s="40"/>
      <c r="MPM485" s="40"/>
      <c r="MPN485" s="40"/>
      <c r="MPO485" s="40"/>
      <c r="MPP485" s="40"/>
      <c r="MPQ485" s="40"/>
      <c r="MPR485" s="40"/>
      <c r="MPS485" s="40"/>
      <c r="MPT485" s="40"/>
      <c r="MPU485" s="40"/>
      <c r="MPV485" s="40"/>
      <c r="MPW485" s="40"/>
      <c r="MPX485" s="40"/>
      <c r="MPY485" s="40"/>
      <c r="MPZ485" s="40"/>
      <c r="MQA485" s="40"/>
      <c r="MQB485" s="40"/>
      <c r="MQC485" s="40"/>
      <c r="MQD485" s="40"/>
      <c r="MQE485" s="40"/>
      <c r="MQF485" s="40"/>
      <c r="MQG485" s="40"/>
      <c r="MQH485" s="40"/>
      <c r="MQI485" s="40"/>
      <c r="MQJ485" s="40"/>
      <c r="MQK485" s="40"/>
      <c r="MQL485" s="40"/>
      <c r="MQM485" s="40"/>
      <c r="MQN485" s="40"/>
      <c r="MQO485" s="40"/>
      <c r="MQP485" s="40"/>
      <c r="MQQ485" s="40"/>
      <c r="MQR485" s="40"/>
      <c r="MQS485" s="40"/>
      <c r="MQT485" s="40"/>
      <c r="MQU485" s="40"/>
      <c r="MQV485" s="40"/>
      <c r="MQW485" s="40"/>
      <c r="MQX485" s="40"/>
      <c r="MQY485" s="40"/>
      <c r="MQZ485" s="40"/>
      <c r="MRA485" s="40"/>
      <c r="MRB485" s="40"/>
      <c r="MRC485" s="40"/>
      <c r="MRD485" s="40"/>
      <c r="MRE485" s="40"/>
      <c r="MRF485" s="40"/>
      <c r="MRG485" s="40"/>
      <c r="MRH485" s="40"/>
      <c r="MRI485" s="40"/>
      <c r="MRJ485" s="40"/>
      <c r="MRK485" s="40"/>
      <c r="MRL485" s="40"/>
      <c r="MRM485" s="40"/>
      <c r="MRN485" s="40"/>
      <c r="MRO485" s="40"/>
      <c r="MRP485" s="40"/>
      <c r="MRQ485" s="40"/>
      <c r="MRR485" s="40"/>
      <c r="MRS485" s="40"/>
      <c r="MRT485" s="40"/>
      <c r="MRU485" s="40"/>
      <c r="MRV485" s="40"/>
      <c r="MRW485" s="40"/>
      <c r="MRX485" s="40"/>
      <c r="MRY485" s="40"/>
      <c r="MRZ485" s="40"/>
      <c r="MSA485" s="40"/>
      <c r="MSB485" s="40"/>
      <c r="MSC485" s="40"/>
      <c r="MSD485" s="40"/>
      <c r="MSE485" s="40"/>
      <c r="MSF485" s="40"/>
      <c r="MSG485" s="40"/>
      <c r="MSH485" s="40"/>
      <c r="MSI485" s="40"/>
      <c r="MSJ485" s="40"/>
      <c r="MSK485" s="40"/>
      <c r="MSL485" s="40"/>
      <c r="MSM485" s="40"/>
      <c r="MSN485" s="40"/>
      <c r="MSO485" s="40"/>
      <c r="MSP485" s="40"/>
      <c r="MSQ485" s="40"/>
      <c r="MSR485" s="40"/>
      <c r="MSS485" s="40"/>
      <c r="MST485" s="40"/>
      <c r="MSU485" s="40"/>
      <c r="MSV485" s="40"/>
      <c r="MSW485" s="40"/>
      <c r="MSX485" s="40"/>
      <c r="MSY485" s="40"/>
      <c r="MSZ485" s="40"/>
      <c r="MTA485" s="40"/>
      <c r="MTB485" s="40"/>
      <c r="MTC485" s="40"/>
      <c r="MTD485" s="40"/>
      <c r="MTE485" s="40"/>
      <c r="MTF485" s="40"/>
      <c r="MTG485" s="40"/>
      <c r="MTH485" s="40"/>
      <c r="MTI485" s="40"/>
      <c r="MTJ485" s="40"/>
      <c r="MTK485" s="40"/>
      <c r="MTL485" s="40"/>
      <c r="MTM485" s="40"/>
      <c r="MTN485" s="40"/>
      <c r="MTO485" s="40"/>
      <c r="MTP485" s="40"/>
      <c r="MTQ485" s="40"/>
      <c r="MTR485" s="40"/>
      <c r="MTS485" s="40"/>
      <c r="MTT485" s="40"/>
      <c r="MTU485" s="40"/>
      <c r="MTV485" s="40"/>
      <c r="MTW485" s="40"/>
      <c r="MTX485" s="40"/>
      <c r="MTY485" s="40"/>
      <c r="MTZ485" s="40"/>
      <c r="MUA485" s="40"/>
      <c r="MUB485" s="40"/>
      <c r="MUC485" s="40"/>
      <c r="MUD485" s="40"/>
      <c r="MUE485" s="40"/>
      <c r="MUF485" s="40"/>
      <c r="MUG485" s="40"/>
      <c r="MUH485" s="40"/>
      <c r="MUI485" s="40"/>
      <c r="MUJ485" s="40"/>
      <c r="MUK485" s="40"/>
      <c r="MUL485" s="40"/>
      <c r="MUM485" s="40"/>
      <c r="MUN485" s="40"/>
      <c r="MUO485" s="40"/>
      <c r="MUP485" s="40"/>
      <c r="MUQ485" s="40"/>
      <c r="MUR485" s="40"/>
      <c r="MUS485" s="40"/>
      <c r="MUT485" s="40"/>
      <c r="MUU485" s="40"/>
      <c r="MUV485" s="40"/>
      <c r="MUW485" s="40"/>
      <c r="MUX485" s="40"/>
      <c r="MUY485" s="40"/>
      <c r="MUZ485" s="40"/>
      <c r="MVA485" s="40"/>
      <c r="MVB485" s="40"/>
      <c r="MVC485" s="40"/>
      <c r="MVD485" s="40"/>
      <c r="MVE485" s="40"/>
      <c r="MVF485" s="40"/>
      <c r="MVG485" s="40"/>
      <c r="MVH485" s="40"/>
      <c r="MVI485" s="40"/>
      <c r="MVJ485" s="40"/>
      <c r="MVK485" s="40"/>
      <c r="MVL485" s="40"/>
      <c r="MVM485" s="40"/>
      <c r="MVN485" s="40"/>
      <c r="MVO485" s="40"/>
      <c r="MVP485" s="40"/>
      <c r="MVQ485" s="40"/>
      <c r="MVR485" s="40"/>
      <c r="MVS485" s="40"/>
      <c r="MVT485" s="40"/>
      <c r="MVU485" s="40"/>
      <c r="MVV485" s="40"/>
      <c r="MVW485" s="40"/>
      <c r="MVX485" s="40"/>
      <c r="MVY485" s="40"/>
      <c r="MVZ485" s="40"/>
      <c r="MWA485" s="40"/>
      <c r="MWB485" s="40"/>
      <c r="MWC485" s="40"/>
      <c r="MWD485" s="40"/>
      <c r="MWE485" s="40"/>
      <c r="MWF485" s="40"/>
      <c r="MWG485" s="40"/>
      <c r="MWH485" s="40"/>
      <c r="MWI485" s="40"/>
      <c r="MWJ485" s="40"/>
      <c r="MWK485" s="40"/>
      <c r="MWL485" s="40"/>
      <c r="MWM485" s="40"/>
      <c r="MWN485" s="40"/>
      <c r="MWO485" s="40"/>
      <c r="MWP485" s="40"/>
      <c r="MWQ485" s="40"/>
      <c r="MWR485" s="40"/>
      <c r="MWS485" s="40"/>
      <c r="MWT485" s="40"/>
      <c r="MWU485" s="40"/>
      <c r="MWV485" s="40"/>
      <c r="MWW485" s="40"/>
      <c r="MWX485" s="40"/>
      <c r="MWY485" s="40"/>
      <c r="MWZ485" s="40"/>
      <c r="MXA485" s="40"/>
      <c r="MXB485" s="40"/>
      <c r="MXC485" s="40"/>
      <c r="MXD485" s="40"/>
      <c r="MXE485" s="40"/>
      <c r="MXF485" s="40"/>
      <c r="MXG485" s="40"/>
      <c r="MXH485" s="40"/>
      <c r="MXI485" s="40"/>
      <c r="MXJ485" s="40"/>
      <c r="MXK485" s="40"/>
      <c r="MXL485" s="40"/>
      <c r="MXM485" s="40"/>
      <c r="MXN485" s="40"/>
      <c r="MXO485" s="40"/>
      <c r="MXP485" s="40"/>
      <c r="MXQ485" s="40"/>
      <c r="MXR485" s="40"/>
      <c r="MXS485" s="40"/>
      <c r="MXT485" s="40"/>
      <c r="MXU485" s="40"/>
      <c r="MXV485" s="40"/>
      <c r="MXW485" s="40"/>
      <c r="MXX485" s="40"/>
      <c r="MXY485" s="40"/>
      <c r="MXZ485" s="40"/>
      <c r="MYA485" s="40"/>
      <c r="MYB485" s="40"/>
      <c r="MYC485" s="40"/>
      <c r="MYD485" s="40"/>
      <c r="MYE485" s="40"/>
      <c r="MYF485" s="40"/>
      <c r="MYG485" s="40"/>
      <c r="MYH485" s="40"/>
      <c r="MYI485" s="40"/>
      <c r="MYJ485" s="40"/>
      <c r="MYK485" s="40"/>
      <c r="MYL485" s="40"/>
      <c r="MYM485" s="40"/>
      <c r="MYN485" s="40"/>
      <c r="MYO485" s="40"/>
      <c r="MYP485" s="40"/>
      <c r="MYQ485" s="40"/>
      <c r="MYR485" s="40"/>
      <c r="MYS485" s="40"/>
      <c r="MYT485" s="40"/>
      <c r="MYU485" s="40"/>
      <c r="MYV485" s="40"/>
      <c r="MYW485" s="40"/>
      <c r="MYX485" s="40"/>
      <c r="MYY485" s="40"/>
      <c r="MYZ485" s="40"/>
      <c r="MZA485" s="40"/>
      <c r="MZB485" s="40"/>
      <c r="MZC485" s="40"/>
      <c r="MZD485" s="40"/>
      <c r="MZE485" s="40"/>
      <c r="MZF485" s="40"/>
      <c r="MZG485" s="40"/>
      <c r="MZH485" s="40"/>
      <c r="MZI485" s="40"/>
      <c r="MZJ485" s="40"/>
      <c r="MZK485" s="40"/>
      <c r="MZL485" s="40"/>
      <c r="MZM485" s="40"/>
      <c r="MZN485" s="40"/>
      <c r="MZO485" s="40"/>
      <c r="MZP485" s="40"/>
      <c r="MZQ485" s="40"/>
      <c r="MZR485" s="40"/>
      <c r="MZS485" s="40"/>
      <c r="MZT485" s="40"/>
      <c r="MZU485" s="40"/>
      <c r="MZV485" s="40"/>
      <c r="MZW485" s="40"/>
      <c r="MZX485" s="40"/>
      <c r="MZY485" s="40"/>
      <c r="MZZ485" s="40"/>
      <c r="NAA485" s="40"/>
      <c r="NAB485" s="40"/>
      <c r="NAC485" s="40"/>
      <c r="NAD485" s="40"/>
      <c r="NAE485" s="40"/>
      <c r="NAF485" s="40"/>
      <c r="NAG485" s="40"/>
      <c r="NAH485" s="40"/>
      <c r="NAI485" s="40"/>
      <c r="NAJ485" s="40"/>
      <c r="NAK485" s="40"/>
      <c r="NAL485" s="40"/>
      <c r="NAM485" s="40"/>
      <c r="NAN485" s="40"/>
      <c r="NAO485" s="40"/>
      <c r="NAP485" s="40"/>
      <c r="NAQ485" s="40"/>
      <c r="NAR485" s="40"/>
      <c r="NAS485" s="40"/>
      <c r="NAT485" s="40"/>
      <c r="NAU485" s="40"/>
      <c r="NAV485" s="40"/>
      <c r="NAW485" s="40"/>
      <c r="NAX485" s="40"/>
      <c r="NAY485" s="40"/>
      <c r="NAZ485" s="40"/>
      <c r="NBA485" s="40"/>
      <c r="NBB485" s="40"/>
      <c r="NBC485" s="40"/>
      <c r="NBD485" s="40"/>
      <c r="NBE485" s="40"/>
      <c r="NBF485" s="40"/>
      <c r="NBG485" s="40"/>
      <c r="NBH485" s="40"/>
      <c r="NBI485" s="40"/>
      <c r="NBJ485" s="40"/>
      <c r="NBK485" s="40"/>
      <c r="NBL485" s="40"/>
      <c r="NBM485" s="40"/>
      <c r="NBN485" s="40"/>
      <c r="NBO485" s="40"/>
      <c r="NBP485" s="40"/>
      <c r="NBQ485" s="40"/>
      <c r="NBR485" s="40"/>
      <c r="NBS485" s="40"/>
      <c r="NBT485" s="40"/>
      <c r="NBU485" s="40"/>
      <c r="NBV485" s="40"/>
      <c r="NBW485" s="40"/>
      <c r="NBX485" s="40"/>
      <c r="NBY485" s="40"/>
      <c r="NBZ485" s="40"/>
      <c r="NCA485" s="40"/>
      <c r="NCB485" s="40"/>
      <c r="NCC485" s="40"/>
      <c r="NCD485" s="40"/>
      <c r="NCE485" s="40"/>
      <c r="NCF485" s="40"/>
      <c r="NCG485" s="40"/>
      <c r="NCH485" s="40"/>
      <c r="NCI485" s="40"/>
      <c r="NCJ485" s="40"/>
      <c r="NCK485" s="40"/>
      <c r="NCL485" s="40"/>
      <c r="NCM485" s="40"/>
      <c r="NCN485" s="40"/>
      <c r="NCO485" s="40"/>
      <c r="NCP485" s="40"/>
      <c r="NCQ485" s="40"/>
      <c r="NCR485" s="40"/>
      <c r="NCS485" s="40"/>
      <c r="NCT485" s="40"/>
      <c r="NCU485" s="40"/>
      <c r="NCV485" s="40"/>
      <c r="NCW485" s="40"/>
      <c r="NCX485" s="40"/>
      <c r="NCY485" s="40"/>
      <c r="NCZ485" s="40"/>
      <c r="NDA485" s="40"/>
      <c r="NDB485" s="40"/>
      <c r="NDC485" s="40"/>
      <c r="NDD485" s="40"/>
      <c r="NDE485" s="40"/>
      <c r="NDF485" s="40"/>
      <c r="NDG485" s="40"/>
      <c r="NDH485" s="40"/>
      <c r="NDI485" s="40"/>
      <c r="NDJ485" s="40"/>
      <c r="NDK485" s="40"/>
      <c r="NDL485" s="40"/>
      <c r="NDM485" s="40"/>
      <c r="NDN485" s="40"/>
      <c r="NDO485" s="40"/>
      <c r="NDP485" s="40"/>
      <c r="NDQ485" s="40"/>
      <c r="NDR485" s="40"/>
      <c r="NDS485" s="40"/>
      <c r="NDT485" s="40"/>
      <c r="NDU485" s="40"/>
      <c r="NDV485" s="40"/>
      <c r="NDW485" s="40"/>
      <c r="NDX485" s="40"/>
      <c r="NDY485" s="40"/>
      <c r="NDZ485" s="40"/>
      <c r="NEA485" s="40"/>
      <c r="NEB485" s="40"/>
      <c r="NEC485" s="40"/>
      <c r="NED485" s="40"/>
      <c r="NEE485" s="40"/>
      <c r="NEF485" s="40"/>
      <c r="NEG485" s="40"/>
      <c r="NEH485" s="40"/>
      <c r="NEI485" s="40"/>
      <c r="NEJ485" s="40"/>
      <c r="NEK485" s="40"/>
      <c r="NEL485" s="40"/>
      <c r="NEM485" s="40"/>
      <c r="NEN485" s="40"/>
      <c r="NEO485" s="40"/>
      <c r="NEP485" s="40"/>
      <c r="NEQ485" s="40"/>
      <c r="NER485" s="40"/>
      <c r="NES485" s="40"/>
      <c r="NET485" s="40"/>
      <c r="NEU485" s="40"/>
      <c r="NEV485" s="40"/>
      <c r="NEW485" s="40"/>
      <c r="NEX485" s="40"/>
      <c r="NEY485" s="40"/>
      <c r="NEZ485" s="40"/>
      <c r="NFA485" s="40"/>
      <c r="NFB485" s="40"/>
      <c r="NFC485" s="40"/>
      <c r="NFD485" s="40"/>
      <c r="NFE485" s="40"/>
      <c r="NFF485" s="40"/>
      <c r="NFG485" s="40"/>
      <c r="NFH485" s="40"/>
      <c r="NFI485" s="40"/>
      <c r="NFJ485" s="40"/>
      <c r="NFK485" s="40"/>
      <c r="NFL485" s="40"/>
      <c r="NFM485" s="40"/>
      <c r="NFN485" s="40"/>
      <c r="NFO485" s="40"/>
      <c r="NFP485" s="40"/>
      <c r="NFQ485" s="40"/>
      <c r="NFR485" s="40"/>
      <c r="NFS485" s="40"/>
      <c r="NFT485" s="40"/>
      <c r="NFU485" s="40"/>
      <c r="NFV485" s="40"/>
      <c r="NFW485" s="40"/>
      <c r="NFX485" s="40"/>
      <c r="NFY485" s="40"/>
      <c r="NFZ485" s="40"/>
      <c r="NGA485" s="40"/>
      <c r="NGB485" s="40"/>
      <c r="NGC485" s="40"/>
      <c r="NGD485" s="40"/>
      <c r="NGE485" s="40"/>
      <c r="NGF485" s="40"/>
      <c r="NGG485" s="40"/>
      <c r="NGH485" s="40"/>
      <c r="NGI485" s="40"/>
      <c r="NGJ485" s="40"/>
      <c r="NGK485" s="40"/>
      <c r="NGL485" s="40"/>
      <c r="NGM485" s="40"/>
      <c r="NGN485" s="40"/>
      <c r="NGO485" s="40"/>
      <c r="NGP485" s="40"/>
      <c r="NGQ485" s="40"/>
      <c r="NGR485" s="40"/>
      <c r="NGS485" s="40"/>
      <c r="NGT485" s="40"/>
      <c r="NGU485" s="40"/>
      <c r="NGV485" s="40"/>
      <c r="NGW485" s="40"/>
      <c r="NGX485" s="40"/>
      <c r="NGY485" s="40"/>
      <c r="NGZ485" s="40"/>
      <c r="NHA485" s="40"/>
      <c r="NHB485" s="40"/>
      <c r="NHC485" s="40"/>
      <c r="NHD485" s="40"/>
      <c r="NHE485" s="40"/>
      <c r="NHF485" s="40"/>
      <c r="NHG485" s="40"/>
      <c r="NHH485" s="40"/>
      <c r="NHI485" s="40"/>
      <c r="NHJ485" s="40"/>
      <c r="NHK485" s="40"/>
      <c r="NHL485" s="40"/>
      <c r="NHM485" s="40"/>
      <c r="NHN485" s="40"/>
      <c r="NHO485" s="40"/>
      <c r="NHP485" s="40"/>
      <c r="NHQ485" s="40"/>
      <c r="NHR485" s="40"/>
      <c r="NHS485" s="40"/>
      <c r="NHT485" s="40"/>
      <c r="NHU485" s="40"/>
      <c r="NHV485" s="40"/>
      <c r="NHW485" s="40"/>
      <c r="NHX485" s="40"/>
      <c r="NHY485" s="40"/>
      <c r="NHZ485" s="40"/>
      <c r="NIA485" s="40"/>
      <c r="NIB485" s="40"/>
      <c r="NIC485" s="40"/>
      <c r="NID485" s="40"/>
      <c r="NIE485" s="40"/>
      <c r="NIF485" s="40"/>
      <c r="NIG485" s="40"/>
      <c r="NIH485" s="40"/>
      <c r="NII485" s="40"/>
      <c r="NIJ485" s="40"/>
      <c r="NIK485" s="40"/>
      <c r="NIL485" s="40"/>
      <c r="NIM485" s="40"/>
      <c r="NIN485" s="40"/>
      <c r="NIO485" s="40"/>
      <c r="NIP485" s="40"/>
      <c r="NIQ485" s="40"/>
      <c r="NIR485" s="40"/>
      <c r="NIS485" s="40"/>
      <c r="NIT485" s="40"/>
      <c r="NIU485" s="40"/>
      <c r="NIV485" s="40"/>
      <c r="NIW485" s="40"/>
      <c r="NIX485" s="40"/>
      <c r="NIY485" s="40"/>
      <c r="NIZ485" s="40"/>
      <c r="NJA485" s="40"/>
      <c r="NJB485" s="40"/>
      <c r="NJC485" s="40"/>
      <c r="NJD485" s="40"/>
      <c r="NJE485" s="40"/>
      <c r="NJF485" s="40"/>
      <c r="NJG485" s="40"/>
      <c r="NJH485" s="40"/>
      <c r="NJI485" s="40"/>
      <c r="NJJ485" s="40"/>
      <c r="NJK485" s="40"/>
      <c r="NJL485" s="40"/>
      <c r="NJM485" s="40"/>
      <c r="NJN485" s="40"/>
      <c r="NJO485" s="40"/>
      <c r="NJP485" s="40"/>
      <c r="NJQ485" s="40"/>
      <c r="NJR485" s="40"/>
      <c r="NJS485" s="40"/>
      <c r="NJT485" s="40"/>
      <c r="NJU485" s="40"/>
      <c r="NJV485" s="40"/>
      <c r="NJW485" s="40"/>
      <c r="NJX485" s="40"/>
      <c r="NJY485" s="40"/>
      <c r="NJZ485" s="40"/>
      <c r="NKA485" s="40"/>
      <c r="NKB485" s="40"/>
      <c r="NKC485" s="40"/>
      <c r="NKD485" s="40"/>
      <c r="NKE485" s="40"/>
      <c r="NKF485" s="40"/>
      <c r="NKG485" s="40"/>
      <c r="NKH485" s="40"/>
      <c r="NKI485" s="40"/>
      <c r="NKJ485" s="40"/>
      <c r="NKK485" s="40"/>
      <c r="NKL485" s="40"/>
      <c r="NKM485" s="40"/>
      <c r="NKN485" s="40"/>
      <c r="NKO485" s="40"/>
      <c r="NKP485" s="40"/>
      <c r="NKQ485" s="40"/>
      <c r="NKR485" s="40"/>
      <c r="NKS485" s="40"/>
      <c r="NKT485" s="40"/>
      <c r="NKU485" s="40"/>
      <c r="NKV485" s="40"/>
      <c r="NKW485" s="40"/>
      <c r="NKX485" s="40"/>
      <c r="NKY485" s="40"/>
      <c r="NKZ485" s="40"/>
      <c r="NLA485" s="40"/>
      <c r="NLB485" s="40"/>
      <c r="NLC485" s="40"/>
      <c r="NLD485" s="40"/>
      <c r="NLE485" s="40"/>
      <c r="NLF485" s="40"/>
      <c r="NLG485" s="40"/>
      <c r="NLH485" s="40"/>
      <c r="NLI485" s="40"/>
      <c r="NLJ485" s="40"/>
      <c r="NLK485" s="40"/>
      <c r="NLL485" s="40"/>
      <c r="NLM485" s="40"/>
      <c r="NLN485" s="40"/>
      <c r="NLO485" s="40"/>
      <c r="NLP485" s="40"/>
      <c r="NLQ485" s="40"/>
      <c r="NLR485" s="40"/>
      <c r="NLS485" s="40"/>
      <c r="NLT485" s="40"/>
      <c r="NLU485" s="40"/>
      <c r="NLV485" s="40"/>
      <c r="NLW485" s="40"/>
      <c r="NLX485" s="40"/>
      <c r="NLY485" s="40"/>
      <c r="NLZ485" s="40"/>
      <c r="NMA485" s="40"/>
      <c r="NMB485" s="40"/>
      <c r="NMC485" s="40"/>
      <c r="NMD485" s="40"/>
      <c r="NME485" s="40"/>
      <c r="NMF485" s="40"/>
      <c r="NMG485" s="40"/>
      <c r="NMH485" s="40"/>
      <c r="NMI485" s="40"/>
      <c r="NMJ485" s="40"/>
      <c r="NMK485" s="40"/>
      <c r="NML485" s="40"/>
      <c r="NMM485" s="40"/>
      <c r="NMN485" s="40"/>
      <c r="NMO485" s="40"/>
      <c r="NMP485" s="40"/>
      <c r="NMQ485" s="40"/>
      <c r="NMR485" s="40"/>
      <c r="NMS485" s="40"/>
      <c r="NMT485" s="40"/>
      <c r="NMU485" s="40"/>
      <c r="NMV485" s="40"/>
      <c r="NMW485" s="40"/>
      <c r="NMX485" s="40"/>
      <c r="NMY485" s="40"/>
      <c r="NMZ485" s="40"/>
      <c r="NNA485" s="40"/>
      <c r="NNB485" s="40"/>
      <c r="NNC485" s="40"/>
      <c r="NND485" s="40"/>
      <c r="NNE485" s="40"/>
      <c r="NNF485" s="40"/>
      <c r="NNG485" s="40"/>
      <c r="NNH485" s="40"/>
      <c r="NNI485" s="40"/>
      <c r="NNJ485" s="40"/>
      <c r="NNK485" s="40"/>
      <c r="NNL485" s="40"/>
      <c r="NNM485" s="40"/>
      <c r="NNN485" s="40"/>
      <c r="NNO485" s="40"/>
      <c r="NNP485" s="40"/>
      <c r="NNQ485" s="40"/>
      <c r="NNR485" s="40"/>
      <c r="NNS485" s="40"/>
      <c r="NNT485" s="40"/>
      <c r="NNU485" s="40"/>
      <c r="NNV485" s="40"/>
      <c r="NNW485" s="40"/>
      <c r="NNX485" s="40"/>
      <c r="NNY485" s="40"/>
      <c r="NNZ485" s="40"/>
      <c r="NOA485" s="40"/>
      <c r="NOB485" s="40"/>
      <c r="NOC485" s="40"/>
      <c r="NOD485" s="40"/>
      <c r="NOE485" s="40"/>
      <c r="NOF485" s="40"/>
      <c r="NOG485" s="40"/>
      <c r="NOH485" s="40"/>
      <c r="NOI485" s="40"/>
      <c r="NOJ485" s="40"/>
      <c r="NOK485" s="40"/>
      <c r="NOL485" s="40"/>
      <c r="NOM485" s="40"/>
      <c r="NON485" s="40"/>
      <c r="NOO485" s="40"/>
      <c r="NOP485" s="40"/>
      <c r="NOQ485" s="40"/>
      <c r="NOR485" s="40"/>
      <c r="NOS485" s="40"/>
      <c r="NOT485" s="40"/>
      <c r="NOU485" s="40"/>
      <c r="NOV485" s="40"/>
      <c r="NOW485" s="40"/>
      <c r="NOX485" s="40"/>
      <c r="NOY485" s="40"/>
      <c r="NOZ485" s="40"/>
      <c r="NPA485" s="40"/>
      <c r="NPB485" s="40"/>
      <c r="NPC485" s="40"/>
      <c r="NPD485" s="40"/>
      <c r="NPE485" s="40"/>
      <c r="NPF485" s="40"/>
      <c r="NPG485" s="40"/>
      <c r="NPH485" s="40"/>
      <c r="NPI485" s="40"/>
      <c r="NPJ485" s="40"/>
      <c r="NPK485" s="40"/>
      <c r="NPL485" s="40"/>
      <c r="NPM485" s="40"/>
      <c r="NPN485" s="40"/>
      <c r="NPO485" s="40"/>
      <c r="NPP485" s="40"/>
      <c r="NPQ485" s="40"/>
      <c r="NPR485" s="40"/>
      <c r="NPS485" s="40"/>
      <c r="NPT485" s="40"/>
      <c r="NPU485" s="40"/>
      <c r="NPV485" s="40"/>
      <c r="NPW485" s="40"/>
      <c r="NPX485" s="40"/>
      <c r="NPY485" s="40"/>
      <c r="NPZ485" s="40"/>
      <c r="NQA485" s="40"/>
      <c r="NQB485" s="40"/>
      <c r="NQC485" s="40"/>
      <c r="NQD485" s="40"/>
      <c r="NQE485" s="40"/>
      <c r="NQF485" s="40"/>
      <c r="NQG485" s="40"/>
      <c r="NQH485" s="40"/>
      <c r="NQI485" s="40"/>
      <c r="NQJ485" s="40"/>
      <c r="NQK485" s="40"/>
      <c r="NQL485" s="40"/>
      <c r="NQM485" s="40"/>
      <c r="NQN485" s="40"/>
      <c r="NQO485" s="40"/>
      <c r="NQP485" s="40"/>
      <c r="NQQ485" s="40"/>
      <c r="NQR485" s="40"/>
      <c r="NQS485" s="40"/>
      <c r="NQT485" s="40"/>
      <c r="NQU485" s="40"/>
      <c r="NQV485" s="40"/>
      <c r="NQW485" s="40"/>
      <c r="NQX485" s="40"/>
      <c r="NQY485" s="40"/>
      <c r="NQZ485" s="40"/>
      <c r="NRA485" s="40"/>
      <c r="NRB485" s="40"/>
      <c r="NRC485" s="40"/>
      <c r="NRD485" s="40"/>
      <c r="NRE485" s="40"/>
      <c r="NRF485" s="40"/>
      <c r="NRG485" s="40"/>
      <c r="NRH485" s="40"/>
      <c r="NRI485" s="40"/>
      <c r="NRJ485" s="40"/>
      <c r="NRK485" s="40"/>
      <c r="NRL485" s="40"/>
      <c r="NRM485" s="40"/>
      <c r="NRN485" s="40"/>
      <c r="NRO485" s="40"/>
      <c r="NRP485" s="40"/>
      <c r="NRQ485" s="40"/>
      <c r="NRR485" s="40"/>
      <c r="NRS485" s="40"/>
      <c r="NRT485" s="40"/>
      <c r="NRU485" s="40"/>
      <c r="NRV485" s="40"/>
      <c r="NRW485" s="40"/>
      <c r="NRX485" s="40"/>
      <c r="NRY485" s="40"/>
      <c r="NRZ485" s="40"/>
      <c r="NSA485" s="40"/>
      <c r="NSB485" s="40"/>
      <c r="NSC485" s="40"/>
      <c r="NSD485" s="40"/>
      <c r="NSE485" s="40"/>
      <c r="NSF485" s="40"/>
      <c r="NSG485" s="40"/>
      <c r="NSH485" s="40"/>
      <c r="NSI485" s="40"/>
      <c r="NSJ485" s="40"/>
      <c r="NSK485" s="40"/>
      <c r="NSL485" s="40"/>
      <c r="NSM485" s="40"/>
      <c r="NSN485" s="40"/>
      <c r="NSO485" s="40"/>
      <c r="NSP485" s="40"/>
      <c r="NSQ485" s="40"/>
      <c r="NSR485" s="40"/>
      <c r="NSS485" s="40"/>
      <c r="NST485" s="40"/>
      <c r="NSU485" s="40"/>
      <c r="NSV485" s="40"/>
      <c r="NSW485" s="40"/>
      <c r="NSX485" s="40"/>
      <c r="NSY485" s="40"/>
      <c r="NSZ485" s="40"/>
      <c r="NTA485" s="40"/>
      <c r="NTB485" s="40"/>
      <c r="NTC485" s="40"/>
      <c r="NTD485" s="40"/>
      <c r="NTE485" s="40"/>
      <c r="NTF485" s="40"/>
      <c r="NTG485" s="40"/>
      <c r="NTH485" s="40"/>
      <c r="NTI485" s="40"/>
      <c r="NTJ485" s="40"/>
      <c r="NTK485" s="40"/>
      <c r="NTL485" s="40"/>
      <c r="NTM485" s="40"/>
      <c r="NTN485" s="40"/>
      <c r="NTO485" s="40"/>
      <c r="NTP485" s="40"/>
      <c r="NTQ485" s="40"/>
      <c r="NTR485" s="40"/>
      <c r="NTS485" s="40"/>
      <c r="NTT485" s="40"/>
      <c r="NTU485" s="40"/>
      <c r="NTV485" s="40"/>
      <c r="NTW485" s="40"/>
      <c r="NTX485" s="40"/>
      <c r="NTY485" s="40"/>
      <c r="NTZ485" s="40"/>
      <c r="NUA485" s="40"/>
      <c r="NUB485" s="40"/>
      <c r="NUC485" s="40"/>
      <c r="NUD485" s="40"/>
      <c r="NUE485" s="40"/>
      <c r="NUF485" s="40"/>
      <c r="NUG485" s="40"/>
      <c r="NUH485" s="40"/>
      <c r="NUI485" s="40"/>
      <c r="NUJ485" s="40"/>
      <c r="NUK485" s="40"/>
      <c r="NUL485" s="40"/>
      <c r="NUM485" s="40"/>
      <c r="NUN485" s="40"/>
      <c r="NUO485" s="40"/>
      <c r="NUP485" s="40"/>
      <c r="NUQ485" s="40"/>
      <c r="NUR485" s="40"/>
      <c r="NUS485" s="40"/>
      <c r="NUT485" s="40"/>
      <c r="NUU485" s="40"/>
      <c r="NUV485" s="40"/>
      <c r="NUW485" s="40"/>
      <c r="NUX485" s="40"/>
      <c r="NUY485" s="40"/>
      <c r="NUZ485" s="40"/>
      <c r="NVA485" s="40"/>
      <c r="NVB485" s="40"/>
      <c r="NVC485" s="40"/>
      <c r="NVD485" s="40"/>
      <c r="NVE485" s="40"/>
      <c r="NVF485" s="40"/>
      <c r="NVG485" s="40"/>
      <c r="NVH485" s="40"/>
      <c r="NVI485" s="40"/>
      <c r="NVJ485" s="40"/>
      <c r="NVK485" s="40"/>
      <c r="NVL485" s="40"/>
      <c r="NVM485" s="40"/>
      <c r="NVN485" s="40"/>
      <c r="NVO485" s="40"/>
      <c r="NVP485" s="40"/>
      <c r="NVQ485" s="40"/>
      <c r="NVR485" s="40"/>
      <c r="NVS485" s="40"/>
      <c r="NVT485" s="40"/>
      <c r="NVU485" s="40"/>
      <c r="NVV485" s="40"/>
      <c r="NVW485" s="40"/>
      <c r="NVX485" s="40"/>
      <c r="NVY485" s="40"/>
      <c r="NVZ485" s="40"/>
      <c r="NWA485" s="40"/>
      <c r="NWB485" s="40"/>
      <c r="NWC485" s="40"/>
      <c r="NWD485" s="40"/>
      <c r="NWE485" s="40"/>
      <c r="NWF485" s="40"/>
      <c r="NWG485" s="40"/>
      <c r="NWH485" s="40"/>
      <c r="NWI485" s="40"/>
      <c r="NWJ485" s="40"/>
      <c r="NWK485" s="40"/>
      <c r="NWL485" s="40"/>
      <c r="NWM485" s="40"/>
      <c r="NWN485" s="40"/>
      <c r="NWO485" s="40"/>
      <c r="NWP485" s="40"/>
      <c r="NWQ485" s="40"/>
      <c r="NWR485" s="40"/>
      <c r="NWS485" s="40"/>
      <c r="NWT485" s="40"/>
      <c r="NWU485" s="40"/>
      <c r="NWV485" s="40"/>
      <c r="NWW485" s="40"/>
      <c r="NWX485" s="40"/>
      <c r="NWY485" s="40"/>
      <c r="NWZ485" s="40"/>
      <c r="NXA485" s="40"/>
      <c r="NXB485" s="40"/>
      <c r="NXC485" s="40"/>
      <c r="NXD485" s="40"/>
      <c r="NXE485" s="40"/>
      <c r="NXF485" s="40"/>
      <c r="NXG485" s="40"/>
      <c r="NXH485" s="40"/>
      <c r="NXI485" s="40"/>
      <c r="NXJ485" s="40"/>
      <c r="NXK485" s="40"/>
      <c r="NXL485" s="40"/>
      <c r="NXM485" s="40"/>
      <c r="NXN485" s="40"/>
      <c r="NXO485" s="40"/>
      <c r="NXP485" s="40"/>
      <c r="NXQ485" s="40"/>
      <c r="NXR485" s="40"/>
      <c r="NXS485" s="40"/>
      <c r="NXT485" s="40"/>
      <c r="NXU485" s="40"/>
      <c r="NXV485" s="40"/>
      <c r="NXW485" s="40"/>
      <c r="NXX485" s="40"/>
      <c r="NXY485" s="40"/>
      <c r="NXZ485" s="40"/>
      <c r="NYA485" s="40"/>
      <c r="NYB485" s="40"/>
      <c r="NYC485" s="40"/>
      <c r="NYD485" s="40"/>
      <c r="NYE485" s="40"/>
      <c r="NYF485" s="40"/>
      <c r="NYG485" s="40"/>
      <c r="NYH485" s="40"/>
      <c r="NYI485" s="40"/>
      <c r="NYJ485" s="40"/>
      <c r="NYK485" s="40"/>
      <c r="NYL485" s="40"/>
      <c r="NYM485" s="40"/>
      <c r="NYN485" s="40"/>
      <c r="NYO485" s="40"/>
      <c r="NYP485" s="40"/>
      <c r="NYQ485" s="40"/>
      <c r="NYR485" s="40"/>
      <c r="NYS485" s="40"/>
      <c r="NYT485" s="40"/>
      <c r="NYU485" s="40"/>
      <c r="NYV485" s="40"/>
      <c r="NYW485" s="40"/>
      <c r="NYX485" s="40"/>
      <c r="NYY485" s="40"/>
      <c r="NYZ485" s="40"/>
      <c r="NZA485" s="40"/>
      <c r="NZB485" s="40"/>
      <c r="NZC485" s="40"/>
      <c r="NZD485" s="40"/>
      <c r="NZE485" s="40"/>
      <c r="NZF485" s="40"/>
      <c r="NZG485" s="40"/>
      <c r="NZH485" s="40"/>
      <c r="NZI485" s="40"/>
      <c r="NZJ485" s="40"/>
      <c r="NZK485" s="40"/>
      <c r="NZL485" s="40"/>
      <c r="NZM485" s="40"/>
      <c r="NZN485" s="40"/>
      <c r="NZO485" s="40"/>
      <c r="NZP485" s="40"/>
      <c r="NZQ485" s="40"/>
      <c r="NZR485" s="40"/>
      <c r="NZS485" s="40"/>
      <c r="NZT485" s="40"/>
      <c r="NZU485" s="40"/>
      <c r="NZV485" s="40"/>
      <c r="NZW485" s="40"/>
      <c r="NZX485" s="40"/>
      <c r="NZY485" s="40"/>
      <c r="NZZ485" s="40"/>
      <c r="OAA485" s="40"/>
      <c r="OAB485" s="40"/>
      <c r="OAC485" s="40"/>
      <c r="OAD485" s="40"/>
      <c r="OAE485" s="40"/>
      <c r="OAF485" s="40"/>
      <c r="OAG485" s="40"/>
      <c r="OAH485" s="40"/>
      <c r="OAI485" s="40"/>
      <c r="OAJ485" s="40"/>
      <c r="OAK485" s="40"/>
      <c r="OAL485" s="40"/>
      <c r="OAM485" s="40"/>
      <c r="OAN485" s="40"/>
      <c r="OAO485" s="40"/>
      <c r="OAP485" s="40"/>
      <c r="OAQ485" s="40"/>
      <c r="OAR485" s="40"/>
      <c r="OAS485" s="40"/>
      <c r="OAT485" s="40"/>
      <c r="OAU485" s="40"/>
      <c r="OAV485" s="40"/>
      <c r="OAW485" s="40"/>
      <c r="OAX485" s="40"/>
      <c r="OAY485" s="40"/>
      <c r="OAZ485" s="40"/>
      <c r="OBA485" s="40"/>
      <c r="OBB485" s="40"/>
      <c r="OBC485" s="40"/>
      <c r="OBD485" s="40"/>
      <c r="OBE485" s="40"/>
      <c r="OBF485" s="40"/>
      <c r="OBG485" s="40"/>
      <c r="OBH485" s="40"/>
      <c r="OBI485" s="40"/>
      <c r="OBJ485" s="40"/>
      <c r="OBK485" s="40"/>
      <c r="OBL485" s="40"/>
      <c r="OBM485" s="40"/>
      <c r="OBN485" s="40"/>
      <c r="OBO485" s="40"/>
      <c r="OBP485" s="40"/>
      <c r="OBQ485" s="40"/>
      <c r="OBR485" s="40"/>
      <c r="OBS485" s="40"/>
      <c r="OBT485" s="40"/>
      <c r="OBU485" s="40"/>
      <c r="OBV485" s="40"/>
      <c r="OBW485" s="40"/>
      <c r="OBX485" s="40"/>
      <c r="OBY485" s="40"/>
      <c r="OBZ485" s="40"/>
      <c r="OCA485" s="40"/>
      <c r="OCB485" s="40"/>
      <c r="OCC485" s="40"/>
      <c r="OCD485" s="40"/>
      <c r="OCE485" s="40"/>
      <c r="OCF485" s="40"/>
      <c r="OCG485" s="40"/>
      <c r="OCH485" s="40"/>
      <c r="OCI485" s="40"/>
      <c r="OCJ485" s="40"/>
      <c r="OCK485" s="40"/>
      <c r="OCL485" s="40"/>
      <c r="OCM485" s="40"/>
      <c r="OCN485" s="40"/>
      <c r="OCO485" s="40"/>
      <c r="OCP485" s="40"/>
      <c r="OCQ485" s="40"/>
      <c r="OCR485" s="40"/>
      <c r="OCS485" s="40"/>
      <c r="OCT485" s="40"/>
      <c r="OCU485" s="40"/>
      <c r="OCV485" s="40"/>
      <c r="OCW485" s="40"/>
      <c r="OCX485" s="40"/>
      <c r="OCY485" s="40"/>
      <c r="OCZ485" s="40"/>
      <c r="ODA485" s="40"/>
      <c r="ODB485" s="40"/>
      <c r="ODC485" s="40"/>
      <c r="ODD485" s="40"/>
      <c r="ODE485" s="40"/>
      <c r="ODF485" s="40"/>
      <c r="ODG485" s="40"/>
      <c r="ODH485" s="40"/>
      <c r="ODI485" s="40"/>
      <c r="ODJ485" s="40"/>
      <c r="ODK485" s="40"/>
      <c r="ODL485" s="40"/>
      <c r="ODM485" s="40"/>
      <c r="ODN485" s="40"/>
      <c r="ODO485" s="40"/>
      <c r="ODP485" s="40"/>
      <c r="ODQ485" s="40"/>
      <c r="ODR485" s="40"/>
      <c r="ODS485" s="40"/>
      <c r="ODT485" s="40"/>
      <c r="ODU485" s="40"/>
      <c r="ODV485" s="40"/>
      <c r="ODW485" s="40"/>
      <c r="ODX485" s="40"/>
      <c r="ODY485" s="40"/>
      <c r="ODZ485" s="40"/>
      <c r="OEA485" s="40"/>
      <c r="OEB485" s="40"/>
      <c r="OEC485" s="40"/>
      <c r="OED485" s="40"/>
      <c r="OEE485" s="40"/>
      <c r="OEF485" s="40"/>
      <c r="OEG485" s="40"/>
      <c r="OEH485" s="40"/>
      <c r="OEI485" s="40"/>
      <c r="OEJ485" s="40"/>
      <c r="OEK485" s="40"/>
      <c r="OEL485" s="40"/>
      <c r="OEM485" s="40"/>
      <c r="OEN485" s="40"/>
      <c r="OEO485" s="40"/>
      <c r="OEP485" s="40"/>
      <c r="OEQ485" s="40"/>
      <c r="OER485" s="40"/>
      <c r="OES485" s="40"/>
      <c r="OET485" s="40"/>
      <c r="OEU485" s="40"/>
      <c r="OEV485" s="40"/>
      <c r="OEW485" s="40"/>
      <c r="OEX485" s="40"/>
      <c r="OEY485" s="40"/>
      <c r="OEZ485" s="40"/>
      <c r="OFA485" s="40"/>
      <c r="OFB485" s="40"/>
      <c r="OFC485" s="40"/>
      <c r="OFD485" s="40"/>
      <c r="OFE485" s="40"/>
      <c r="OFF485" s="40"/>
      <c r="OFG485" s="40"/>
      <c r="OFH485" s="40"/>
      <c r="OFI485" s="40"/>
      <c r="OFJ485" s="40"/>
      <c r="OFK485" s="40"/>
      <c r="OFL485" s="40"/>
      <c r="OFM485" s="40"/>
      <c r="OFN485" s="40"/>
      <c r="OFO485" s="40"/>
      <c r="OFP485" s="40"/>
      <c r="OFQ485" s="40"/>
      <c r="OFR485" s="40"/>
      <c r="OFS485" s="40"/>
      <c r="OFT485" s="40"/>
      <c r="OFU485" s="40"/>
      <c r="OFV485" s="40"/>
      <c r="OFW485" s="40"/>
      <c r="OFX485" s="40"/>
      <c r="OFY485" s="40"/>
      <c r="OFZ485" s="40"/>
      <c r="OGA485" s="40"/>
      <c r="OGB485" s="40"/>
      <c r="OGC485" s="40"/>
      <c r="OGD485" s="40"/>
      <c r="OGE485" s="40"/>
      <c r="OGF485" s="40"/>
      <c r="OGG485" s="40"/>
      <c r="OGH485" s="40"/>
      <c r="OGI485" s="40"/>
      <c r="OGJ485" s="40"/>
      <c r="OGK485" s="40"/>
      <c r="OGL485" s="40"/>
      <c r="OGM485" s="40"/>
      <c r="OGN485" s="40"/>
      <c r="OGO485" s="40"/>
      <c r="OGP485" s="40"/>
      <c r="OGQ485" s="40"/>
      <c r="OGR485" s="40"/>
      <c r="OGS485" s="40"/>
      <c r="OGT485" s="40"/>
      <c r="OGU485" s="40"/>
      <c r="OGV485" s="40"/>
      <c r="OGW485" s="40"/>
      <c r="OGX485" s="40"/>
      <c r="OGY485" s="40"/>
      <c r="OGZ485" s="40"/>
      <c r="OHA485" s="40"/>
      <c r="OHB485" s="40"/>
      <c r="OHC485" s="40"/>
      <c r="OHD485" s="40"/>
      <c r="OHE485" s="40"/>
      <c r="OHF485" s="40"/>
      <c r="OHG485" s="40"/>
      <c r="OHH485" s="40"/>
      <c r="OHI485" s="40"/>
      <c r="OHJ485" s="40"/>
      <c r="OHK485" s="40"/>
      <c r="OHL485" s="40"/>
      <c r="OHM485" s="40"/>
      <c r="OHN485" s="40"/>
      <c r="OHO485" s="40"/>
      <c r="OHP485" s="40"/>
      <c r="OHQ485" s="40"/>
      <c r="OHR485" s="40"/>
      <c r="OHS485" s="40"/>
      <c r="OHT485" s="40"/>
      <c r="OHU485" s="40"/>
      <c r="OHV485" s="40"/>
      <c r="OHW485" s="40"/>
      <c r="OHX485" s="40"/>
      <c r="OHY485" s="40"/>
      <c r="OHZ485" s="40"/>
      <c r="OIA485" s="40"/>
      <c r="OIB485" s="40"/>
      <c r="OIC485" s="40"/>
      <c r="OID485" s="40"/>
      <c r="OIE485" s="40"/>
      <c r="OIF485" s="40"/>
      <c r="OIG485" s="40"/>
      <c r="OIH485" s="40"/>
      <c r="OII485" s="40"/>
      <c r="OIJ485" s="40"/>
      <c r="OIK485" s="40"/>
      <c r="OIL485" s="40"/>
      <c r="OIM485" s="40"/>
      <c r="OIN485" s="40"/>
      <c r="OIO485" s="40"/>
      <c r="OIP485" s="40"/>
      <c r="OIQ485" s="40"/>
      <c r="OIR485" s="40"/>
      <c r="OIS485" s="40"/>
      <c r="OIT485" s="40"/>
      <c r="OIU485" s="40"/>
      <c r="OIV485" s="40"/>
      <c r="OIW485" s="40"/>
      <c r="OIX485" s="40"/>
      <c r="OIY485" s="40"/>
      <c r="OIZ485" s="40"/>
      <c r="OJA485" s="40"/>
      <c r="OJB485" s="40"/>
      <c r="OJC485" s="40"/>
      <c r="OJD485" s="40"/>
      <c r="OJE485" s="40"/>
      <c r="OJF485" s="40"/>
      <c r="OJG485" s="40"/>
      <c r="OJH485" s="40"/>
      <c r="OJI485" s="40"/>
      <c r="OJJ485" s="40"/>
      <c r="OJK485" s="40"/>
      <c r="OJL485" s="40"/>
      <c r="OJM485" s="40"/>
      <c r="OJN485" s="40"/>
      <c r="OJO485" s="40"/>
      <c r="OJP485" s="40"/>
      <c r="OJQ485" s="40"/>
      <c r="OJR485" s="40"/>
      <c r="OJS485" s="40"/>
      <c r="OJT485" s="40"/>
      <c r="OJU485" s="40"/>
      <c r="OJV485" s="40"/>
      <c r="OJW485" s="40"/>
      <c r="OJX485" s="40"/>
      <c r="OJY485" s="40"/>
      <c r="OJZ485" s="40"/>
      <c r="OKA485" s="40"/>
      <c r="OKB485" s="40"/>
      <c r="OKC485" s="40"/>
      <c r="OKD485" s="40"/>
      <c r="OKE485" s="40"/>
      <c r="OKF485" s="40"/>
      <c r="OKG485" s="40"/>
      <c r="OKH485" s="40"/>
      <c r="OKI485" s="40"/>
      <c r="OKJ485" s="40"/>
      <c r="OKK485" s="40"/>
      <c r="OKL485" s="40"/>
      <c r="OKM485" s="40"/>
      <c r="OKN485" s="40"/>
      <c r="OKO485" s="40"/>
      <c r="OKP485" s="40"/>
      <c r="OKQ485" s="40"/>
      <c r="OKR485" s="40"/>
      <c r="OKS485" s="40"/>
      <c r="OKT485" s="40"/>
      <c r="OKU485" s="40"/>
      <c r="OKV485" s="40"/>
      <c r="OKW485" s="40"/>
      <c r="OKX485" s="40"/>
      <c r="OKY485" s="40"/>
      <c r="OKZ485" s="40"/>
      <c r="OLA485" s="40"/>
      <c r="OLB485" s="40"/>
      <c r="OLC485" s="40"/>
      <c r="OLD485" s="40"/>
      <c r="OLE485" s="40"/>
      <c r="OLF485" s="40"/>
      <c r="OLG485" s="40"/>
      <c r="OLH485" s="40"/>
      <c r="OLI485" s="40"/>
      <c r="OLJ485" s="40"/>
      <c r="OLK485" s="40"/>
      <c r="OLL485" s="40"/>
      <c r="OLM485" s="40"/>
      <c r="OLN485" s="40"/>
      <c r="OLO485" s="40"/>
      <c r="OLP485" s="40"/>
      <c r="OLQ485" s="40"/>
      <c r="OLR485" s="40"/>
      <c r="OLS485" s="40"/>
      <c r="OLT485" s="40"/>
      <c r="OLU485" s="40"/>
      <c r="OLV485" s="40"/>
      <c r="OLW485" s="40"/>
      <c r="OLX485" s="40"/>
      <c r="OLY485" s="40"/>
      <c r="OLZ485" s="40"/>
      <c r="OMA485" s="40"/>
      <c r="OMB485" s="40"/>
      <c r="OMC485" s="40"/>
      <c r="OMD485" s="40"/>
      <c r="OME485" s="40"/>
      <c r="OMF485" s="40"/>
      <c r="OMG485" s="40"/>
      <c r="OMH485" s="40"/>
      <c r="OMI485" s="40"/>
      <c r="OMJ485" s="40"/>
      <c r="OMK485" s="40"/>
      <c r="OML485" s="40"/>
      <c r="OMM485" s="40"/>
      <c r="OMN485" s="40"/>
      <c r="OMO485" s="40"/>
      <c r="OMP485" s="40"/>
      <c r="OMQ485" s="40"/>
      <c r="OMR485" s="40"/>
      <c r="OMS485" s="40"/>
      <c r="OMT485" s="40"/>
      <c r="OMU485" s="40"/>
      <c r="OMV485" s="40"/>
      <c r="OMW485" s="40"/>
      <c r="OMX485" s="40"/>
      <c r="OMY485" s="40"/>
      <c r="OMZ485" s="40"/>
      <c r="ONA485" s="40"/>
      <c r="ONB485" s="40"/>
      <c r="ONC485" s="40"/>
      <c r="OND485" s="40"/>
      <c r="ONE485" s="40"/>
      <c r="ONF485" s="40"/>
      <c r="ONG485" s="40"/>
      <c r="ONH485" s="40"/>
      <c r="ONI485" s="40"/>
      <c r="ONJ485" s="40"/>
      <c r="ONK485" s="40"/>
      <c r="ONL485" s="40"/>
      <c r="ONM485" s="40"/>
      <c r="ONN485" s="40"/>
      <c r="ONO485" s="40"/>
      <c r="ONP485" s="40"/>
      <c r="ONQ485" s="40"/>
      <c r="ONR485" s="40"/>
      <c r="ONS485" s="40"/>
      <c r="ONT485" s="40"/>
      <c r="ONU485" s="40"/>
      <c r="ONV485" s="40"/>
      <c r="ONW485" s="40"/>
      <c r="ONX485" s="40"/>
      <c r="ONY485" s="40"/>
      <c r="ONZ485" s="40"/>
      <c r="OOA485" s="40"/>
      <c r="OOB485" s="40"/>
      <c r="OOC485" s="40"/>
      <c r="OOD485" s="40"/>
      <c r="OOE485" s="40"/>
      <c r="OOF485" s="40"/>
      <c r="OOG485" s="40"/>
      <c r="OOH485" s="40"/>
      <c r="OOI485" s="40"/>
      <c r="OOJ485" s="40"/>
      <c r="OOK485" s="40"/>
      <c r="OOL485" s="40"/>
      <c r="OOM485" s="40"/>
      <c r="OON485" s="40"/>
      <c r="OOO485" s="40"/>
      <c r="OOP485" s="40"/>
      <c r="OOQ485" s="40"/>
      <c r="OOR485" s="40"/>
      <c r="OOS485" s="40"/>
      <c r="OOT485" s="40"/>
      <c r="OOU485" s="40"/>
      <c r="OOV485" s="40"/>
      <c r="OOW485" s="40"/>
      <c r="OOX485" s="40"/>
      <c r="OOY485" s="40"/>
      <c r="OOZ485" s="40"/>
      <c r="OPA485" s="40"/>
      <c r="OPB485" s="40"/>
      <c r="OPC485" s="40"/>
      <c r="OPD485" s="40"/>
      <c r="OPE485" s="40"/>
      <c r="OPF485" s="40"/>
      <c r="OPG485" s="40"/>
      <c r="OPH485" s="40"/>
      <c r="OPI485" s="40"/>
      <c r="OPJ485" s="40"/>
      <c r="OPK485" s="40"/>
      <c r="OPL485" s="40"/>
      <c r="OPM485" s="40"/>
      <c r="OPN485" s="40"/>
      <c r="OPO485" s="40"/>
      <c r="OPP485" s="40"/>
      <c r="OPQ485" s="40"/>
      <c r="OPR485" s="40"/>
      <c r="OPS485" s="40"/>
      <c r="OPT485" s="40"/>
      <c r="OPU485" s="40"/>
      <c r="OPV485" s="40"/>
      <c r="OPW485" s="40"/>
      <c r="OPX485" s="40"/>
      <c r="OPY485" s="40"/>
      <c r="OPZ485" s="40"/>
      <c r="OQA485" s="40"/>
      <c r="OQB485" s="40"/>
      <c r="OQC485" s="40"/>
      <c r="OQD485" s="40"/>
      <c r="OQE485" s="40"/>
      <c r="OQF485" s="40"/>
      <c r="OQG485" s="40"/>
      <c r="OQH485" s="40"/>
      <c r="OQI485" s="40"/>
      <c r="OQJ485" s="40"/>
      <c r="OQK485" s="40"/>
      <c r="OQL485" s="40"/>
      <c r="OQM485" s="40"/>
      <c r="OQN485" s="40"/>
      <c r="OQO485" s="40"/>
      <c r="OQP485" s="40"/>
      <c r="OQQ485" s="40"/>
      <c r="OQR485" s="40"/>
      <c r="OQS485" s="40"/>
      <c r="OQT485" s="40"/>
      <c r="OQU485" s="40"/>
      <c r="OQV485" s="40"/>
      <c r="OQW485" s="40"/>
      <c r="OQX485" s="40"/>
      <c r="OQY485" s="40"/>
      <c r="OQZ485" s="40"/>
      <c r="ORA485" s="40"/>
      <c r="ORB485" s="40"/>
      <c r="ORC485" s="40"/>
      <c r="ORD485" s="40"/>
      <c r="ORE485" s="40"/>
      <c r="ORF485" s="40"/>
      <c r="ORG485" s="40"/>
      <c r="ORH485" s="40"/>
      <c r="ORI485" s="40"/>
      <c r="ORJ485" s="40"/>
      <c r="ORK485" s="40"/>
      <c r="ORL485" s="40"/>
      <c r="ORM485" s="40"/>
      <c r="ORN485" s="40"/>
      <c r="ORO485" s="40"/>
      <c r="ORP485" s="40"/>
      <c r="ORQ485" s="40"/>
      <c r="ORR485" s="40"/>
      <c r="ORS485" s="40"/>
      <c r="ORT485" s="40"/>
      <c r="ORU485" s="40"/>
      <c r="ORV485" s="40"/>
      <c r="ORW485" s="40"/>
      <c r="ORX485" s="40"/>
      <c r="ORY485" s="40"/>
      <c r="ORZ485" s="40"/>
      <c r="OSA485" s="40"/>
      <c r="OSB485" s="40"/>
      <c r="OSC485" s="40"/>
      <c r="OSD485" s="40"/>
      <c r="OSE485" s="40"/>
      <c r="OSF485" s="40"/>
      <c r="OSG485" s="40"/>
      <c r="OSH485" s="40"/>
      <c r="OSI485" s="40"/>
      <c r="OSJ485" s="40"/>
      <c r="OSK485" s="40"/>
      <c r="OSL485" s="40"/>
      <c r="OSM485" s="40"/>
      <c r="OSN485" s="40"/>
      <c r="OSO485" s="40"/>
      <c r="OSP485" s="40"/>
      <c r="OSQ485" s="40"/>
      <c r="OSR485" s="40"/>
      <c r="OSS485" s="40"/>
      <c r="OST485" s="40"/>
      <c r="OSU485" s="40"/>
      <c r="OSV485" s="40"/>
      <c r="OSW485" s="40"/>
      <c r="OSX485" s="40"/>
      <c r="OSY485" s="40"/>
      <c r="OSZ485" s="40"/>
      <c r="OTA485" s="40"/>
      <c r="OTB485" s="40"/>
      <c r="OTC485" s="40"/>
      <c r="OTD485" s="40"/>
      <c r="OTE485" s="40"/>
      <c r="OTF485" s="40"/>
      <c r="OTG485" s="40"/>
      <c r="OTH485" s="40"/>
      <c r="OTI485" s="40"/>
      <c r="OTJ485" s="40"/>
      <c r="OTK485" s="40"/>
      <c r="OTL485" s="40"/>
      <c r="OTM485" s="40"/>
      <c r="OTN485" s="40"/>
      <c r="OTO485" s="40"/>
      <c r="OTP485" s="40"/>
      <c r="OTQ485" s="40"/>
      <c r="OTR485" s="40"/>
      <c r="OTS485" s="40"/>
      <c r="OTT485" s="40"/>
      <c r="OTU485" s="40"/>
      <c r="OTV485" s="40"/>
      <c r="OTW485" s="40"/>
      <c r="OTX485" s="40"/>
      <c r="OTY485" s="40"/>
      <c r="OTZ485" s="40"/>
      <c r="OUA485" s="40"/>
      <c r="OUB485" s="40"/>
      <c r="OUC485" s="40"/>
      <c r="OUD485" s="40"/>
      <c r="OUE485" s="40"/>
      <c r="OUF485" s="40"/>
      <c r="OUG485" s="40"/>
      <c r="OUH485" s="40"/>
      <c r="OUI485" s="40"/>
      <c r="OUJ485" s="40"/>
      <c r="OUK485" s="40"/>
      <c r="OUL485" s="40"/>
      <c r="OUM485" s="40"/>
      <c r="OUN485" s="40"/>
      <c r="OUO485" s="40"/>
      <c r="OUP485" s="40"/>
      <c r="OUQ485" s="40"/>
      <c r="OUR485" s="40"/>
      <c r="OUS485" s="40"/>
      <c r="OUT485" s="40"/>
      <c r="OUU485" s="40"/>
      <c r="OUV485" s="40"/>
      <c r="OUW485" s="40"/>
      <c r="OUX485" s="40"/>
      <c r="OUY485" s="40"/>
      <c r="OUZ485" s="40"/>
      <c r="OVA485" s="40"/>
      <c r="OVB485" s="40"/>
      <c r="OVC485" s="40"/>
      <c r="OVD485" s="40"/>
      <c r="OVE485" s="40"/>
      <c r="OVF485" s="40"/>
      <c r="OVG485" s="40"/>
      <c r="OVH485" s="40"/>
      <c r="OVI485" s="40"/>
      <c r="OVJ485" s="40"/>
      <c r="OVK485" s="40"/>
      <c r="OVL485" s="40"/>
      <c r="OVM485" s="40"/>
      <c r="OVN485" s="40"/>
      <c r="OVO485" s="40"/>
      <c r="OVP485" s="40"/>
      <c r="OVQ485" s="40"/>
      <c r="OVR485" s="40"/>
      <c r="OVS485" s="40"/>
      <c r="OVT485" s="40"/>
      <c r="OVU485" s="40"/>
      <c r="OVV485" s="40"/>
      <c r="OVW485" s="40"/>
      <c r="OVX485" s="40"/>
      <c r="OVY485" s="40"/>
      <c r="OVZ485" s="40"/>
      <c r="OWA485" s="40"/>
      <c r="OWB485" s="40"/>
      <c r="OWC485" s="40"/>
      <c r="OWD485" s="40"/>
      <c r="OWE485" s="40"/>
      <c r="OWF485" s="40"/>
      <c r="OWG485" s="40"/>
      <c r="OWH485" s="40"/>
      <c r="OWI485" s="40"/>
      <c r="OWJ485" s="40"/>
      <c r="OWK485" s="40"/>
      <c r="OWL485" s="40"/>
      <c r="OWM485" s="40"/>
      <c r="OWN485" s="40"/>
      <c r="OWO485" s="40"/>
      <c r="OWP485" s="40"/>
      <c r="OWQ485" s="40"/>
      <c r="OWR485" s="40"/>
      <c r="OWS485" s="40"/>
      <c r="OWT485" s="40"/>
      <c r="OWU485" s="40"/>
      <c r="OWV485" s="40"/>
      <c r="OWW485" s="40"/>
      <c r="OWX485" s="40"/>
      <c r="OWY485" s="40"/>
      <c r="OWZ485" s="40"/>
      <c r="OXA485" s="40"/>
      <c r="OXB485" s="40"/>
      <c r="OXC485" s="40"/>
      <c r="OXD485" s="40"/>
      <c r="OXE485" s="40"/>
      <c r="OXF485" s="40"/>
      <c r="OXG485" s="40"/>
      <c r="OXH485" s="40"/>
      <c r="OXI485" s="40"/>
      <c r="OXJ485" s="40"/>
      <c r="OXK485" s="40"/>
      <c r="OXL485" s="40"/>
      <c r="OXM485" s="40"/>
      <c r="OXN485" s="40"/>
      <c r="OXO485" s="40"/>
      <c r="OXP485" s="40"/>
      <c r="OXQ485" s="40"/>
      <c r="OXR485" s="40"/>
      <c r="OXS485" s="40"/>
      <c r="OXT485" s="40"/>
      <c r="OXU485" s="40"/>
      <c r="OXV485" s="40"/>
      <c r="OXW485" s="40"/>
      <c r="OXX485" s="40"/>
      <c r="OXY485" s="40"/>
      <c r="OXZ485" s="40"/>
      <c r="OYA485" s="40"/>
      <c r="OYB485" s="40"/>
      <c r="OYC485" s="40"/>
      <c r="OYD485" s="40"/>
      <c r="OYE485" s="40"/>
      <c r="OYF485" s="40"/>
      <c r="OYG485" s="40"/>
      <c r="OYH485" s="40"/>
      <c r="OYI485" s="40"/>
      <c r="OYJ485" s="40"/>
      <c r="OYK485" s="40"/>
      <c r="OYL485" s="40"/>
      <c r="OYM485" s="40"/>
      <c r="OYN485" s="40"/>
      <c r="OYO485" s="40"/>
      <c r="OYP485" s="40"/>
      <c r="OYQ485" s="40"/>
      <c r="OYR485" s="40"/>
      <c r="OYS485" s="40"/>
      <c r="OYT485" s="40"/>
      <c r="OYU485" s="40"/>
      <c r="OYV485" s="40"/>
      <c r="OYW485" s="40"/>
      <c r="OYX485" s="40"/>
      <c r="OYY485" s="40"/>
      <c r="OYZ485" s="40"/>
      <c r="OZA485" s="40"/>
      <c r="OZB485" s="40"/>
      <c r="OZC485" s="40"/>
      <c r="OZD485" s="40"/>
      <c r="OZE485" s="40"/>
      <c r="OZF485" s="40"/>
      <c r="OZG485" s="40"/>
      <c r="OZH485" s="40"/>
      <c r="OZI485" s="40"/>
      <c r="OZJ485" s="40"/>
      <c r="OZK485" s="40"/>
      <c r="OZL485" s="40"/>
      <c r="OZM485" s="40"/>
      <c r="OZN485" s="40"/>
      <c r="OZO485" s="40"/>
      <c r="OZP485" s="40"/>
      <c r="OZQ485" s="40"/>
      <c r="OZR485" s="40"/>
      <c r="OZS485" s="40"/>
      <c r="OZT485" s="40"/>
      <c r="OZU485" s="40"/>
      <c r="OZV485" s="40"/>
      <c r="OZW485" s="40"/>
      <c r="OZX485" s="40"/>
      <c r="OZY485" s="40"/>
      <c r="OZZ485" s="40"/>
      <c r="PAA485" s="40"/>
      <c r="PAB485" s="40"/>
      <c r="PAC485" s="40"/>
      <c r="PAD485" s="40"/>
      <c r="PAE485" s="40"/>
      <c r="PAF485" s="40"/>
      <c r="PAG485" s="40"/>
      <c r="PAH485" s="40"/>
      <c r="PAI485" s="40"/>
      <c r="PAJ485" s="40"/>
      <c r="PAK485" s="40"/>
      <c r="PAL485" s="40"/>
      <c r="PAM485" s="40"/>
      <c r="PAN485" s="40"/>
      <c r="PAO485" s="40"/>
      <c r="PAP485" s="40"/>
      <c r="PAQ485" s="40"/>
      <c r="PAR485" s="40"/>
      <c r="PAS485" s="40"/>
      <c r="PAT485" s="40"/>
      <c r="PAU485" s="40"/>
      <c r="PAV485" s="40"/>
      <c r="PAW485" s="40"/>
      <c r="PAX485" s="40"/>
      <c r="PAY485" s="40"/>
      <c r="PAZ485" s="40"/>
      <c r="PBA485" s="40"/>
      <c r="PBB485" s="40"/>
      <c r="PBC485" s="40"/>
      <c r="PBD485" s="40"/>
      <c r="PBE485" s="40"/>
      <c r="PBF485" s="40"/>
      <c r="PBG485" s="40"/>
      <c r="PBH485" s="40"/>
      <c r="PBI485" s="40"/>
      <c r="PBJ485" s="40"/>
      <c r="PBK485" s="40"/>
      <c r="PBL485" s="40"/>
      <c r="PBM485" s="40"/>
      <c r="PBN485" s="40"/>
      <c r="PBO485" s="40"/>
      <c r="PBP485" s="40"/>
      <c r="PBQ485" s="40"/>
      <c r="PBR485" s="40"/>
      <c r="PBS485" s="40"/>
      <c r="PBT485" s="40"/>
      <c r="PBU485" s="40"/>
      <c r="PBV485" s="40"/>
      <c r="PBW485" s="40"/>
      <c r="PBX485" s="40"/>
      <c r="PBY485" s="40"/>
      <c r="PBZ485" s="40"/>
      <c r="PCA485" s="40"/>
      <c r="PCB485" s="40"/>
      <c r="PCC485" s="40"/>
      <c r="PCD485" s="40"/>
      <c r="PCE485" s="40"/>
      <c r="PCF485" s="40"/>
      <c r="PCG485" s="40"/>
      <c r="PCH485" s="40"/>
      <c r="PCI485" s="40"/>
      <c r="PCJ485" s="40"/>
      <c r="PCK485" s="40"/>
      <c r="PCL485" s="40"/>
      <c r="PCM485" s="40"/>
      <c r="PCN485" s="40"/>
      <c r="PCO485" s="40"/>
      <c r="PCP485" s="40"/>
      <c r="PCQ485" s="40"/>
      <c r="PCR485" s="40"/>
      <c r="PCS485" s="40"/>
      <c r="PCT485" s="40"/>
      <c r="PCU485" s="40"/>
      <c r="PCV485" s="40"/>
      <c r="PCW485" s="40"/>
      <c r="PCX485" s="40"/>
      <c r="PCY485" s="40"/>
      <c r="PCZ485" s="40"/>
      <c r="PDA485" s="40"/>
      <c r="PDB485" s="40"/>
      <c r="PDC485" s="40"/>
      <c r="PDD485" s="40"/>
      <c r="PDE485" s="40"/>
      <c r="PDF485" s="40"/>
      <c r="PDG485" s="40"/>
      <c r="PDH485" s="40"/>
      <c r="PDI485" s="40"/>
      <c r="PDJ485" s="40"/>
      <c r="PDK485" s="40"/>
      <c r="PDL485" s="40"/>
      <c r="PDM485" s="40"/>
      <c r="PDN485" s="40"/>
      <c r="PDO485" s="40"/>
      <c r="PDP485" s="40"/>
      <c r="PDQ485" s="40"/>
      <c r="PDR485" s="40"/>
      <c r="PDS485" s="40"/>
      <c r="PDT485" s="40"/>
      <c r="PDU485" s="40"/>
      <c r="PDV485" s="40"/>
      <c r="PDW485" s="40"/>
      <c r="PDX485" s="40"/>
      <c r="PDY485" s="40"/>
      <c r="PDZ485" s="40"/>
      <c r="PEA485" s="40"/>
      <c r="PEB485" s="40"/>
      <c r="PEC485" s="40"/>
      <c r="PED485" s="40"/>
      <c r="PEE485" s="40"/>
      <c r="PEF485" s="40"/>
      <c r="PEG485" s="40"/>
      <c r="PEH485" s="40"/>
      <c r="PEI485" s="40"/>
      <c r="PEJ485" s="40"/>
      <c r="PEK485" s="40"/>
      <c r="PEL485" s="40"/>
      <c r="PEM485" s="40"/>
      <c r="PEN485" s="40"/>
      <c r="PEO485" s="40"/>
      <c r="PEP485" s="40"/>
      <c r="PEQ485" s="40"/>
      <c r="PER485" s="40"/>
      <c r="PES485" s="40"/>
      <c r="PET485" s="40"/>
      <c r="PEU485" s="40"/>
      <c r="PEV485" s="40"/>
      <c r="PEW485" s="40"/>
      <c r="PEX485" s="40"/>
      <c r="PEY485" s="40"/>
      <c r="PEZ485" s="40"/>
      <c r="PFA485" s="40"/>
      <c r="PFB485" s="40"/>
      <c r="PFC485" s="40"/>
      <c r="PFD485" s="40"/>
      <c r="PFE485" s="40"/>
      <c r="PFF485" s="40"/>
      <c r="PFG485" s="40"/>
      <c r="PFH485" s="40"/>
      <c r="PFI485" s="40"/>
      <c r="PFJ485" s="40"/>
      <c r="PFK485" s="40"/>
      <c r="PFL485" s="40"/>
      <c r="PFM485" s="40"/>
      <c r="PFN485" s="40"/>
      <c r="PFO485" s="40"/>
      <c r="PFP485" s="40"/>
      <c r="PFQ485" s="40"/>
      <c r="PFR485" s="40"/>
      <c r="PFS485" s="40"/>
      <c r="PFT485" s="40"/>
      <c r="PFU485" s="40"/>
      <c r="PFV485" s="40"/>
      <c r="PFW485" s="40"/>
      <c r="PFX485" s="40"/>
      <c r="PFY485" s="40"/>
      <c r="PFZ485" s="40"/>
      <c r="PGA485" s="40"/>
      <c r="PGB485" s="40"/>
      <c r="PGC485" s="40"/>
      <c r="PGD485" s="40"/>
      <c r="PGE485" s="40"/>
      <c r="PGF485" s="40"/>
      <c r="PGG485" s="40"/>
      <c r="PGH485" s="40"/>
      <c r="PGI485" s="40"/>
      <c r="PGJ485" s="40"/>
      <c r="PGK485" s="40"/>
      <c r="PGL485" s="40"/>
      <c r="PGM485" s="40"/>
      <c r="PGN485" s="40"/>
      <c r="PGO485" s="40"/>
      <c r="PGP485" s="40"/>
      <c r="PGQ485" s="40"/>
      <c r="PGR485" s="40"/>
      <c r="PGS485" s="40"/>
      <c r="PGT485" s="40"/>
      <c r="PGU485" s="40"/>
      <c r="PGV485" s="40"/>
      <c r="PGW485" s="40"/>
      <c r="PGX485" s="40"/>
      <c r="PGY485" s="40"/>
      <c r="PGZ485" s="40"/>
      <c r="PHA485" s="40"/>
      <c r="PHB485" s="40"/>
      <c r="PHC485" s="40"/>
      <c r="PHD485" s="40"/>
      <c r="PHE485" s="40"/>
      <c r="PHF485" s="40"/>
      <c r="PHG485" s="40"/>
      <c r="PHH485" s="40"/>
      <c r="PHI485" s="40"/>
      <c r="PHJ485" s="40"/>
      <c r="PHK485" s="40"/>
      <c r="PHL485" s="40"/>
      <c r="PHM485" s="40"/>
      <c r="PHN485" s="40"/>
      <c r="PHO485" s="40"/>
      <c r="PHP485" s="40"/>
      <c r="PHQ485" s="40"/>
      <c r="PHR485" s="40"/>
      <c r="PHS485" s="40"/>
      <c r="PHT485" s="40"/>
      <c r="PHU485" s="40"/>
      <c r="PHV485" s="40"/>
      <c r="PHW485" s="40"/>
      <c r="PHX485" s="40"/>
      <c r="PHY485" s="40"/>
      <c r="PHZ485" s="40"/>
      <c r="PIA485" s="40"/>
      <c r="PIB485" s="40"/>
      <c r="PIC485" s="40"/>
      <c r="PID485" s="40"/>
      <c r="PIE485" s="40"/>
      <c r="PIF485" s="40"/>
      <c r="PIG485" s="40"/>
      <c r="PIH485" s="40"/>
      <c r="PII485" s="40"/>
      <c r="PIJ485" s="40"/>
      <c r="PIK485" s="40"/>
      <c r="PIL485" s="40"/>
      <c r="PIM485" s="40"/>
      <c r="PIN485" s="40"/>
      <c r="PIO485" s="40"/>
      <c r="PIP485" s="40"/>
      <c r="PIQ485" s="40"/>
      <c r="PIR485" s="40"/>
      <c r="PIS485" s="40"/>
      <c r="PIT485" s="40"/>
      <c r="PIU485" s="40"/>
      <c r="PIV485" s="40"/>
      <c r="PIW485" s="40"/>
      <c r="PIX485" s="40"/>
      <c r="PIY485" s="40"/>
      <c r="PIZ485" s="40"/>
      <c r="PJA485" s="40"/>
      <c r="PJB485" s="40"/>
      <c r="PJC485" s="40"/>
      <c r="PJD485" s="40"/>
      <c r="PJE485" s="40"/>
      <c r="PJF485" s="40"/>
      <c r="PJG485" s="40"/>
      <c r="PJH485" s="40"/>
      <c r="PJI485" s="40"/>
      <c r="PJJ485" s="40"/>
      <c r="PJK485" s="40"/>
      <c r="PJL485" s="40"/>
      <c r="PJM485" s="40"/>
      <c r="PJN485" s="40"/>
      <c r="PJO485" s="40"/>
      <c r="PJP485" s="40"/>
      <c r="PJQ485" s="40"/>
      <c r="PJR485" s="40"/>
      <c r="PJS485" s="40"/>
      <c r="PJT485" s="40"/>
      <c r="PJU485" s="40"/>
      <c r="PJV485" s="40"/>
      <c r="PJW485" s="40"/>
      <c r="PJX485" s="40"/>
      <c r="PJY485" s="40"/>
      <c r="PJZ485" s="40"/>
      <c r="PKA485" s="40"/>
      <c r="PKB485" s="40"/>
      <c r="PKC485" s="40"/>
      <c r="PKD485" s="40"/>
      <c r="PKE485" s="40"/>
      <c r="PKF485" s="40"/>
      <c r="PKG485" s="40"/>
      <c r="PKH485" s="40"/>
      <c r="PKI485" s="40"/>
      <c r="PKJ485" s="40"/>
      <c r="PKK485" s="40"/>
      <c r="PKL485" s="40"/>
      <c r="PKM485" s="40"/>
      <c r="PKN485" s="40"/>
      <c r="PKO485" s="40"/>
      <c r="PKP485" s="40"/>
      <c r="PKQ485" s="40"/>
      <c r="PKR485" s="40"/>
      <c r="PKS485" s="40"/>
      <c r="PKT485" s="40"/>
      <c r="PKU485" s="40"/>
      <c r="PKV485" s="40"/>
      <c r="PKW485" s="40"/>
      <c r="PKX485" s="40"/>
      <c r="PKY485" s="40"/>
      <c r="PKZ485" s="40"/>
      <c r="PLA485" s="40"/>
      <c r="PLB485" s="40"/>
      <c r="PLC485" s="40"/>
      <c r="PLD485" s="40"/>
      <c r="PLE485" s="40"/>
      <c r="PLF485" s="40"/>
      <c r="PLG485" s="40"/>
      <c r="PLH485" s="40"/>
      <c r="PLI485" s="40"/>
      <c r="PLJ485" s="40"/>
      <c r="PLK485" s="40"/>
      <c r="PLL485" s="40"/>
      <c r="PLM485" s="40"/>
      <c r="PLN485" s="40"/>
      <c r="PLO485" s="40"/>
      <c r="PLP485" s="40"/>
      <c r="PLQ485" s="40"/>
      <c r="PLR485" s="40"/>
      <c r="PLS485" s="40"/>
      <c r="PLT485" s="40"/>
      <c r="PLU485" s="40"/>
      <c r="PLV485" s="40"/>
      <c r="PLW485" s="40"/>
      <c r="PLX485" s="40"/>
      <c r="PLY485" s="40"/>
      <c r="PLZ485" s="40"/>
      <c r="PMA485" s="40"/>
      <c r="PMB485" s="40"/>
      <c r="PMC485" s="40"/>
      <c r="PMD485" s="40"/>
      <c r="PME485" s="40"/>
      <c r="PMF485" s="40"/>
      <c r="PMG485" s="40"/>
      <c r="PMH485" s="40"/>
      <c r="PMI485" s="40"/>
      <c r="PMJ485" s="40"/>
      <c r="PMK485" s="40"/>
      <c r="PML485" s="40"/>
      <c r="PMM485" s="40"/>
      <c r="PMN485" s="40"/>
      <c r="PMO485" s="40"/>
      <c r="PMP485" s="40"/>
      <c r="PMQ485" s="40"/>
      <c r="PMR485" s="40"/>
      <c r="PMS485" s="40"/>
      <c r="PMT485" s="40"/>
      <c r="PMU485" s="40"/>
      <c r="PMV485" s="40"/>
      <c r="PMW485" s="40"/>
      <c r="PMX485" s="40"/>
      <c r="PMY485" s="40"/>
      <c r="PMZ485" s="40"/>
      <c r="PNA485" s="40"/>
      <c r="PNB485" s="40"/>
      <c r="PNC485" s="40"/>
      <c r="PND485" s="40"/>
      <c r="PNE485" s="40"/>
      <c r="PNF485" s="40"/>
      <c r="PNG485" s="40"/>
      <c r="PNH485" s="40"/>
      <c r="PNI485" s="40"/>
      <c r="PNJ485" s="40"/>
      <c r="PNK485" s="40"/>
      <c r="PNL485" s="40"/>
      <c r="PNM485" s="40"/>
      <c r="PNN485" s="40"/>
      <c r="PNO485" s="40"/>
      <c r="PNP485" s="40"/>
      <c r="PNQ485" s="40"/>
      <c r="PNR485" s="40"/>
      <c r="PNS485" s="40"/>
      <c r="PNT485" s="40"/>
      <c r="PNU485" s="40"/>
      <c r="PNV485" s="40"/>
      <c r="PNW485" s="40"/>
      <c r="PNX485" s="40"/>
      <c r="PNY485" s="40"/>
      <c r="PNZ485" s="40"/>
      <c r="POA485" s="40"/>
      <c r="POB485" s="40"/>
      <c r="POC485" s="40"/>
      <c r="POD485" s="40"/>
      <c r="POE485" s="40"/>
      <c r="POF485" s="40"/>
      <c r="POG485" s="40"/>
      <c r="POH485" s="40"/>
      <c r="POI485" s="40"/>
      <c r="POJ485" s="40"/>
      <c r="POK485" s="40"/>
      <c r="POL485" s="40"/>
      <c r="POM485" s="40"/>
      <c r="PON485" s="40"/>
      <c r="POO485" s="40"/>
      <c r="POP485" s="40"/>
      <c r="POQ485" s="40"/>
      <c r="POR485" s="40"/>
      <c r="POS485" s="40"/>
      <c r="POT485" s="40"/>
      <c r="POU485" s="40"/>
      <c r="POV485" s="40"/>
      <c r="POW485" s="40"/>
      <c r="POX485" s="40"/>
      <c r="POY485" s="40"/>
      <c r="POZ485" s="40"/>
      <c r="PPA485" s="40"/>
      <c r="PPB485" s="40"/>
      <c r="PPC485" s="40"/>
      <c r="PPD485" s="40"/>
      <c r="PPE485" s="40"/>
      <c r="PPF485" s="40"/>
      <c r="PPG485" s="40"/>
      <c r="PPH485" s="40"/>
      <c r="PPI485" s="40"/>
      <c r="PPJ485" s="40"/>
      <c r="PPK485" s="40"/>
      <c r="PPL485" s="40"/>
      <c r="PPM485" s="40"/>
      <c r="PPN485" s="40"/>
      <c r="PPO485" s="40"/>
      <c r="PPP485" s="40"/>
      <c r="PPQ485" s="40"/>
      <c r="PPR485" s="40"/>
      <c r="PPS485" s="40"/>
      <c r="PPT485" s="40"/>
      <c r="PPU485" s="40"/>
      <c r="PPV485" s="40"/>
      <c r="PPW485" s="40"/>
      <c r="PPX485" s="40"/>
      <c r="PPY485" s="40"/>
      <c r="PPZ485" s="40"/>
      <c r="PQA485" s="40"/>
      <c r="PQB485" s="40"/>
      <c r="PQC485" s="40"/>
      <c r="PQD485" s="40"/>
      <c r="PQE485" s="40"/>
      <c r="PQF485" s="40"/>
      <c r="PQG485" s="40"/>
      <c r="PQH485" s="40"/>
      <c r="PQI485" s="40"/>
      <c r="PQJ485" s="40"/>
      <c r="PQK485" s="40"/>
      <c r="PQL485" s="40"/>
      <c r="PQM485" s="40"/>
      <c r="PQN485" s="40"/>
      <c r="PQO485" s="40"/>
      <c r="PQP485" s="40"/>
      <c r="PQQ485" s="40"/>
      <c r="PQR485" s="40"/>
      <c r="PQS485" s="40"/>
      <c r="PQT485" s="40"/>
      <c r="PQU485" s="40"/>
      <c r="PQV485" s="40"/>
      <c r="PQW485" s="40"/>
      <c r="PQX485" s="40"/>
      <c r="PQY485" s="40"/>
      <c r="PQZ485" s="40"/>
      <c r="PRA485" s="40"/>
      <c r="PRB485" s="40"/>
      <c r="PRC485" s="40"/>
      <c r="PRD485" s="40"/>
      <c r="PRE485" s="40"/>
      <c r="PRF485" s="40"/>
      <c r="PRG485" s="40"/>
      <c r="PRH485" s="40"/>
      <c r="PRI485" s="40"/>
      <c r="PRJ485" s="40"/>
      <c r="PRK485" s="40"/>
      <c r="PRL485" s="40"/>
      <c r="PRM485" s="40"/>
      <c r="PRN485" s="40"/>
      <c r="PRO485" s="40"/>
      <c r="PRP485" s="40"/>
      <c r="PRQ485" s="40"/>
      <c r="PRR485" s="40"/>
      <c r="PRS485" s="40"/>
      <c r="PRT485" s="40"/>
      <c r="PRU485" s="40"/>
      <c r="PRV485" s="40"/>
      <c r="PRW485" s="40"/>
      <c r="PRX485" s="40"/>
      <c r="PRY485" s="40"/>
      <c r="PRZ485" s="40"/>
      <c r="PSA485" s="40"/>
      <c r="PSB485" s="40"/>
      <c r="PSC485" s="40"/>
      <c r="PSD485" s="40"/>
      <c r="PSE485" s="40"/>
      <c r="PSF485" s="40"/>
      <c r="PSG485" s="40"/>
      <c r="PSH485" s="40"/>
      <c r="PSI485" s="40"/>
      <c r="PSJ485" s="40"/>
      <c r="PSK485" s="40"/>
      <c r="PSL485" s="40"/>
      <c r="PSM485" s="40"/>
      <c r="PSN485" s="40"/>
      <c r="PSO485" s="40"/>
      <c r="PSP485" s="40"/>
      <c r="PSQ485" s="40"/>
      <c r="PSR485" s="40"/>
      <c r="PSS485" s="40"/>
      <c r="PST485" s="40"/>
      <c r="PSU485" s="40"/>
      <c r="PSV485" s="40"/>
      <c r="PSW485" s="40"/>
      <c r="PSX485" s="40"/>
      <c r="PSY485" s="40"/>
      <c r="PSZ485" s="40"/>
      <c r="PTA485" s="40"/>
      <c r="PTB485" s="40"/>
      <c r="PTC485" s="40"/>
      <c r="PTD485" s="40"/>
      <c r="PTE485" s="40"/>
      <c r="PTF485" s="40"/>
      <c r="PTG485" s="40"/>
      <c r="PTH485" s="40"/>
      <c r="PTI485" s="40"/>
      <c r="PTJ485" s="40"/>
      <c r="PTK485" s="40"/>
      <c r="PTL485" s="40"/>
      <c r="PTM485" s="40"/>
      <c r="PTN485" s="40"/>
      <c r="PTO485" s="40"/>
      <c r="PTP485" s="40"/>
      <c r="PTQ485" s="40"/>
      <c r="PTR485" s="40"/>
      <c r="PTS485" s="40"/>
      <c r="PTT485" s="40"/>
      <c r="PTU485" s="40"/>
      <c r="PTV485" s="40"/>
      <c r="PTW485" s="40"/>
      <c r="PTX485" s="40"/>
      <c r="PTY485" s="40"/>
      <c r="PTZ485" s="40"/>
      <c r="PUA485" s="40"/>
      <c r="PUB485" s="40"/>
      <c r="PUC485" s="40"/>
      <c r="PUD485" s="40"/>
      <c r="PUE485" s="40"/>
      <c r="PUF485" s="40"/>
      <c r="PUG485" s="40"/>
      <c r="PUH485" s="40"/>
      <c r="PUI485" s="40"/>
      <c r="PUJ485" s="40"/>
      <c r="PUK485" s="40"/>
      <c r="PUL485" s="40"/>
      <c r="PUM485" s="40"/>
      <c r="PUN485" s="40"/>
      <c r="PUO485" s="40"/>
      <c r="PUP485" s="40"/>
      <c r="PUQ485" s="40"/>
      <c r="PUR485" s="40"/>
      <c r="PUS485" s="40"/>
      <c r="PUT485" s="40"/>
      <c r="PUU485" s="40"/>
      <c r="PUV485" s="40"/>
      <c r="PUW485" s="40"/>
      <c r="PUX485" s="40"/>
      <c r="PUY485" s="40"/>
      <c r="PUZ485" s="40"/>
      <c r="PVA485" s="40"/>
      <c r="PVB485" s="40"/>
      <c r="PVC485" s="40"/>
      <c r="PVD485" s="40"/>
      <c r="PVE485" s="40"/>
      <c r="PVF485" s="40"/>
      <c r="PVG485" s="40"/>
      <c r="PVH485" s="40"/>
      <c r="PVI485" s="40"/>
      <c r="PVJ485" s="40"/>
      <c r="PVK485" s="40"/>
      <c r="PVL485" s="40"/>
      <c r="PVM485" s="40"/>
      <c r="PVN485" s="40"/>
      <c r="PVO485" s="40"/>
      <c r="PVP485" s="40"/>
      <c r="PVQ485" s="40"/>
      <c r="PVR485" s="40"/>
      <c r="PVS485" s="40"/>
      <c r="PVT485" s="40"/>
      <c r="PVU485" s="40"/>
      <c r="PVV485" s="40"/>
      <c r="PVW485" s="40"/>
      <c r="PVX485" s="40"/>
      <c r="PVY485" s="40"/>
      <c r="PVZ485" s="40"/>
      <c r="PWA485" s="40"/>
      <c r="PWB485" s="40"/>
      <c r="PWC485" s="40"/>
      <c r="PWD485" s="40"/>
      <c r="PWE485" s="40"/>
      <c r="PWF485" s="40"/>
      <c r="PWG485" s="40"/>
      <c r="PWH485" s="40"/>
      <c r="PWI485" s="40"/>
      <c r="PWJ485" s="40"/>
      <c r="PWK485" s="40"/>
      <c r="PWL485" s="40"/>
      <c r="PWM485" s="40"/>
      <c r="PWN485" s="40"/>
      <c r="PWO485" s="40"/>
      <c r="PWP485" s="40"/>
      <c r="PWQ485" s="40"/>
      <c r="PWR485" s="40"/>
      <c r="PWS485" s="40"/>
      <c r="PWT485" s="40"/>
      <c r="PWU485" s="40"/>
      <c r="PWV485" s="40"/>
      <c r="PWW485" s="40"/>
      <c r="PWX485" s="40"/>
      <c r="PWY485" s="40"/>
      <c r="PWZ485" s="40"/>
      <c r="PXA485" s="40"/>
      <c r="PXB485" s="40"/>
      <c r="PXC485" s="40"/>
      <c r="PXD485" s="40"/>
      <c r="PXE485" s="40"/>
      <c r="PXF485" s="40"/>
      <c r="PXG485" s="40"/>
      <c r="PXH485" s="40"/>
      <c r="PXI485" s="40"/>
      <c r="PXJ485" s="40"/>
      <c r="PXK485" s="40"/>
      <c r="PXL485" s="40"/>
      <c r="PXM485" s="40"/>
      <c r="PXN485" s="40"/>
      <c r="PXO485" s="40"/>
      <c r="PXP485" s="40"/>
      <c r="PXQ485" s="40"/>
      <c r="PXR485" s="40"/>
      <c r="PXS485" s="40"/>
      <c r="PXT485" s="40"/>
      <c r="PXU485" s="40"/>
      <c r="PXV485" s="40"/>
      <c r="PXW485" s="40"/>
      <c r="PXX485" s="40"/>
      <c r="PXY485" s="40"/>
      <c r="PXZ485" s="40"/>
      <c r="PYA485" s="40"/>
      <c r="PYB485" s="40"/>
      <c r="PYC485" s="40"/>
      <c r="PYD485" s="40"/>
      <c r="PYE485" s="40"/>
      <c r="PYF485" s="40"/>
      <c r="PYG485" s="40"/>
      <c r="PYH485" s="40"/>
      <c r="PYI485" s="40"/>
      <c r="PYJ485" s="40"/>
      <c r="PYK485" s="40"/>
      <c r="PYL485" s="40"/>
      <c r="PYM485" s="40"/>
      <c r="PYN485" s="40"/>
      <c r="PYO485" s="40"/>
      <c r="PYP485" s="40"/>
      <c r="PYQ485" s="40"/>
      <c r="PYR485" s="40"/>
      <c r="PYS485" s="40"/>
      <c r="PYT485" s="40"/>
      <c r="PYU485" s="40"/>
      <c r="PYV485" s="40"/>
      <c r="PYW485" s="40"/>
      <c r="PYX485" s="40"/>
      <c r="PYY485" s="40"/>
      <c r="PYZ485" s="40"/>
      <c r="PZA485" s="40"/>
      <c r="PZB485" s="40"/>
      <c r="PZC485" s="40"/>
      <c r="PZD485" s="40"/>
      <c r="PZE485" s="40"/>
      <c r="PZF485" s="40"/>
      <c r="PZG485" s="40"/>
      <c r="PZH485" s="40"/>
      <c r="PZI485" s="40"/>
      <c r="PZJ485" s="40"/>
      <c r="PZK485" s="40"/>
      <c r="PZL485" s="40"/>
      <c r="PZM485" s="40"/>
      <c r="PZN485" s="40"/>
      <c r="PZO485" s="40"/>
      <c r="PZP485" s="40"/>
      <c r="PZQ485" s="40"/>
      <c r="PZR485" s="40"/>
      <c r="PZS485" s="40"/>
      <c r="PZT485" s="40"/>
      <c r="PZU485" s="40"/>
      <c r="PZV485" s="40"/>
      <c r="PZW485" s="40"/>
      <c r="PZX485" s="40"/>
      <c r="PZY485" s="40"/>
      <c r="PZZ485" s="40"/>
      <c r="QAA485" s="40"/>
      <c r="QAB485" s="40"/>
      <c r="QAC485" s="40"/>
      <c r="QAD485" s="40"/>
      <c r="QAE485" s="40"/>
      <c r="QAF485" s="40"/>
      <c r="QAG485" s="40"/>
      <c r="QAH485" s="40"/>
      <c r="QAI485" s="40"/>
      <c r="QAJ485" s="40"/>
      <c r="QAK485" s="40"/>
      <c r="QAL485" s="40"/>
      <c r="QAM485" s="40"/>
      <c r="QAN485" s="40"/>
      <c r="QAO485" s="40"/>
      <c r="QAP485" s="40"/>
      <c r="QAQ485" s="40"/>
      <c r="QAR485" s="40"/>
      <c r="QAS485" s="40"/>
      <c r="QAT485" s="40"/>
      <c r="QAU485" s="40"/>
      <c r="QAV485" s="40"/>
      <c r="QAW485" s="40"/>
      <c r="QAX485" s="40"/>
      <c r="QAY485" s="40"/>
      <c r="QAZ485" s="40"/>
      <c r="QBA485" s="40"/>
      <c r="QBB485" s="40"/>
      <c r="QBC485" s="40"/>
      <c r="QBD485" s="40"/>
      <c r="QBE485" s="40"/>
      <c r="QBF485" s="40"/>
      <c r="QBG485" s="40"/>
      <c r="QBH485" s="40"/>
      <c r="QBI485" s="40"/>
      <c r="QBJ485" s="40"/>
      <c r="QBK485" s="40"/>
      <c r="QBL485" s="40"/>
      <c r="QBM485" s="40"/>
      <c r="QBN485" s="40"/>
      <c r="QBO485" s="40"/>
      <c r="QBP485" s="40"/>
      <c r="QBQ485" s="40"/>
      <c r="QBR485" s="40"/>
      <c r="QBS485" s="40"/>
      <c r="QBT485" s="40"/>
      <c r="QBU485" s="40"/>
      <c r="QBV485" s="40"/>
      <c r="QBW485" s="40"/>
      <c r="QBX485" s="40"/>
      <c r="QBY485" s="40"/>
      <c r="QBZ485" s="40"/>
      <c r="QCA485" s="40"/>
      <c r="QCB485" s="40"/>
      <c r="QCC485" s="40"/>
      <c r="QCD485" s="40"/>
      <c r="QCE485" s="40"/>
      <c r="QCF485" s="40"/>
      <c r="QCG485" s="40"/>
      <c r="QCH485" s="40"/>
      <c r="QCI485" s="40"/>
      <c r="QCJ485" s="40"/>
      <c r="QCK485" s="40"/>
      <c r="QCL485" s="40"/>
      <c r="QCM485" s="40"/>
      <c r="QCN485" s="40"/>
      <c r="QCO485" s="40"/>
      <c r="QCP485" s="40"/>
      <c r="QCQ485" s="40"/>
      <c r="QCR485" s="40"/>
      <c r="QCS485" s="40"/>
      <c r="QCT485" s="40"/>
      <c r="QCU485" s="40"/>
      <c r="QCV485" s="40"/>
      <c r="QCW485" s="40"/>
      <c r="QCX485" s="40"/>
      <c r="QCY485" s="40"/>
      <c r="QCZ485" s="40"/>
      <c r="QDA485" s="40"/>
      <c r="QDB485" s="40"/>
      <c r="QDC485" s="40"/>
      <c r="QDD485" s="40"/>
      <c r="QDE485" s="40"/>
      <c r="QDF485" s="40"/>
      <c r="QDG485" s="40"/>
      <c r="QDH485" s="40"/>
      <c r="QDI485" s="40"/>
      <c r="QDJ485" s="40"/>
      <c r="QDK485" s="40"/>
      <c r="QDL485" s="40"/>
      <c r="QDM485" s="40"/>
      <c r="QDN485" s="40"/>
      <c r="QDO485" s="40"/>
      <c r="QDP485" s="40"/>
      <c r="QDQ485" s="40"/>
      <c r="QDR485" s="40"/>
      <c r="QDS485" s="40"/>
      <c r="QDT485" s="40"/>
      <c r="QDU485" s="40"/>
      <c r="QDV485" s="40"/>
      <c r="QDW485" s="40"/>
      <c r="QDX485" s="40"/>
      <c r="QDY485" s="40"/>
      <c r="QDZ485" s="40"/>
      <c r="QEA485" s="40"/>
      <c r="QEB485" s="40"/>
      <c r="QEC485" s="40"/>
      <c r="QED485" s="40"/>
      <c r="QEE485" s="40"/>
      <c r="QEF485" s="40"/>
      <c r="QEG485" s="40"/>
      <c r="QEH485" s="40"/>
      <c r="QEI485" s="40"/>
      <c r="QEJ485" s="40"/>
      <c r="QEK485" s="40"/>
      <c r="QEL485" s="40"/>
      <c r="QEM485" s="40"/>
      <c r="QEN485" s="40"/>
      <c r="QEO485" s="40"/>
      <c r="QEP485" s="40"/>
      <c r="QEQ485" s="40"/>
      <c r="QER485" s="40"/>
      <c r="QES485" s="40"/>
      <c r="QET485" s="40"/>
      <c r="QEU485" s="40"/>
      <c r="QEV485" s="40"/>
      <c r="QEW485" s="40"/>
      <c r="QEX485" s="40"/>
      <c r="QEY485" s="40"/>
      <c r="QEZ485" s="40"/>
      <c r="QFA485" s="40"/>
      <c r="QFB485" s="40"/>
      <c r="QFC485" s="40"/>
      <c r="QFD485" s="40"/>
      <c r="QFE485" s="40"/>
      <c r="QFF485" s="40"/>
      <c r="QFG485" s="40"/>
      <c r="QFH485" s="40"/>
      <c r="QFI485" s="40"/>
      <c r="QFJ485" s="40"/>
      <c r="QFK485" s="40"/>
      <c r="QFL485" s="40"/>
      <c r="QFM485" s="40"/>
      <c r="QFN485" s="40"/>
      <c r="QFO485" s="40"/>
      <c r="QFP485" s="40"/>
      <c r="QFQ485" s="40"/>
      <c r="QFR485" s="40"/>
      <c r="QFS485" s="40"/>
      <c r="QFT485" s="40"/>
      <c r="QFU485" s="40"/>
      <c r="QFV485" s="40"/>
      <c r="QFW485" s="40"/>
      <c r="QFX485" s="40"/>
      <c r="QFY485" s="40"/>
      <c r="QFZ485" s="40"/>
      <c r="QGA485" s="40"/>
      <c r="QGB485" s="40"/>
      <c r="QGC485" s="40"/>
      <c r="QGD485" s="40"/>
      <c r="QGE485" s="40"/>
      <c r="QGF485" s="40"/>
      <c r="QGG485" s="40"/>
      <c r="QGH485" s="40"/>
      <c r="QGI485" s="40"/>
      <c r="QGJ485" s="40"/>
      <c r="QGK485" s="40"/>
      <c r="QGL485" s="40"/>
      <c r="QGM485" s="40"/>
      <c r="QGN485" s="40"/>
      <c r="QGO485" s="40"/>
      <c r="QGP485" s="40"/>
      <c r="QGQ485" s="40"/>
      <c r="QGR485" s="40"/>
      <c r="QGS485" s="40"/>
      <c r="QGT485" s="40"/>
      <c r="QGU485" s="40"/>
      <c r="QGV485" s="40"/>
      <c r="QGW485" s="40"/>
      <c r="QGX485" s="40"/>
      <c r="QGY485" s="40"/>
      <c r="QGZ485" s="40"/>
      <c r="QHA485" s="40"/>
      <c r="QHB485" s="40"/>
      <c r="QHC485" s="40"/>
      <c r="QHD485" s="40"/>
      <c r="QHE485" s="40"/>
      <c r="QHF485" s="40"/>
      <c r="QHG485" s="40"/>
      <c r="QHH485" s="40"/>
      <c r="QHI485" s="40"/>
      <c r="QHJ485" s="40"/>
      <c r="QHK485" s="40"/>
      <c r="QHL485" s="40"/>
      <c r="QHM485" s="40"/>
      <c r="QHN485" s="40"/>
      <c r="QHO485" s="40"/>
      <c r="QHP485" s="40"/>
      <c r="QHQ485" s="40"/>
      <c r="QHR485" s="40"/>
      <c r="QHS485" s="40"/>
      <c r="QHT485" s="40"/>
      <c r="QHU485" s="40"/>
      <c r="QHV485" s="40"/>
      <c r="QHW485" s="40"/>
      <c r="QHX485" s="40"/>
      <c r="QHY485" s="40"/>
      <c r="QHZ485" s="40"/>
      <c r="QIA485" s="40"/>
      <c r="QIB485" s="40"/>
      <c r="QIC485" s="40"/>
      <c r="QID485" s="40"/>
      <c r="QIE485" s="40"/>
      <c r="QIF485" s="40"/>
      <c r="QIG485" s="40"/>
      <c r="QIH485" s="40"/>
      <c r="QII485" s="40"/>
      <c r="QIJ485" s="40"/>
      <c r="QIK485" s="40"/>
      <c r="QIL485" s="40"/>
      <c r="QIM485" s="40"/>
      <c r="QIN485" s="40"/>
      <c r="QIO485" s="40"/>
      <c r="QIP485" s="40"/>
      <c r="QIQ485" s="40"/>
      <c r="QIR485" s="40"/>
      <c r="QIS485" s="40"/>
      <c r="QIT485" s="40"/>
      <c r="QIU485" s="40"/>
      <c r="QIV485" s="40"/>
      <c r="QIW485" s="40"/>
      <c r="QIX485" s="40"/>
      <c r="QIY485" s="40"/>
      <c r="QIZ485" s="40"/>
      <c r="QJA485" s="40"/>
      <c r="QJB485" s="40"/>
      <c r="QJC485" s="40"/>
      <c r="QJD485" s="40"/>
      <c r="QJE485" s="40"/>
      <c r="QJF485" s="40"/>
      <c r="QJG485" s="40"/>
      <c r="QJH485" s="40"/>
      <c r="QJI485" s="40"/>
      <c r="QJJ485" s="40"/>
      <c r="QJK485" s="40"/>
      <c r="QJL485" s="40"/>
      <c r="QJM485" s="40"/>
      <c r="QJN485" s="40"/>
      <c r="QJO485" s="40"/>
      <c r="QJP485" s="40"/>
      <c r="QJQ485" s="40"/>
      <c r="QJR485" s="40"/>
      <c r="QJS485" s="40"/>
      <c r="QJT485" s="40"/>
      <c r="QJU485" s="40"/>
      <c r="QJV485" s="40"/>
      <c r="QJW485" s="40"/>
      <c r="QJX485" s="40"/>
      <c r="QJY485" s="40"/>
      <c r="QJZ485" s="40"/>
      <c r="QKA485" s="40"/>
      <c r="QKB485" s="40"/>
      <c r="QKC485" s="40"/>
      <c r="QKD485" s="40"/>
      <c r="QKE485" s="40"/>
      <c r="QKF485" s="40"/>
      <c r="QKG485" s="40"/>
      <c r="QKH485" s="40"/>
      <c r="QKI485" s="40"/>
      <c r="QKJ485" s="40"/>
      <c r="QKK485" s="40"/>
      <c r="QKL485" s="40"/>
      <c r="QKM485" s="40"/>
      <c r="QKN485" s="40"/>
      <c r="QKO485" s="40"/>
      <c r="QKP485" s="40"/>
      <c r="QKQ485" s="40"/>
      <c r="QKR485" s="40"/>
      <c r="QKS485" s="40"/>
      <c r="QKT485" s="40"/>
      <c r="QKU485" s="40"/>
      <c r="QKV485" s="40"/>
      <c r="QKW485" s="40"/>
      <c r="QKX485" s="40"/>
      <c r="QKY485" s="40"/>
      <c r="QKZ485" s="40"/>
      <c r="QLA485" s="40"/>
      <c r="QLB485" s="40"/>
      <c r="QLC485" s="40"/>
      <c r="QLD485" s="40"/>
      <c r="QLE485" s="40"/>
      <c r="QLF485" s="40"/>
      <c r="QLG485" s="40"/>
      <c r="QLH485" s="40"/>
      <c r="QLI485" s="40"/>
      <c r="QLJ485" s="40"/>
      <c r="QLK485" s="40"/>
      <c r="QLL485" s="40"/>
      <c r="QLM485" s="40"/>
      <c r="QLN485" s="40"/>
      <c r="QLO485" s="40"/>
      <c r="QLP485" s="40"/>
      <c r="QLQ485" s="40"/>
      <c r="QLR485" s="40"/>
      <c r="QLS485" s="40"/>
      <c r="QLT485" s="40"/>
      <c r="QLU485" s="40"/>
      <c r="QLV485" s="40"/>
      <c r="QLW485" s="40"/>
      <c r="QLX485" s="40"/>
      <c r="QLY485" s="40"/>
      <c r="QLZ485" s="40"/>
      <c r="QMA485" s="40"/>
      <c r="QMB485" s="40"/>
      <c r="QMC485" s="40"/>
      <c r="QMD485" s="40"/>
      <c r="QME485" s="40"/>
      <c r="QMF485" s="40"/>
      <c r="QMG485" s="40"/>
      <c r="QMH485" s="40"/>
      <c r="QMI485" s="40"/>
      <c r="QMJ485" s="40"/>
      <c r="QMK485" s="40"/>
      <c r="QML485" s="40"/>
      <c r="QMM485" s="40"/>
      <c r="QMN485" s="40"/>
      <c r="QMO485" s="40"/>
      <c r="QMP485" s="40"/>
      <c r="QMQ485" s="40"/>
      <c r="QMR485" s="40"/>
      <c r="QMS485" s="40"/>
      <c r="QMT485" s="40"/>
      <c r="QMU485" s="40"/>
      <c r="QMV485" s="40"/>
      <c r="QMW485" s="40"/>
      <c r="QMX485" s="40"/>
      <c r="QMY485" s="40"/>
      <c r="QMZ485" s="40"/>
      <c r="QNA485" s="40"/>
      <c r="QNB485" s="40"/>
      <c r="QNC485" s="40"/>
      <c r="QND485" s="40"/>
      <c r="QNE485" s="40"/>
      <c r="QNF485" s="40"/>
      <c r="QNG485" s="40"/>
      <c r="QNH485" s="40"/>
      <c r="QNI485" s="40"/>
      <c r="QNJ485" s="40"/>
      <c r="QNK485" s="40"/>
      <c r="QNL485" s="40"/>
      <c r="QNM485" s="40"/>
      <c r="QNN485" s="40"/>
      <c r="QNO485" s="40"/>
      <c r="QNP485" s="40"/>
      <c r="QNQ485" s="40"/>
      <c r="QNR485" s="40"/>
      <c r="QNS485" s="40"/>
      <c r="QNT485" s="40"/>
      <c r="QNU485" s="40"/>
      <c r="QNV485" s="40"/>
      <c r="QNW485" s="40"/>
      <c r="QNX485" s="40"/>
      <c r="QNY485" s="40"/>
      <c r="QNZ485" s="40"/>
      <c r="QOA485" s="40"/>
      <c r="QOB485" s="40"/>
      <c r="QOC485" s="40"/>
      <c r="QOD485" s="40"/>
      <c r="QOE485" s="40"/>
      <c r="QOF485" s="40"/>
      <c r="QOG485" s="40"/>
      <c r="QOH485" s="40"/>
      <c r="QOI485" s="40"/>
      <c r="QOJ485" s="40"/>
      <c r="QOK485" s="40"/>
      <c r="QOL485" s="40"/>
      <c r="QOM485" s="40"/>
      <c r="QON485" s="40"/>
      <c r="QOO485" s="40"/>
      <c r="QOP485" s="40"/>
      <c r="QOQ485" s="40"/>
      <c r="QOR485" s="40"/>
      <c r="QOS485" s="40"/>
      <c r="QOT485" s="40"/>
      <c r="QOU485" s="40"/>
      <c r="QOV485" s="40"/>
      <c r="QOW485" s="40"/>
      <c r="QOX485" s="40"/>
      <c r="QOY485" s="40"/>
      <c r="QOZ485" s="40"/>
      <c r="QPA485" s="40"/>
      <c r="QPB485" s="40"/>
      <c r="QPC485" s="40"/>
      <c r="QPD485" s="40"/>
      <c r="QPE485" s="40"/>
      <c r="QPF485" s="40"/>
      <c r="QPG485" s="40"/>
      <c r="QPH485" s="40"/>
      <c r="QPI485" s="40"/>
      <c r="QPJ485" s="40"/>
      <c r="QPK485" s="40"/>
      <c r="QPL485" s="40"/>
      <c r="QPM485" s="40"/>
      <c r="QPN485" s="40"/>
      <c r="QPO485" s="40"/>
      <c r="QPP485" s="40"/>
      <c r="QPQ485" s="40"/>
      <c r="QPR485" s="40"/>
      <c r="QPS485" s="40"/>
      <c r="QPT485" s="40"/>
      <c r="QPU485" s="40"/>
      <c r="QPV485" s="40"/>
      <c r="QPW485" s="40"/>
      <c r="QPX485" s="40"/>
      <c r="QPY485" s="40"/>
      <c r="QPZ485" s="40"/>
      <c r="QQA485" s="40"/>
      <c r="QQB485" s="40"/>
      <c r="QQC485" s="40"/>
      <c r="QQD485" s="40"/>
      <c r="QQE485" s="40"/>
      <c r="QQF485" s="40"/>
      <c r="QQG485" s="40"/>
      <c r="QQH485" s="40"/>
      <c r="QQI485" s="40"/>
      <c r="QQJ485" s="40"/>
      <c r="QQK485" s="40"/>
      <c r="QQL485" s="40"/>
      <c r="QQM485" s="40"/>
      <c r="QQN485" s="40"/>
      <c r="QQO485" s="40"/>
      <c r="QQP485" s="40"/>
      <c r="QQQ485" s="40"/>
      <c r="QQR485" s="40"/>
      <c r="QQS485" s="40"/>
      <c r="QQT485" s="40"/>
      <c r="QQU485" s="40"/>
      <c r="QQV485" s="40"/>
      <c r="QQW485" s="40"/>
      <c r="QQX485" s="40"/>
      <c r="QQY485" s="40"/>
      <c r="QQZ485" s="40"/>
      <c r="QRA485" s="40"/>
      <c r="QRB485" s="40"/>
      <c r="QRC485" s="40"/>
      <c r="QRD485" s="40"/>
      <c r="QRE485" s="40"/>
      <c r="QRF485" s="40"/>
      <c r="QRG485" s="40"/>
      <c r="QRH485" s="40"/>
      <c r="QRI485" s="40"/>
      <c r="QRJ485" s="40"/>
      <c r="QRK485" s="40"/>
      <c r="QRL485" s="40"/>
      <c r="QRM485" s="40"/>
      <c r="QRN485" s="40"/>
      <c r="QRO485" s="40"/>
      <c r="QRP485" s="40"/>
      <c r="QRQ485" s="40"/>
      <c r="QRR485" s="40"/>
      <c r="QRS485" s="40"/>
      <c r="QRT485" s="40"/>
      <c r="QRU485" s="40"/>
      <c r="QRV485" s="40"/>
      <c r="QRW485" s="40"/>
      <c r="QRX485" s="40"/>
      <c r="QRY485" s="40"/>
      <c r="QRZ485" s="40"/>
      <c r="QSA485" s="40"/>
      <c r="QSB485" s="40"/>
      <c r="QSC485" s="40"/>
      <c r="QSD485" s="40"/>
      <c r="QSE485" s="40"/>
      <c r="QSF485" s="40"/>
      <c r="QSG485" s="40"/>
      <c r="QSH485" s="40"/>
      <c r="QSI485" s="40"/>
      <c r="QSJ485" s="40"/>
      <c r="QSK485" s="40"/>
      <c r="QSL485" s="40"/>
      <c r="QSM485" s="40"/>
      <c r="QSN485" s="40"/>
      <c r="QSO485" s="40"/>
      <c r="QSP485" s="40"/>
      <c r="QSQ485" s="40"/>
      <c r="QSR485" s="40"/>
      <c r="QSS485" s="40"/>
      <c r="QST485" s="40"/>
      <c r="QSU485" s="40"/>
      <c r="QSV485" s="40"/>
      <c r="QSW485" s="40"/>
      <c r="QSX485" s="40"/>
      <c r="QSY485" s="40"/>
      <c r="QSZ485" s="40"/>
      <c r="QTA485" s="40"/>
      <c r="QTB485" s="40"/>
      <c r="QTC485" s="40"/>
      <c r="QTD485" s="40"/>
      <c r="QTE485" s="40"/>
      <c r="QTF485" s="40"/>
      <c r="QTG485" s="40"/>
      <c r="QTH485" s="40"/>
      <c r="QTI485" s="40"/>
      <c r="QTJ485" s="40"/>
      <c r="QTK485" s="40"/>
      <c r="QTL485" s="40"/>
      <c r="QTM485" s="40"/>
      <c r="QTN485" s="40"/>
      <c r="QTO485" s="40"/>
      <c r="QTP485" s="40"/>
      <c r="QTQ485" s="40"/>
      <c r="QTR485" s="40"/>
      <c r="QTS485" s="40"/>
      <c r="QTT485" s="40"/>
      <c r="QTU485" s="40"/>
      <c r="QTV485" s="40"/>
      <c r="QTW485" s="40"/>
      <c r="QTX485" s="40"/>
      <c r="QTY485" s="40"/>
      <c r="QTZ485" s="40"/>
      <c r="QUA485" s="40"/>
      <c r="QUB485" s="40"/>
      <c r="QUC485" s="40"/>
      <c r="QUD485" s="40"/>
      <c r="QUE485" s="40"/>
      <c r="QUF485" s="40"/>
      <c r="QUG485" s="40"/>
      <c r="QUH485" s="40"/>
      <c r="QUI485" s="40"/>
      <c r="QUJ485" s="40"/>
      <c r="QUK485" s="40"/>
      <c r="QUL485" s="40"/>
      <c r="QUM485" s="40"/>
      <c r="QUN485" s="40"/>
      <c r="QUO485" s="40"/>
      <c r="QUP485" s="40"/>
      <c r="QUQ485" s="40"/>
      <c r="QUR485" s="40"/>
      <c r="QUS485" s="40"/>
      <c r="QUT485" s="40"/>
      <c r="QUU485" s="40"/>
      <c r="QUV485" s="40"/>
      <c r="QUW485" s="40"/>
      <c r="QUX485" s="40"/>
      <c r="QUY485" s="40"/>
      <c r="QUZ485" s="40"/>
      <c r="QVA485" s="40"/>
      <c r="QVB485" s="40"/>
      <c r="QVC485" s="40"/>
      <c r="QVD485" s="40"/>
      <c r="QVE485" s="40"/>
      <c r="QVF485" s="40"/>
      <c r="QVG485" s="40"/>
      <c r="QVH485" s="40"/>
      <c r="QVI485" s="40"/>
      <c r="QVJ485" s="40"/>
      <c r="QVK485" s="40"/>
      <c r="QVL485" s="40"/>
      <c r="QVM485" s="40"/>
      <c r="QVN485" s="40"/>
      <c r="QVO485" s="40"/>
      <c r="QVP485" s="40"/>
      <c r="QVQ485" s="40"/>
      <c r="QVR485" s="40"/>
      <c r="QVS485" s="40"/>
      <c r="QVT485" s="40"/>
      <c r="QVU485" s="40"/>
      <c r="QVV485" s="40"/>
      <c r="QVW485" s="40"/>
      <c r="QVX485" s="40"/>
      <c r="QVY485" s="40"/>
      <c r="QVZ485" s="40"/>
      <c r="QWA485" s="40"/>
      <c r="QWB485" s="40"/>
      <c r="QWC485" s="40"/>
      <c r="QWD485" s="40"/>
      <c r="QWE485" s="40"/>
      <c r="QWF485" s="40"/>
      <c r="QWG485" s="40"/>
      <c r="QWH485" s="40"/>
      <c r="QWI485" s="40"/>
      <c r="QWJ485" s="40"/>
      <c r="QWK485" s="40"/>
      <c r="QWL485" s="40"/>
      <c r="QWM485" s="40"/>
      <c r="QWN485" s="40"/>
      <c r="QWO485" s="40"/>
      <c r="QWP485" s="40"/>
      <c r="QWQ485" s="40"/>
      <c r="QWR485" s="40"/>
      <c r="QWS485" s="40"/>
      <c r="QWT485" s="40"/>
      <c r="QWU485" s="40"/>
      <c r="QWV485" s="40"/>
      <c r="QWW485" s="40"/>
      <c r="QWX485" s="40"/>
      <c r="QWY485" s="40"/>
      <c r="QWZ485" s="40"/>
      <c r="QXA485" s="40"/>
      <c r="QXB485" s="40"/>
      <c r="QXC485" s="40"/>
      <c r="QXD485" s="40"/>
      <c r="QXE485" s="40"/>
      <c r="QXF485" s="40"/>
      <c r="QXG485" s="40"/>
      <c r="QXH485" s="40"/>
      <c r="QXI485" s="40"/>
      <c r="QXJ485" s="40"/>
      <c r="QXK485" s="40"/>
      <c r="QXL485" s="40"/>
      <c r="QXM485" s="40"/>
      <c r="QXN485" s="40"/>
      <c r="QXO485" s="40"/>
      <c r="QXP485" s="40"/>
      <c r="QXQ485" s="40"/>
      <c r="QXR485" s="40"/>
      <c r="QXS485" s="40"/>
      <c r="QXT485" s="40"/>
      <c r="QXU485" s="40"/>
      <c r="QXV485" s="40"/>
      <c r="QXW485" s="40"/>
      <c r="QXX485" s="40"/>
      <c r="QXY485" s="40"/>
      <c r="QXZ485" s="40"/>
      <c r="QYA485" s="40"/>
      <c r="QYB485" s="40"/>
      <c r="QYC485" s="40"/>
      <c r="QYD485" s="40"/>
      <c r="QYE485" s="40"/>
      <c r="QYF485" s="40"/>
      <c r="QYG485" s="40"/>
      <c r="QYH485" s="40"/>
      <c r="QYI485" s="40"/>
      <c r="QYJ485" s="40"/>
      <c r="QYK485" s="40"/>
      <c r="QYL485" s="40"/>
      <c r="QYM485" s="40"/>
      <c r="QYN485" s="40"/>
      <c r="QYO485" s="40"/>
      <c r="QYP485" s="40"/>
      <c r="QYQ485" s="40"/>
      <c r="QYR485" s="40"/>
      <c r="QYS485" s="40"/>
      <c r="QYT485" s="40"/>
      <c r="QYU485" s="40"/>
      <c r="QYV485" s="40"/>
      <c r="QYW485" s="40"/>
      <c r="QYX485" s="40"/>
      <c r="QYY485" s="40"/>
      <c r="QYZ485" s="40"/>
      <c r="QZA485" s="40"/>
      <c r="QZB485" s="40"/>
      <c r="QZC485" s="40"/>
      <c r="QZD485" s="40"/>
      <c r="QZE485" s="40"/>
      <c r="QZF485" s="40"/>
      <c r="QZG485" s="40"/>
      <c r="QZH485" s="40"/>
      <c r="QZI485" s="40"/>
      <c r="QZJ485" s="40"/>
      <c r="QZK485" s="40"/>
      <c r="QZL485" s="40"/>
      <c r="QZM485" s="40"/>
      <c r="QZN485" s="40"/>
      <c r="QZO485" s="40"/>
      <c r="QZP485" s="40"/>
      <c r="QZQ485" s="40"/>
      <c r="QZR485" s="40"/>
      <c r="QZS485" s="40"/>
      <c r="QZT485" s="40"/>
      <c r="QZU485" s="40"/>
      <c r="QZV485" s="40"/>
      <c r="QZW485" s="40"/>
      <c r="QZX485" s="40"/>
      <c r="QZY485" s="40"/>
      <c r="QZZ485" s="40"/>
      <c r="RAA485" s="40"/>
      <c r="RAB485" s="40"/>
      <c r="RAC485" s="40"/>
      <c r="RAD485" s="40"/>
      <c r="RAE485" s="40"/>
      <c r="RAF485" s="40"/>
      <c r="RAG485" s="40"/>
      <c r="RAH485" s="40"/>
      <c r="RAI485" s="40"/>
      <c r="RAJ485" s="40"/>
      <c r="RAK485" s="40"/>
      <c r="RAL485" s="40"/>
      <c r="RAM485" s="40"/>
      <c r="RAN485" s="40"/>
      <c r="RAO485" s="40"/>
      <c r="RAP485" s="40"/>
      <c r="RAQ485" s="40"/>
      <c r="RAR485" s="40"/>
      <c r="RAS485" s="40"/>
      <c r="RAT485" s="40"/>
      <c r="RAU485" s="40"/>
      <c r="RAV485" s="40"/>
      <c r="RAW485" s="40"/>
      <c r="RAX485" s="40"/>
      <c r="RAY485" s="40"/>
      <c r="RAZ485" s="40"/>
      <c r="RBA485" s="40"/>
      <c r="RBB485" s="40"/>
      <c r="RBC485" s="40"/>
      <c r="RBD485" s="40"/>
      <c r="RBE485" s="40"/>
      <c r="RBF485" s="40"/>
      <c r="RBG485" s="40"/>
      <c r="RBH485" s="40"/>
      <c r="RBI485" s="40"/>
      <c r="RBJ485" s="40"/>
      <c r="RBK485" s="40"/>
      <c r="RBL485" s="40"/>
      <c r="RBM485" s="40"/>
      <c r="RBN485" s="40"/>
      <c r="RBO485" s="40"/>
      <c r="RBP485" s="40"/>
      <c r="RBQ485" s="40"/>
      <c r="RBR485" s="40"/>
      <c r="RBS485" s="40"/>
      <c r="RBT485" s="40"/>
      <c r="RBU485" s="40"/>
      <c r="RBV485" s="40"/>
      <c r="RBW485" s="40"/>
      <c r="RBX485" s="40"/>
      <c r="RBY485" s="40"/>
      <c r="RBZ485" s="40"/>
      <c r="RCA485" s="40"/>
      <c r="RCB485" s="40"/>
      <c r="RCC485" s="40"/>
      <c r="RCD485" s="40"/>
      <c r="RCE485" s="40"/>
      <c r="RCF485" s="40"/>
      <c r="RCG485" s="40"/>
      <c r="RCH485" s="40"/>
      <c r="RCI485" s="40"/>
      <c r="RCJ485" s="40"/>
      <c r="RCK485" s="40"/>
      <c r="RCL485" s="40"/>
      <c r="RCM485" s="40"/>
      <c r="RCN485" s="40"/>
      <c r="RCO485" s="40"/>
      <c r="RCP485" s="40"/>
      <c r="RCQ485" s="40"/>
      <c r="RCR485" s="40"/>
      <c r="RCS485" s="40"/>
      <c r="RCT485" s="40"/>
      <c r="RCU485" s="40"/>
      <c r="RCV485" s="40"/>
      <c r="RCW485" s="40"/>
      <c r="RCX485" s="40"/>
      <c r="RCY485" s="40"/>
      <c r="RCZ485" s="40"/>
      <c r="RDA485" s="40"/>
      <c r="RDB485" s="40"/>
      <c r="RDC485" s="40"/>
      <c r="RDD485" s="40"/>
      <c r="RDE485" s="40"/>
      <c r="RDF485" s="40"/>
      <c r="RDG485" s="40"/>
      <c r="RDH485" s="40"/>
      <c r="RDI485" s="40"/>
      <c r="RDJ485" s="40"/>
      <c r="RDK485" s="40"/>
      <c r="RDL485" s="40"/>
      <c r="RDM485" s="40"/>
      <c r="RDN485" s="40"/>
      <c r="RDO485" s="40"/>
      <c r="RDP485" s="40"/>
      <c r="RDQ485" s="40"/>
      <c r="RDR485" s="40"/>
      <c r="RDS485" s="40"/>
      <c r="RDT485" s="40"/>
      <c r="RDU485" s="40"/>
      <c r="RDV485" s="40"/>
      <c r="RDW485" s="40"/>
      <c r="RDX485" s="40"/>
      <c r="RDY485" s="40"/>
      <c r="RDZ485" s="40"/>
      <c r="REA485" s="40"/>
      <c r="REB485" s="40"/>
      <c r="REC485" s="40"/>
      <c r="RED485" s="40"/>
      <c r="REE485" s="40"/>
      <c r="REF485" s="40"/>
      <c r="REG485" s="40"/>
      <c r="REH485" s="40"/>
      <c r="REI485" s="40"/>
      <c r="REJ485" s="40"/>
      <c r="REK485" s="40"/>
      <c r="REL485" s="40"/>
      <c r="REM485" s="40"/>
      <c r="REN485" s="40"/>
      <c r="REO485" s="40"/>
      <c r="REP485" s="40"/>
      <c r="REQ485" s="40"/>
      <c r="RER485" s="40"/>
      <c r="RES485" s="40"/>
      <c r="RET485" s="40"/>
      <c r="REU485" s="40"/>
      <c r="REV485" s="40"/>
      <c r="REW485" s="40"/>
      <c r="REX485" s="40"/>
      <c r="REY485" s="40"/>
      <c r="REZ485" s="40"/>
      <c r="RFA485" s="40"/>
      <c r="RFB485" s="40"/>
      <c r="RFC485" s="40"/>
      <c r="RFD485" s="40"/>
      <c r="RFE485" s="40"/>
      <c r="RFF485" s="40"/>
      <c r="RFG485" s="40"/>
      <c r="RFH485" s="40"/>
      <c r="RFI485" s="40"/>
      <c r="RFJ485" s="40"/>
      <c r="RFK485" s="40"/>
      <c r="RFL485" s="40"/>
      <c r="RFM485" s="40"/>
      <c r="RFN485" s="40"/>
      <c r="RFO485" s="40"/>
      <c r="RFP485" s="40"/>
      <c r="RFQ485" s="40"/>
      <c r="RFR485" s="40"/>
      <c r="RFS485" s="40"/>
      <c r="RFT485" s="40"/>
      <c r="RFU485" s="40"/>
      <c r="RFV485" s="40"/>
      <c r="RFW485" s="40"/>
      <c r="RFX485" s="40"/>
      <c r="RFY485" s="40"/>
      <c r="RFZ485" s="40"/>
      <c r="RGA485" s="40"/>
      <c r="RGB485" s="40"/>
      <c r="RGC485" s="40"/>
      <c r="RGD485" s="40"/>
      <c r="RGE485" s="40"/>
      <c r="RGF485" s="40"/>
      <c r="RGG485" s="40"/>
      <c r="RGH485" s="40"/>
      <c r="RGI485" s="40"/>
      <c r="RGJ485" s="40"/>
      <c r="RGK485" s="40"/>
      <c r="RGL485" s="40"/>
      <c r="RGM485" s="40"/>
      <c r="RGN485" s="40"/>
      <c r="RGO485" s="40"/>
      <c r="RGP485" s="40"/>
      <c r="RGQ485" s="40"/>
      <c r="RGR485" s="40"/>
      <c r="RGS485" s="40"/>
      <c r="RGT485" s="40"/>
      <c r="RGU485" s="40"/>
      <c r="RGV485" s="40"/>
      <c r="RGW485" s="40"/>
      <c r="RGX485" s="40"/>
      <c r="RGY485" s="40"/>
      <c r="RGZ485" s="40"/>
      <c r="RHA485" s="40"/>
      <c r="RHB485" s="40"/>
      <c r="RHC485" s="40"/>
      <c r="RHD485" s="40"/>
      <c r="RHE485" s="40"/>
      <c r="RHF485" s="40"/>
      <c r="RHG485" s="40"/>
      <c r="RHH485" s="40"/>
      <c r="RHI485" s="40"/>
      <c r="RHJ485" s="40"/>
      <c r="RHK485" s="40"/>
      <c r="RHL485" s="40"/>
      <c r="RHM485" s="40"/>
      <c r="RHN485" s="40"/>
      <c r="RHO485" s="40"/>
      <c r="RHP485" s="40"/>
      <c r="RHQ485" s="40"/>
      <c r="RHR485" s="40"/>
      <c r="RHS485" s="40"/>
      <c r="RHT485" s="40"/>
      <c r="RHU485" s="40"/>
      <c r="RHV485" s="40"/>
      <c r="RHW485" s="40"/>
      <c r="RHX485" s="40"/>
      <c r="RHY485" s="40"/>
      <c r="RHZ485" s="40"/>
      <c r="RIA485" s="40"/>
      <c r="RIB485" s="40"/>
      <c r="RIC485" s="40"/>
      <c r="RID485" s="40"/>
      <c r="RIE485" s="40"/>
      <c r="RIF485" s="40"/>
      <c r="RIG485" s="40"/>
      <c r="RIH485" s="40"/>
      <c r="RII485" s="40"/>
      <c r="RIJ485" s="40"/>
      <c r="RIK485" s="40"/>
      <c r="RIL485" s="40"/>
      <c r="RIM485" s="40"/>
      <c r="RIN485" s="40"/>
      <c r="RIO485" s="40"/>
      <c r="RIP485" s="40"/>
      <c r="RIQ485" s="40"/>
      <c r="RIR485" s="40"/>
      <c r="RIS485" s="40"/>
      <c r="RIT485" s="40"/>
      <c r="RIU485" s="40"/>
      <c r="RIV485" s="40"/>
      <c r="RIW485" s="40"/>
      <c r="RIX485" s="40"/>
      <c r="RIY485" s="40"/>
      <c r="RIZ485" s="40"/>
      <c r="RJA485" s="40"/>
      <c r="RJB485" s="40"/>
      <c r="RJC485" s="40"/>
      <c r="RJD485" s="40"/>
      <c r="RJE485" s="40"/>
      <c r="RJF485" s="40"/>
      <c r="RJG485" s="40"/>
      <c r="RJH485" s="40"/>
      <c r="RJI485" s="40"/>
      <c r="RJJ485" s="40"/>
      <c r="RJK485" s="40"/>
      <c r="RJL485" s="40"/>
      <c r="RJM485" s="40"/>
      <c r="RJN485" s="40"/>
      <c r="RJO485" s="40"/>
      <c r="RJP485" s="40"/>
      <c r="RJQ485" s="40"/>
      <c r="RJR485" s="40"/>
      <c r="RJS485" s="40"/>
      <c r="RJT485" s="40"/>
      <c r="RJU485" s="40"/>
      <c r="RJV485" s="40"/>
      <c r="RJW485" s="40"/>
      <c r="RJX485" s="40"/>
      <c r="RJY485" s="40"/>
      <c r="RJZ485" s="40"/>
      <c r="RKA485" s="40"/>
      <c r="RKB485" s="40"/>
      <c r="RKC485" s="40"/>
      <c r="RKD485" s="40"/>
      <c r="RKE485" s="40"/>
      <c r="RKF485" s="40"/>
      <c r="RKG485" s="40"/>
      <c r="RKH485" s="40"/>
      <c r="RKI485" s="40"/>
      <c r="RKJ485" s="40"/>
      <c r="RKK485" s="40"/>
      <c r="RKL485" s="40"/>
      <c r="RKM485" s="40"/>
      <c r="RKN485" s="40"/>
      <c r="RKO485" s="40"/>
      <c r="RKP485" s="40"/>
      <c r="RKQ485" s="40"/>
      <c r="RKR485" s="40"/>
      <c r="RKS485" s="40"/>
      <c r="RKT485" s="40"/>
      <c r="RKU485" s="40"/>
      <c r="RKV485" s="40"/>
      <c r="RKW485" s="40"/>
      <c r="RKX485" s="40"/>
      <c r="RKY485" s="40"/>
      <c r="RKZ485" s="40"/>
      <c r="RLA485" s="40"/>
      <c r="RLB485" s="40"/>
      <c r="RLC485" s="40"/>
      <c r="RLD485" s="40"/>
      <c r="RLE485" s="40"/>
      <c r="RLF485" s="40"/>
      <c r="RLG485" s="40"/>
      <c r="RLH485" s="40"/>
      <c r="RLI485" s="40"/>
      <c r="RLJ485" s="40"/>
      <c r="RLK485" s="40"/>
      <c r="RLL485" s="40"/>
      <c r="RLM485" s="40"/>
      <c r="RLN485" s="40"/>
      <c r="RLO485" s="40"/>
      <c r="RLP485" s="40"/>
      <c r="RLQ485" s="40"/>
      <c r="RLR485" s="40"/>
      <c r="RLS485" s="40"/>
      <c r="RLT485" s="40"/>
      <c r="RLU485" s="40"/>
      <c r="RLV485" s="40"/>
      <c r="RLW485" s="40"/>
      <c r="RLX485" s="40"/>
      <c r="RLY485" s="40"/>
      <c r="RLZ485" s="40"/>
      <c r="RMA485" s="40"/>
      <c r="RMB485" s="40"/>
      <c r="RMC485" s="40"/>
      <c r="RMD485" s="40"/>
      <c r="RME485" s="40"/>
      <c r="RMF485" s="40"/>
      <c r="RMG485" s="40"/>
      <c r="RMH485" s="40"/>
      <c r="RMI485" s="40"/>
      <c r="RMJ485" s="40"/>
      <c r="RMK485" s="40"/>
      <c r="RML485" s="40"/>
      <c r="RMM485" s="40"/>
      <c r="RMN485" s="40"/>
      <c r="RMO485" s="40"/>
      <c r="RMP485" s="40"/>
      <c r="RMQ485" s="40"/>
      <c r="RMR485" s="40"/>
      <c r="RMS485" s="40"/>
      <c r="RMT485" s="40"/>
      <c r="RMU485" s="40"/>
      <c r="RMV485" s="40"/>
      <c r="RMW485" s="40"/>
      <c r="RMX485" s="40"/>
      <c r="RMY485" s="40"/>
      <c r="RMZ485" s="40"/>
      <c r="RNA485" s="40"/>
      <c r="RNB485" s="40"/>
      <c r="RNC485" s="40"/>
      <c r="RND485" s="40"/>
      <c r="RNE485" s="40"/>
      <c r="RNF485" s="40"/>
      <c r="RNG485" s="40"/>
      <c r="RNH485" s="40"/>
      <c r="RNI485" s="40"/>
      <c r="RNJ485" s="40"/>
      <c r="RNK485" s="40"/>
      <c r="RNL485" s="40"/>
      <c r="RNM485" s="40"/>
      <c r="RNN485" s="40"/>
      <c r="RNO485" s="40"/>
      <c r="RNP485" s="40"/>
      <c r="RNQ485" s="40"/>
      <c r="RNR485" s="40"/>
      <c r="RNS485" s="40"/>
      <c r="RNT485" s="40"/>
      <c r="RNU485" s="40"/>
      <c r="RNV485" s="40"/>
      <c r="RNW485" s="40"/>
      <c r="RNX485" s="40"/>
      <c r="RNY485" s="40"/>
      <c r="RNZ485" s="40"/>
      <c r="ROA485" s="40"/>
      <c r="ROB485" s="40"/>
      <c r="ROC485" s="40"/>
      <c r="ROD485" s="40"/>
      <c r="ROE485" s="40"/>
      <c r="ROF485" s="40"/>
      <c r="ROG485" s="40"/>
      <c r="ROH485" s="40"/>
      <c r="ROI485" s="40"/>
      <c r="ROJ485" s="40"/>
      <c r="ROK485" s="40"/>
      <c r="ROL485" s="40"/>
      <c r="ROM485" s="40"/>
      <c r="RON485" s="40"/>
      <c r="ROO485" s="40"/>
      <c r="ROP485" s="40"/>
      <c r="ROQ485" s="40"/>
      <c r="ROR485" s="40"/>
      <c r="ROS485" s="40"/>
      <c r="ROT485" s="40"/>
      <c r="ROU485" s="40"/>
      <c r="ROV485" s="40"/>
      <c r="ROW485" s="40"/>
      <c r="ROX485" s="40"/>
      <c r="ROY485" s="40"/>
      <c r="ROZ485" s="40"/>
      <c r="RPA485" s="40"/>
      <c r="RPB485" s="40"/>
      <c r="RPC485" s="40"/>
      <c r="RPD485" s="40"/>
      <c r="RPE485" s="40"/>
      <c r="RPF485" s="40"/>
      <c r="RPG485" s="40"/>
      <c r="RPH485" s="40"/>
      <c r="RPI485" s="40"/>
      <c r="RPJ485" s="40"/>
      <c r="RPK485" s="40"/>
      <c r="RPL485" s="40"/>
      <c r="RPM485" s="40"/>
      <c r="RPN485" s="40"/>
      <c r="RPO485" s="40"/>
      <c r="RPP485" s="40"/>
      <c r="RPQ485" s="40"/>
      <c r="RPR485" s="40"/>
      <c r="RPS485" s="40"/>
      <c r="RPT485" s="40"/>
      <c r="RPU485" s="40"/>
      <c r="RPV485" s="40"/>
      <c r="RPW485" s="40"/>
      <c r="RPX485" s="40"/>
      <c r="RPY485" s="40"/>
      <c r="RPZ485" s="40"/>
      <c r="RQA485" s="40"/>
      <c r="RQB485" s="40"/>
      <c r="RQC485" s="40"/>
      <c r="RQD485" s="40"/>
      <c r="RQE485" s="40"/>
      <c r="RQF485" s="40"/>
      <c r="RQG485" s="40"/>
      <c r="RQH485" s="40"/>
      <c r="RQI485" s="40"/>
      <c r="RQJ485" s="40"/>
      <c r="RQK485" s="40"/>
      <c r="RQL485" s="40"/>
      <c r="RQM485" s="40"/>
      <c r="RQN485" s="40"/>
      <c r="RQO485" s="40"/>
      <c r="RQP485" s="40"/>
      <c r="RQQ485" s="40"/>
      <c r="RQR485" s="40"/>
      <c r="RQS485" s="40"/>
      <c r="RQT485" s="40"/>
      <c r="RQU485" s="40"/>
      <c r="RQV485" s="40"/>
      <c r="RQW485" s="40"/>
      <c r="RQX485" s="40"/>
      <c r="RQY485" s="40"/>
      <c r="RQZ485" s="40"/>
      <c r="RRA485" s="40"/>
      <c r="RRB485" s="40"/>
      <c r="RRC485" s="40"/>
      <c r="RRD485" s="40"/>
      <c r="RRE485" s="40"/>
      <c r="RRF485" s="40"/>
      <c r="RRG485" s="40"/>
      <c r="RRH485" s="40"/>
      <c r="RRI485" s="40"/>
      <c r="RRJ485" s="40"/>
      <c r="RRK485" s="40"/>
      <c r="RRL485" s="40"/>
      <c r="RRM485" s="40"/>
      <c r="RRN485" s="40"/>
      <c r="RRO485" s="40"/>
      <c r="RRP485" s="40"/>
      <c r="RRQ485" s="40"/>
      <c r="RRR485" s="40"/>
      <c r="RRS485" s="40"/>
      <c r="RRT485" s="40"/>
      <c r="RRU485" s="40"/>
      <c r="RRV485" s="40"/>
      <c r="RRW485" s="40"/>
      <c r="RRX485" s="40"/>
      <c r="RRY485" s="40"/>
      <c r="RRZ485" s="40"/>
      <c r="RSA485" s="40"/>
      <c r="RSB485" s="40"/>
      <c r="RSC485" s="40"/>
      <c r="RSD485" s="40"/>
      <c r="RSE485" s="40"/>
      <c r="RSF485" s="40"/>
      <c r="RSG485" s="40"/>
      <c r="RSH485" s="40"/>
      <c r="RSI485" s="40"/>
      <c r="RSJ485" s="40"/>
      <c r="RSK485" s="40"/>
      <c r="RSL485" s="40"/>
      <c r="RSM485" s="40"/>
      <c r="RSN485" s="40"/>
      <c r="RSO485" s="40"/>
      <c r="RSP485" s="40"/>
      <c r="RSQ485" s="40"/>
      <c r="RSR485" s="40"/>
      <c r="RSS485" s="40"/>
      <c r="RST485" s="40"/>
      <c r="RSU485" s="40"/>
      <c r="RSV485" s="40"/>
      <c r="RSW485" s="40"/>
      <c r="RSX485" s="40"/>
      <c r="RSY485" s="40"/>
      <c r="RSZ485" s="40"/>
      <c r="RTA485" s="40"/>
      <c r="RTB485" s="40"/>
      <c r="RTC485" s="40"/>
      <c r="RTD485" s="40"/>
      <c r="RTE485" s="40"/>
      <c r="RTF485" s="40"/>
      <c r="RTG485" s="40"/>
      <c r="RTH485" s="40"/>
      <c r="RTI485" s="40"/>
      <c r="RTJ485" s="40"/>
      <c r="RTK485" s="40"/>
      <c r="RTL485" s="40"/>
      <c r="RTM485" s="40"/>
      <c r="RTN485" s="40"/>
      <c r="RTO485" s="40"/>
      <c r="RTP485" s="40"/>
      <c r="RTQ485" s="40"/>
      <c r="RTR485" s="40"/>
      <c r="RTS485" s="40"/>
      <c r="RTT485" s="40"/>
      <c r="RTU485" s="40"/>
      <c r="RTV485" s="40"/>
      <c r="RTW485" s="40"/>
      <c r="RTX485" s="40"/>
      <c r="RTY485" s="40"/>
      <c r="RTZ485" s="40"/>
      <c r="RUA485" s="40"/>
      <c r="RUB485" s="40"/>
      <c r="RUC485" s="40"/>
      <c r="RUD485" s="40"/>
      <c r="RUE485" s="40"/>
      <c r="RUF485" s="40"/>
      <c r="RUG485" s="40"/>
      <c r="RUH485" s="40"/>
      <c r="RUI485" s="40"/>
      <c r="RUJ485" s="40"/>
      <c r="RUK485" s="40"/>
      <c r="RUL485" s="40"/>
      <c r="RUM485" s="40"/>
      <c r="RUN485" s="40"/>
      <c r="RUO485" s="40"/>
      <c r="RUP485" s="40"/>
      <c r="RUQ485" s="40"/>
      <c r="RUR485" s="40"/>
      <c r="RUS485" s="40"/>
      <c r="RUT485" s="40"/>
      <c r="RUU485" s="40"/>
      <c r="RUV485" s="40"/>
      <c r="RUW485" s="40"/>
      <c r="RUX485" s="40"/>
      <c r="RUY485" s="40"/>
      <c r="RUZ485" s="40"/>
      <c r="RVA485" s="40"/>
      <c r="RVB485" s="40"/>
      <c r="RVC485" s="40"/>
      <c r="RVD485" s="40"/>
      <c r="RVE485" s="40"/>
      <c r="RVF485" s="40"/>
      <c r="RVG485" s="40"/>
      <c r="RVH485" s="40"/>
      <c r="RVI485" s="40"/>
      <c r="RVJ485" s="40"/>
      <c r="RVK485" s="40"/>
      <c r="RVL485" s="40"/>
      <c r="RVM485" s="40"/>
      <c r="RVN485" s="40"/>
      <c r="RVO485" s="40"/>
      <c r="RVP485" s="40"/>
      <c r="RVQ485" s="40"/>
      <c r="RVR485" s="40"/>
      <c r="RVS485" s="40"/>
      <c r="RVT485" s="40"/>
      <c r="RVU485" s="40"/>
      <c r="RVV485" s="40"/>
      <c r="RVW485" s="40"/>
      <c r="RVX485" s="40"/>
      <c r="RVY485" s="40"/>
      <c r="RVZ485" s="40"/>
      <c r="RWA485" s="40"/>
      <c r="RWB485" s="40"/>
      <c r="RWC485" s="40"/>
      <c r="RWD485" s="40"/>
      <c r="RWE485" s="40"/>
      <c r="RWF485" s="40"/>
      <c r="RWG485" s="40"/>
      <c r="RWH485" s="40"/>
      <c r="RWI485" s="40"/>
      <c r="RWJ485" s="40"/>
      <c r="RWK485" s="40"/>
      <c r="RWL485" s="40"/>
      <c r="RWM485" s="40"/>
      <c r="RWN485" s="40"/>
      <c r="RWO485" s="40"/>
      <c r="RWP485" s="40"/>
      <c r="RWQ485" s="40"/>
      <c r="RWR485" s="40"/>
      <c r="RWS485" s="40"/>
      <c r="RWT485" s="40"/>
      <c r="RWU485" s="40"/>
      <c r="RWV485" s="40"/>
      <c r="RWW485" s="40"/>
      <c r="RWX485" s="40"/>
      <c r="RWY485" s="40"/>
      <c r="RWZ485" s="40"/>
      <c r="RXA485" s="40"/>
      <c r="RXB485" s="40"/>
      <c r="RXC485" s="40"/>
      <c r="RXD485" s="40"/>
      <c r="RXE485" s="40"/>
      <c r="RXF485" s="40"/>
      <c r="RXG485" s="40"/>
      <c r="RXH485" s="40"/>
      <c r="RXI485" s="40"/>
      <c r="RXJ485" s="40"/>
      <c r="RXK485" s="40"/>
      <c r="RXL485" s="40"/>
      <c r="RXM485" s="40"/>
      <c r="RXN485" s="40"/>
      <c r="RXO485" s="40"/>
      <c r="RXP485" s="40"/>
      <c r="RXQ485" s="40"/>
      <c r="RXR485" s="40"/>
      <c r="RXS485" s="40"/>
      <c r="RXT485" s="40"/>
      <c r="RXU485" s="40"/>
      <c r="RXV485" s="40"/>
      <c r="RXW485" s="40"/>
      <c r="RXX485" s="40"/>
      <c r="RXY485" s="40"/>
      <c r="RXZ485" s="40"/>
      <c r="RYA485" s="40"/>
      <c r="RYB485" s="40"/>
      <c r="RYC485" s="40"/>
      <c r="RYD485" s="40"/>
      <c r="RYE485" s="40"/>
      <c r="RYF485" s="40"/>
      <c r="RYG485" s="40"/>
      <c r="RYH485" s="40"/>
      <c r="RYI485" s="40"/>
      <c r="RYJ485" s="40"/>
      <c r="RYK485" s="40"/>
      <c r="RYL485" s="40"/>
      <c r="RYM485" s="40"/>
      <c r="RYN485" s="40"/>
      <c r="RYO485" s="40"/>
      <c r="RYP485" s="40"/>
      <c r="RYQ485" s="40"/>
      <c r="RYR485" s="40"/>
      <c r="RYS485" s="40"/>
      <c r="RYT485" s="40"/>
      <c r="RYU485" s="40"/>
      <c r="RYV485" s="40"/>
      <c r="RYW485" s="40"/>
      <c r="RYX485" s="40"/>
      <c r="RYY485" s="40"/>
      <c r="RYZ485" s="40"/>
      <c r="RZA485" s="40"/>
      <c r="RZB485" s="40"/>
      <c r="RZC485" s="40"/>
      <c r="RZD485" s="40"/>
      <c r="RZE485" s="40"/>
      <c r="RZF485" s="40"/>
      <c r="RZG485" s="40"/>
      <c r="RZH485" s="40"/>
      <c r="RZI485" s="40"/>
      <c r="RZJ485" s="40"/>
      <c r="RZK485" s="40"/>
      <c r="RZL485" s="40"/>
      <c r="RZM485" s="40"/>
      <c r="RZN485" s="40"/>
      <c r="RZO485" s="40"/>
      <c r="RZP485" s="40"/>
      <c r="RZQ485" s="40"/>
      <c r="RZR485" s="40"/>
      <c r="RZS485" s="40"/>
      <c r="RZT485" s="40"/>
      <c r="RZU485" s="40"/>
      <c r="RZV485" s="40"/>
      <c r="RZW485" s="40"/>
      <c r="RZX485" s="40"/>
      <c r="RZY485" s="40"/>
      <c r="RZZ485" s="40"/>
      <c r="SAA485" s="40"/>
      <c r="SAB485" s="40"/>
      <c r="SAC485" s="40"/>
      <c r="SAD485" s="40"/>
      <c r="SAE485" s="40"/>
      <c r="SAF485" s="40"/>
      <c r="SAG485" s="40"/>
      <c r="SAH485" s="40"/>
      <c r="SAI485" s="40"/>
      <c r="SAJ485" s="40"/>
      <c r="SAK485" s="40"/>
      <c r="SAL485" s="40"/>
      <c r="SAM485" s="40"/>
      <c r="SAN485" s="40"/>
      <c r="SAO485" s="40"/>
      <c r="SAP485" s="40"/>
      <c r="SAQ485" s="40"/>
      <c r="SAR485" s="40"/>
      <c r="SAS485" s="40"/>
      <c r="SAT485" s="40"/>
      <c r="SAU485" s="40"/>
      <c r="SAV485" s="40"/>
      <c r="SAW485" s="40"/>
      <c r="SAX485" s="40"/>
      <c r="SAY485" s="40"/>
      <c r="SAZ485" s="40"/>
      <c r="SBA485" s="40"/>
      <c r="SBB485" s="40"/>
      <c r="SBC485" s="40"/>
      <c r="SBD485" s="40"/>
      <c r="SBE485" s="40"/>
      <c r="SBF485" s="40"/>
      <c r="SBG485" s="40"/>
      <c r="SBH485" s="40"/>
      <c r="SBI485" s="40"/>
      <c r="SBJ485" s="40"/>
      <c r="SBK485" s="40"/>
      <c r="SBL485" s="40"/>
      <c r="SBM485" s="40"/>
      <c r="SBN485" s="40"/>
      <c r="SBO485" s="40"/>
      <c r="SBP485" s="40"/>
      <c r="SBQ485" s="40"/>
      <c r="SBR485" s="40"/>
      <c r="SBS485" s="40"/>
      <c r="SBT485" s="40"/>
      <c r="SBU485" s="40"/>
      <c r="SBV485" s="40"/>
      <c r="SBW485" s="40"/>
      <c r="SBX485" s="40"/>
      <c r="SBY485" s="40"/>
      <c r="SBZ485" s="40"/>
      <c r="SCA485" s="40"/>
      <c r="SCB485" s="40"/>
      <c r="SCC485" s="40"/>
      <c r="SCD485" s="40"/>
      <c r="SCE485" s="40"/>
      <c r="SCF485" s="40"/>
      <c r="SCG485" s="40"/>
      <c r="SCH485" s="40"/>
      <c r="SCI485" s="40"/>
      <c r="SCJ485" s="40"/>
      <c r="SCK485" s="40"/>
      <c r="SCL485" s="40"/>
      <c r="SCM485" s="40"/>
      <c r="SCN485" s="40"/>
      <c r="SCO485" s="40"/>
      <c r="SCP485" s="40"/>
      <c r="SCQ485" s="40"/>
      <c r="SCR485" s="40"/>
      <c r="SCS485" s="40"/>
      <c r="SCT485" s="40"/>
      <c r="SCU485" s="40"/>
      <c r="SCV485" s="40"/>
      <c r="SCW485" s="40"/>
      <c r="SCX485" s="40"/>
      <c r="SCY485" s="40"/>
      <c r="SCZ485" s="40"/>
      <c r="SDA485" s="40"/>
      <c r="SDB485" s="40"/>
      <c r="SDC485" s="40"/>
      <c r="SDD485" s="40"/>
      <c r="SDE485" s="40"/>
      <c r="SDF485" s="40"/>
      <c r="SDG485" s="40"/>
      <c r="SDH485" s="40"/>
      <c r="SDI485" s="40"/>
      <c r="SDJ485" s="40"/>
      <c r="SDK485" s="40"/>
      <c r="SDL485" s="40"/>
      <c r="SDM485" s="40"/>
      <c r="SDN485" s="40"/>
      <c r="SDO485" s="40"/>
      <c r="SDP485" s="40"/>
      <c r="SDQ485" s="40"/>
      <c r="SDR485" s="40"/>
      <c r="SDS485" s="40"/>
      <c r="SDT485" s="40"/>
      <c r="SDU485" s="40"/>
      <c r="SDV485" s="40"/>
      <c r="SDW485" s="40"/>
      <c r="SDX485" s="40"/>
      <c r="SDY485" s="40"/>
      <c r="SDZ485" s="40"/>
      <c r="SEA485" s="40"/>
      <c r="SEB485" s="40"/>
      <c r="SEC485" s="40"/>
      <c r="SED485" s="40"/>
      <c r="SEE485" s="40"/>
      <c r="SEF485" s="40"/>
      <c r="SEG485" s="40"/>
      <c r="SEH485" s="40"/>
      <c r="SEI485" s="40"/>
      <c r="SEJ485" s="40"/>
      <c r="SEK485" s="40"/>
      <c r="SEL485" s="40"/>
      <c r="SEM485" s="40"/>
      <c r="SEN485" s="40"/>
      <c r="SEO485" s="40"/>
      <c r="SEP485" s="40"/>
      <c r="SEQ485" s="40"/>
      <c r="SER485" s="40"/>
      <c r="SES485" s="40"/>
      <c r="SET485" s="40"/>
      <c r="SEU485" s="40"/>
      <c r="SEV485" s="40"/>
      <c r="SEW485" s="40"/>
      <c r="SEX485" s="40"/>
      <c r="SEY485" s="40"/>
      <c r="SEZ485" s="40"/>
      <c r="SFA485" s="40"/>
      <c r="SFB485" s="40"/>
      <c r="SFC485" s="40"/>
      <c r="SFD485" s="40"/>
      <c r="SFE485" s="40"/>
      <c r="SFF485" s="40"/>
      <c r="SFG485" s="40"/>
      <c r="SFH485" s="40"/>
      <c r="SFI485" s="40"/>
      <c r="SFJ485" s="40"/>
      <c r="SFK485" s="40"/>
      <c r="SFL485" s="40"/>
      <c r="SFM485" s="40"/>
      <c r="SFN485" s="40"/>
      <c r="SFO485" s="40"/>
      <c r="SFP485" s="40"/>
      <c r="SFQ485" s="40"/>
      <c r="SFR485" s="40"/>
      <c r="SFS485" s="40"/>
      <c r="SFT485" s="40"/>
      <c r="SFU485" s="40"/>
      <c r="SFV485" s="40"/>
      <c r="SFW485" s="40"/>
      <c r="SFX485" s="40"/>
      <c r="SFY485" s="40"/>
      <c r="SFZ485" s="40"/>
      <c r="SGA485" s="40"/>
      <c r="SGB485" s="40"/>
      <c r="SGC485" s="40"/>
      <c r="SGD485" s="40"/>
      <c r="SGE485" s="40"/>
      <c r="SGF485" s="40"/>
      <c r="SGG485" s="40"/>
      <c r="SGH485" s="40"/>
      <c r="SGI485" s="40"/>
      <c r="SGJ485" s="40"/>
      <c r="SGK485" s="40"/>
      <c r="SGL485" s="40"/>
      <c r="SGM485" s="40"/>
      <c r="SGN485" s="40"/>
      <c r="SGO485" s="40"/>
      <c r="SGP485" s="40"/>
      <c r="SGQ485" s="40"/>
      <c r="SGR485" s="40"/>
      <c r="SGS485" s="40"/>
      <c r="SGT485" s="40"/>
      <c r="SGU485" s="40"/>
      <c r="SGV485" s="40"/>
      <c r="SGW485" s="40"/>
      <c r="SGX485" s="40"/>
      <c r="SGY485" s="40"/>
      <c r="SGZ485" s="40"/>
      <c r="SHA485" s="40"/>
      <c r="SHB485" s="40"/>
      <c r="SHC485" s="40"/>
      <c r="SHD485" s="40"/>
      <c r="SHE485" s="40"/>
      <c r="SHF485" s="40"/>
      <c r="SHG485" s="40"/>
      <c r="SHH485" s="40"/>
      <c r="SHI485" s="40"/>
      <c r="SHJ485" s="40"/>
      <c r="SHK485" s="40"/>
      <c r="SHL485" s="40"/>
      <c r="SHM485" s="40"/>
      <c r="SHN485" s="40"/>
      <c r="SHO485" s="40"/>
      <c r="SHP485" s="40"/>
      <c r="SHQ485" s="40"/>
      <c r="SHR485" s="40"/>
      <c r="SHS485" s="40"/>
      <c r="SHT485" s="40"/>
      <c r="SHU485" s="40"/>
      <c r="SHV485" s="40"/>
      <c r="SHW485" s="40"/>
      <c r="SHX485" s="40"/>
      <c r="SHY485" s="40"/>
      <c r="SHZ485" s="40"/>
      <c r="SIA485" s="40"/>
      <c r="SIB485" s="40"/>
      <c r="SIC485" s="40"/>
      <c r="SID485" s="40"/>
      <c r="SIE485" s="40"/>
      <c r="SIF485" s="40"/>
      <c r="SIG485" s="40"/>
      <c r="SIH485" s="40"/>
      <c r="SII485" s="40"/>
      <c r="SIJ485" s="40"/>
      <c r="SIK485" s="40"/>
      <c r="SIL485" s="40"/>
      <c r="SIM485" s="40"/>
      <c r="SIN485" s="40"/>
      <c r="SIO485" s="40"/>
      <c r="SIP485" s="40"/>
      <c r="SIQ485" s="40"/>
      <c r="SIR485" s="40"/>
      <c r="SIS485" s="40"/>
      <c r="SIT485" s="40"/>
      <c r="SIU485" s="40"/>
      <c r="SIV485" s="40"/>
      <c r="SIW485" s="40"/>
      <c r="SIX485" s="40"/>
      <c r="SIY485" s="40"/>
      <c r="SIZ485" s="40"/>
      <c r="SJA485" s="40"/>
      <c r="SJB485" s="40"/>
      <c r="SJC485" s="40"/>
      <c r="SJD485" s="40"/>
      <c r="SJE485" s="40"/>
      <c r="SJF485" s="40"/>
      <c r="SJG485" s="40"/>
      <c r="SJH485" s="40"/>
      <c r="SJI485" s="40"/>
      <c r="SJJ485" s="40"/>
      <c r="SJK485" s="40"/>
      <c r="SJL485" s="40"/>
      <c r="SJM485" s="40"/>
      <c r="SJN485" s="40"/>
      <c r="SJO485" s="40"/>
      <c r="SJP485" s="40"/>
      <c r="SJQ485" s="40"/>
      <c r="SJR485" s="40"/>
      <c r="SJS485" s="40"/>
      <c r="SJT485" s="40"/>
      <c r="SJU485" s="40"/>
      <c r="SJV485" s="40"/>
      <c r="SJW485" s="40"/>
      <c r="SJX485" s="40"/>
      <c r="SJY485" s="40"/>
      <c r="SJZ485" s="40"/>
      <c r="SKA485" s="40"/>
      <c r="SKB485" s="40"/>
      <c r="SKC485" s="40"/>
      <c r="SKD485" s="40"/>
      <c r="SKE485" s="40"/>
      <c r="SKF485" s="40"/>
      <c r="SKG485" s="40"/>
      <c r="SKH485" s="40"/>
      <c r="SKI485" s="40"/>
      <c r="SKJ485" s="40"/>
      <c r="SKK485" s="40"/>
      <c r="SKL485" s="40"/>
      <c r="SKM485" s="40"/>
      <c r="SKN485" s="40"/>
      <c r="SKO485" s="40"/>
      <c r="SKP485" s="40"/>
      <c r="SKQ485" s="40"/>
      <c r="SKR485" s="40"/>
      <c r="SKS485" s="40"/>
      <c r="SKT485" s="40"/>
      <c r="SKU485" s="40"/>
      <c r="SKV485" s="40"/>
      <c r="SKW485" s="40"/>
      <c r="SKX485" s="40"/>
      <c r="SKY485" s="40"/>
      <c r="SKZ485" s="40"/>
      <c r="SLA485" s="40"/>
      <c r="SLB485" s="40"/>
      <c r="SLC485" s="40"/>
      <c r="SLD485" s="40"/>
      <c r="SLE485" s="40"/>
      <c r="SLF485" s="40"/>
      <c r="SLG485" s="40"/>
      <c r="SLH485" s="40"/>
      <c r="SLI485" s="40"/>
      <c r="SLJ485" s="40"/>
      <c r="SLK485" s="40"/>
      <c r="SLL485" s="40"/>
      <c r="SLM485" s="40"/>
      <c r="SLN485" s="40"/>
      <c r="SLO485" s="40"/>
      <c r="SLP485" s="40"/>
      <c r="SLQ485" s="40"/>
      <c r="SLR485" s="40"/>
      <c r="SLS485" s="40"/>
      <c r="SLT485" s="40"/>
      <c r="SLU485" s="40"/>
      <c r="SLV485" s="40"/>
      <c r="SLW485" s="40"/>
      <c r="SLX485" s="40"/>
      <c r="SLY485" s="40"/>
      <c r="SLZ485" s="40"/>
      <c r="SMA485" s="40"/>
      <c r="SMB485" s="40"/>
      <c r="SMC485" s="40"/>
      <c r="SMD485" s="40"/>
      <c r="SME485" s="40"/>
      <c r="SMF485" s="40"/>
      <c r="SMG485" s="40"/>
      <c r="SMH485" s="40"/>
      <c r="SMI485" s="40"/>
      <c r="SMJ485" s="40"/>
      <c r="SMK485" s="40"/>
      <c r="SML485" s="40"/>
      <c r="SMM485" s="40"/>
      <c r="SMN485" s="40"/>
      <c r="SMO485" s="40"/>
      <c r="SMP485" s="40"/>
      <c r="SMQ485" s="40"/>
      <c r="SMR485" s="40"/>
      <c r="SMS485" s="40"/>
      <c r="SMT485" s="40"/>
      <c r="SMU485" s="40"/>
      <c r="SMV485" s="40"/>
      <c r="SMW485" s="40"/>
      <c r="SMX485" s="40"/>
      <c r="SMY485" s="40"/>
      <c r="SMZ485" s="40"/>
      <c r="SNA485" s="40"/>
      <c r="SNB485" s="40"/>
      <c r="SNC485" s="40"/>
      <c r="SND485" s="40"/>
      <c r="SNE485" s="40"/>
      <c r="SNF485" s="40"/>
      <c r="SNG485" s="40"/>
      <c r="SNH485" s="40"/>
      <c r="SNI485" s="40"/>
      <c r="SNJ485" s="40"/>
      <c r="SNK485" s="40"/>
      <c r="SNL485" s="40"/>
      <c r="SNM485" s="40"/>
      <c r="SNN485" s="40"/>
      <c r="SNO485" s="40"/>
      <c r="SNP485" s="40"/>
      <c r="SNQ485" s="40"/>
      <c r="SNR485" s="40"/>
      <c r="SNS485" s="40"/>
      <c r="SNT485" s="40"/>
      <c r="SNU485" s="40"/>
      <c r="SNV485" s="40"/>
      <c r="SNW485" s="40"/>
      <c r="SNX485" s="40"/>
      <c r="SNY485" s="40"/>
      <c r="SNZ485" s="40"/>
      <c r="SOA485" s="40"/>
      <c r="SOB485" s="40"/>
      <c r="SOC485" s="40"/>
      <c r="SOD485" s="40"/>
      <c r="SOE485" s="40"/>
      <c r="SOF485" s="40"/>
      <c r="SOG485" s="40"/>
      <c r="SOH485" s="40"/>
      <c r="SOI485" s="40"/>
      <c r="SOJ485" s="40"/>
      <c r="SOK485" s="40"/>
      <c r="SOL485" s="40"/>
      <c r="SOM485" s="40"/>
      <c r="SON485" s="40"/>
      <c r="SOO485" s="40"/>
      <c r="SOP485" s="40"/>
      <c r="SOQ485" s="40"/>
      <c r="SOR485" s="40"/>
      <c r="SOS485" s="40"/>
      <c r="SOT485" s="40"/>
      <c r="SOU485" s="40"/>
      <c r="SOV485" s="40"/>
      <c r="SOW485" s="40"/>
      <c r="SOX485" s="40"/>
      <c r="SOY485" s="40"/>
      <c r="SOZ485" s="40"/>
      <c r="SPA485" s="40"/>
      <c r="SPB485" s="40"/>
      <c r="SPC485" s="40"/>
      <c r="SPD485" s="40"/>
      <c r="SPE485" s="40"/>
      <c r="SPF485" s="40"/>
      <c r="SPG485" s="40"/>
      <c r="SPH485" s="40"/>
      <c r="SPI485" s="40"/>
      <c r="SPJ485" s="40"/>
      <c r="SPK485" s="40"/>
      <c r="SPL485" s="40"/>
      <c r="SPM485" s="40"/>
      <c r="SPN485" s="40"/>
      <c r="SPO485" s="40"/>
      <c r="SPP485" s="40"/>
      <c r="SPQ485" s="40"/>
      <c r="SPR485" s="40"/>
      <c r="SPS485" s="40"/>
      <c r="SPT485" s="40"/>
      <c r="SPU485" s="40"/>
      <c r="SPV485" s="40"/>
      <c r="SPW485" s="40"/>
      <c r="SPX485" s="40"/>
      <c r="SPY485" s="40"/>
      <c r="SPZ485" s="40"/>
      <c r="SQA485" s="40"/>
      <c r="SQB485" s="40"/>
      <c r="SQC485" s="40"/>
      <c r="SQD485" s="40"/>
      <c r="SQE485" s="40"/>
      <c r="SQF485" s="40"/>
      <c r="SQG485" s="40"/>
      <c r="SQH485" s="40"/>
      <c r="SQI485" s="40"/>
      <c r="SQJ485" s="40"/>
      <c r="SQK485" s="40"/>
      <c r="SQL485" s="40"/>
      <c r="SQM485" s="40"/>
      <c r="SQN485" s="40"/>
      <c r="SQO485" s="40"/>
      <c r="SQP485" s="40"/>
      <c r="SQQ485" s="40"/>
      <c r="SQR485" s="40"/>
      <c r="SQS485" s="40"/>
      <c r="SQT485" s="40"/>
      <c r="SQU485" s="40"/>
      <c r="SQV485" s="40"/>
      <c r="SQW485" s="40"/>
      <c r="SQX485" s="40"/>
      <c r="SQY485" s="40"/>
      <c r="SQZ485" s="40"/>
      <c r="SRA485" s="40"/>
      <c r="SRB485" s="40"/>
      <c r="SRC485" s="40"/>
      <c r="SRD485" s="40"/>
      <c r="SRE485" s="40"/>
      <c r="SRF485" s="40"/>
      <c r="SRG485" s="40"/>
      <c r="SRH485" s="40"/>
      <c r="SRI485" s="40"/>
      <c r="SRJ485" s="40"/>
      <c r="SRK485" s="40"/>
      <c r="SRL485" s="40"/>
      <c r="SRM485" s="40"/>
      <c r="SRN485" s="40"/>
      <c r="SRO485" s="40"/>
      <c r="SRP485" s="40"/>
      <c r="SRQ485" s="40"/>
      <c r="SRR485" s="40"/>
      <c r="SRS485" s="40"/>
      <c r="SRT485" s="40"/>
      <c r="SRU485" s="40"/>
      <c r="SRV485" s="40"/>
      <c r="SRW485" s="40"/>
      <c r="SRX485" s="40"/>
      <c r="SRY485" s="40"/>
      <c r="SRZ485" s="40"/>
      <c r="SSA485" s="40"/>
      <c r="SSB485" s="40"/>
      <c r="SSC485" s="40"/>
      <c r="SSD485" s="40"/>
      <c r="SSE485" s="40"/>
      <c r="SSF485" s="40"/>
      <c r="SSG485" s="40"/>
      <c r="SSH485" s="40"/>
      <c r="SSI485" s="40"/>
      <c r="SSJ485" s="40"/>
      <c r="SSK485" s="40"/>
      <c r="SSL485" s="40"/>
      <c r="SSM485" s="40"/>
      <c r="SSN485" s="40"/>
      <c r="SSO485" s="40"/>
      <c r="SSP485" s="40"/>
      <c r="SSQ485" s="40"/>
      <c r="SSR485" s="40"/>
      <c r="SSS485" s="40"/>
      <c r="SST485" s="40"/>
      <c r="SSU485" s="40"/>
      <c r="SSV485" s="40"/>
      <c r="SSW485" s="40"/>
      <c r="SSX485" s="40"/>
      <c r="SSY485" s="40"/>
      <c r="SSZ485" s="40"/>
      <c r="STA485" s="40"/>
      <c r="STB485" s="40"/>
      <c r="STC485" s="40"/>
      <c r="STD485" s="40"/>
      <c r="STE485" s="40"/>
      <c r="STF485" s="40"/>
      <c r="STG485" s="40"/>
      <c r="STH485" s="40"/>
      <c r="STI485" s="40"/>
      <c r="STJ485" s="40"/>
      <c r="STK485" s="40"/>
      <c r="STL485" s="40"/>
      <c r="STM485" s="40"/>
      <c r="STN485" s="40"/>
      <c r="STO485" s="40"/>
      <c r="STP485" s="40"/>
      <c r="STQ485" s="40"/>
      <c r="STR485" s="40"/>
      <c r="STS485" s="40"/>
      <c r="STT485" s="40"/>
      <c r="STU485" s="40"/>
      <c r="STV485" s="40"/>
      <c r="STW485" s="40"/>
      <c r="STX485" s="40"/>
      <c r="STY485" s="40"/>
      <c r="STZ485" s="40"/>
      <c r="SUA485" s="40"/>
      <c r="SUB485" s="40"/>
      <c r="SUC485" s="40"/>
      <c r="SUD485" s="40"/>
      <c r="SUE485" s="40"/>
      <c r="SUF485" s="40"/>
      <c r="SUG485" s="40"/>
      <c r="SUH485" s="40"/>
      <c r="SUI485" s="40"/>
      <c r="SUJ485" s="40"/>
      <c r="SUK485" s="40"/>
      <c r="SUL485" s="40"/>
      <c r="SUM485" s="40"/>
      <c r="SUN485" s="40"/>
      <c r="SUO485" s="40"/>
      <c r="SUP485" s="40"/>
      <c r="SUQ485" s="40"/>
      <c r="SUR485" s="40"/>
      <c r="SUS485" s="40"/>
      <c r="SUT485" s="40"/>
      <c r="SUU485" s="40"/>
      <c r="SUV485" s="40"/>
      <c r="SUW485" s="40"/>
      <c r="SUX485" s="40"/>
      <c r="SUY485" s="40"/>
      <c r="SUZ485" s="40"/>
      <c r="SVA485" s="40"/>
      <c r="SVB485" s="40"/>
      <c r="SVC485" s="40"/>
      <c r="SVD485" s="40"/>
      <c r="SVE485" s="40"/>
      <c r="SVF485" s="40"/>
      <c r="SVG485" s="40"/>
      <c r="SVH485" s="40"/>
      <c r="SVI485" s="40"/>
      <c r="SVJ485" s="40"/>
      <c r="SVK485" s="40"/>
      <c r="SVL485" s="40"/>
      <c r="SVM485" s="40"/>
      <c r="SVN485" s="40"/>
      <c r="SVO485" s="40"/>
      <c r="SVP485" s="40"/>
      <c r="SVQ485" s="40"/>
      <c r="SVR485" s="40"/>
      <c r="SVS485" s="40"/>
      <c r="SVT485" s="40"/>
      <c r="SVU485" s="40"/>
      <c r="SVV485" s="40"/>
      <c r="SVW485" s="40"/>
      <c r="SVX485" s="40"/>
      <c r="SVY485" s="40"/>
      <c r="SVZ485" s="40"/>
      <c r="SWA485" s="40"/>
      <c r="SWB485" s="40"/>
      <c r="SWC485" s="40"/>
      <c r="SWD485" s="40"/>
      <c r="SWE485" s="40"/>
      <c r="SWF485" s="40"/>
      <c r="SWG485" s="40"/>
      <c r="SWH485" s="40"/>
      <c r="SWI485" s="40"/>
      <c r="SWJ485" s="40"/>
      <c r="SWK485" s="40"/>
      <c r="SWL485" s="40"/>
      <c r="SWM485" s="40"/>
      <c r="SWN485" s="40"/>
      <c r="SWO485" s="40"/>
      <c r="SWP485" s="40"/>
      <c r="SWQ485" s="40"/>
      <c r="SWR485" s="40"/>
      <c r="SWS485" s="40"/>
      <c r="SWT485" s="40"/>
      <c r="SWU485" s="40"/>
      <c r="SWV485" s="40"/>
      <c r="SWW485" s="40"/>
      <c r="SWX485" s="40"/>
      <c r="SWY485" s="40"/>
      <c r="SWZ485" s="40"/>
      <c r="SXA485" s="40"/>
      <c r="SXB485" s="40"/>
      <c r="SXC485" s="40"/>
      <c r="SXD485" s="40"/>
      <c r="SXE485" s="40"/>
      <c r="SXF485" s="40"/>
      <c r="SXG485" s="40"/>
      <c r="SXH485" s="40"/>
      <c r="SXI485" s="40"/>
      <c r="SXJ485" s="40"/>
      <c r="SXK485" s="40"/>
      <c r="SXL485" s="40"/>
      <c r="SXM485" s="40"/>
      <c r="SXN485" s="40"/>
      <c r="SXO485" s="40"/>
      <c r="SXP485" s="40"/>
      <c r="SXQ485" s="40"/>
      <c r="SXR485" s="40"/>
      <c r="SXS485" s="40"/>
      <c r="SXT485" s="40"/>
      <c r="SXU485" s="40"/>
      <c r="SXV485" s="40"/>
      <c r="SXW485" s="40"/>
      <c r="SXX485" s="40"/>
      <c r="SXY485" s="40"/>
      <c r="SXZ485" s="40"/>
      <c r="SYA485" s="40"/>
      <c r="SYB485" s="40"/>
      <c r="SYC485" s="40"/>
      <c r="SYD485" s="40"/>
      <c r="SYE485" s="40"/>
      <c r="SYF485" s="40"/>
      <c r="SYG485" s="40"/>
      <c r="SYH485" s="40"/>
      <c r="SYI485" s="40"/>
      <c r="SYJ485" s="40"/>
      <c r="SYK485" s="40"/>
      <c r="SYL485" s="40"/>
      <c r="SYM485" s="40"/>
      <c r="SYN485" s="40"/>
      <c r="SYO485" s="40"/>
      <c r="SYP485" s="40"/>
      <c r="SYQ485" s="40"/>
      <c r="SYR485" s="40"/>
      <c r="SYS485" s="40"/>
      <c r="SYT485" s="40"/>
      <c r="SYU485" s="40"/>
      <c r="SYV485" s="40"/>
      <c r="SYW485" s="40"/>
      <c r="SYX485" s="40"/>
      <c r="SYY485" s="40"/>
      <c r="SYZ485" s="40"/>
      <c r="SZA485" s="40"/>
      <c r="SZB485" s="40"/>
      <c r="SZC485" s="40"/>
      <c r="SZD485" s="40"/>
      <c r="SZE485" s="40"/>
      <c r="SZF485" s="40"/>
      <c r="SZG485" s="40"/>
      <c r="SZH485" s="40"/>
      <c r="SZI485" s="40"/>
      <c r="SZJ485" s="40"/>
      <c r="SZK485" s="40"/>
      <c r="SZL485" s="40"/>
      <c r="SZM485" s="40"/>
      <c r="SZN485" s="40"/>
      <c r="SZO485" s="40"/>
      <c r="SZP485" s="40"/>
      <c r="SZQ485" s="40"/>
      <c r="SZR485" s="40"/>
      <c r="SZS485" s="40"/>
      <c r="SZT485" s="40"/>
      <c r="SZU485" s="40"/>
      <c r="SZV485" s="40"/>
      <c r="SZW485" s="40"/>
      <c r="SZX485" s="40"/>
      <c r="SZY485" s="40"/>
      <c r="SZZ485" s="40"/>
      <c r="TAA485" s="40"/>
      <c r="TAB485" s="40"/>
      <c r="TAC485" s="40"/>
      <c r="TAD485" s="40"/>
      <c r="TAE485" s="40"/>
      <c r="TAF485" s="40"/>
      <c r="TAG485" s="40"/>
      <c r="TAH485" s="40"/>
      <c r="TAI485" s="40"/>
      <c r="TAJ485" s="40"/>
      <c r="TAK485" s="40"/>
      <c r="TAL485" s="40"/>
      <c r="TAM485" s="40"/>
      <c r="TAN485" s="40"/>
      <c r="TAO485" s="40"/>
      <c r="TAP485" s="40"/>
      <c r="TAQ485" s="40"/>
      <c r="TAR485" s="40"/>
      <c r="TAS485" s="40"/>
      <c r="TAT485" s="40"/>
      <c r="TAU485" s="40"/>
      <c r="TAV485" s="40"/>
      <c r="TAW485" s="40"/>
      <c r="TAX485" s="40"/>
      <c r="TAY485" s="40"/>
      <c r="TAZ485" s="40"/>
      <c r="TBA485" s="40"/>
      <c r="TBB485" s="40"/>
      <c r="TBC485" s="40"/>
      <c r="TBD485" s="40"/>
      <c r="TBE485" s="40"/>
      <c r="TBF485" s="40"/>
      <c r="TBG485" s="40"/>
      <c r="TBH485" s="40"/>
      <c r="TBI485" s="40"/>
      <c r="TBJ485" s="40"/>
      <c r="TBK485" s="40"/>
      <c r="TBL485" s="40"/>
      <c r="TBM485" s="40"/>
      <c r="TBN485" s="40"/>
      <c r="TBO485" s="40"/>
      <c r="TBP485" s="40"/>
      <c r="TBQ485" s="40"/>
      <c r="TBR485" s="40"/>
      <c r="TBS485" s="40"/>
      <c r="TBT485" s="40"/>
      <c r="TBU485" s="40"/>
      <c r="TBV485" s="40"/>
      <c r="TBW485" s="40"/>
      <c r="TBX485" s="40"/>
      <c r="TBY485" s="40"/>
      <c r="TBZ485" s="40"/>
      <c r="TCA485" s="40"/>
      <c r="TCB485" s="40"/>
      <c r="TCC485" s="40"/>
      <c r="TCD485" s="40"/>
      <c r="TCE485" s="40"/>
      <c r="TCF485" s="40"/>
      <c r="TCG485" s="40"/>
      <c r="TCH485" s="40"/>
      <c r="TCI485" s="40"/>
      <c r="TCJ485" s="40"/>
      <c r="TCK485" s="40"/>
      <c r="TCL485" s="40"/>
      <c r="TCM485" s="40"/>
      <c r="TCN485" s="40"/>
      <c r="TCO485" s="40"/>
      <c r="TCP485" s="40"/>
      <c r="TCQ485" s="40"/>
      <c r="TCR485" s="40"/>
      <c r="TCS485" s="40"/>
      <c r="TCT485" s="40"/>
      <c r="TCU485" s="40"/>
      <c r="TCV485" s="40"/>
      <c r="TCW485" s="40"/>
      <c r="TCX485" s="40"/>
      <c r="TCY485" s="40"/>
      <c r="TCZ485" s="40"/>
      <c r="TDA485" s="40"/>
      <c r="TDB485" s="40"/>
      <c r="TDC485" s="40"/>
      <c r="TDD485" s="40"/>
      <c r="TDE485" s="40"/>
      <c r="TDF485" s="40"/>
      <c r="TDG485" s="40"/>
      <c r="TDH485" s="40"/>
      <c r="TDI485" s="40"/>
      <c r="TDJ485" s="40"/>
      <c r="TDK485" s="40"/>
      <c r="TDL485" s="40"/>
      <c r="TDM485" s="40"/>
      <c r="TDN485" s="40"/>
      <c r="TDO485" s="40"/>
      <c r="TDP485" s="40"/>
      <c r="TDQ485" s="40"/>
      <c r="TDR485" s="40"/>
      <c r="TDS485" s="40"/>
      <c r="TDT485" s="40"/>
      <c r="TDU485" s="40"/>
      <c r="TDV485" s="40"/>
      <c r="TDW485" s="40"/>
      <c r="TDX485" s="40"/>
      <c r="TDY485" s="40"/>
      <c r="TDZ485" s="40"/>
      <c r="TEA485" s="40"/>
      <c r="TEB485" s="40"/>
      <c r="TEC485" s="40"/>
      <c r="TED485" s="40"/>
      <c r="TEE485" s="40"/>
      <c r="TEF485" s="40"/>
      <c r="TEG485" s="40"/>
      <c r="TEH485" s="40"/>
      <c r="TEI485" s="40"/>
      <c r="TEJ485" s="40"/>
      <c r="TEK485" s="40"/>
      <c r="TEL485" s="40"/>
      <c r="TEM485" s="40"/>
      <c r="TEN485" s="40"/>
      <c r="TEO485" s="40"/>
      <c r="TEP485" s="40"/>
      <c r="TEQ485" s="40"/>
      <c r="TER485" s="40"/>
      <c r="TES485" s="40"/>
      <c r="TET485" s="40"/>
      <c r="TEU485" s="40"/>
      <c r="TEV485" s="40"/>
      <c r="TEW485" s="40"/>
      <c r="TEX485" s="40"/>
      <c r="TEY485" s="40"/>
      <c r="TEZ485" s="40"/>
      <c r="TFA485" s="40"/>
      <c r="TFB485" s="40"/>
      <c r="TFC485" s="40"/>
      <c r="TFD485" s="40"/>
      <c r="TFE485" s="40"/>
      <c r="TFF485" s="40"/>
      <c r="TFG485" s="40"/>
      <c r="TFH485" s="40"/>
      <c r="TFI485" s="40"/>
      <c r="TFJ485" s="40"/>
      <c r="TFK485" s="40"/>
      <c r="TFL485" s="40"/>
      <c r="TFM485" s="40"/>
      <c r="TFN485" s="40"/>
      <c r="TFO485" s="40"/>
      <c r="TFP485" s="40"/>
      <c r="TFQ485" s="40"/>
      <c r="TFR485" s="40"/>
      <c r="TFS485" s="40"/>
      <c r="TFT485" s="40"/>
      <c r="TFU485" s="40"/>
      <c r="TFV485" s="40"/>
      <c r="TFW485" s="40"/>
      <c r="TFX485" s="40"/>
      <c r="TFY485" s="40"/>
      <c r="TFZ485" s="40"/>
      <c r="TGA485" s="40"/>
      <c r="TGB485" s="40"/>
      <c r="TGC485" s="40"/>
      <c r="TGD485" s="40"/>
      <c r="TGE485" s="40"/>
      <c r="TGF485" s="40"/>
      <c r="TGG485" s="40"/>
      <c r="TGH485" s="40"/>
      <c r="TGI485" s="40"/>
      <c r="TGJ485" s="40"/>
      <c r="TGK485" s="40"/>
      <c r="TGL485" s="40"/>
      <c r="TGM485" s="40"/>
      <c r="TGN485" s="40"/>
      <c r="TGO485" s="40"/>
      <c r="TGP485" s="40"/>
      <c r="TGQ485" s="40"/>
      <c r="TGR485" s="40"/>
      <c r="TGS485" s="40"/>
      <c r="TGT485" s="40"/>
      <c r="TGU485" s="40"/>
      <c r="TGV485" s="40"/>
      <c r="TGW485" s="40"/>
      <c r="TGX485" s="40"/>
      <c r="TGY485" s="40"/>
      <c r="TGZ485" s="40"/>
      <c r="THA485" s="40"/>
      <c r="THB485" s="40"/>
      <c r="THC485" s="40"/>
      <c r="THD485" s="40"/>
      <c r="THE485" s="40"/>
      <c r="THF485" s="40"/>
      <c r="THG485" s="40"/>
      <c r="THH485" s="40"/>
      <c r="THI485" s="40"/>
      <c r="THJ485" s="40"/>
      <c r="THK485" s="40"/>
      <c r="THL485" s="40"/>
      <c r="THM485" s="40"/>
      <c r="THN485" s="40"/>
      <c r="THO485" s="40"/>
      <c r="THP485" s="40"/>
      <c r="THQ485" s="40"/>
      <c r="THR485" s="40"/>
      <c r="THS485" s="40"/>
      <c r="THT485" s="40"/>
      <c r="THU485" s="40"/>
      <c r="THV485" s="40"/>
      <c r="THW485" s="40"/>
      <c r="THX485" s="40"/>
      <c r="THY485" s="40"/>
      <c r="THZ485" s="40"/>
      <c r="TIA485" s="40"/>
      <c r="TIB485" s="40"/>
      <c r="TIC485" s="40"/>
      <c r="TID485" s="40"/>
      <c r="TIE485" s="40"/>
      <c r="TIF485" s="40"/>
      <c r="TIG485" s="40"/>
      <c r="TIH485" s="40"/>
      <c r="TII485" s="40"/>
      <c r="TIJ485" s="40"/>
      <c r="TIK485" s="40"/>
      <c r="TIL485" s="40"/>
      <c r="TIM485" s="40"/>
      <c r="TIN485" s="40"/>
      <c r="TIO485" s="40"/>
      <c r="TIP485" s="40"/>
      <c r="TIQ485" s="40"/>
      <c r="TIR485" s="40"/>
      <c r="TIS485" s="40"/>
      <c r="TIT485" s="40"/>
      <c r="TIU485" s="40"/>
      <c r="TIV485" s="40"/>
      <c r="TIW485" s="40"/>
      <c r="TIX485" s="40"/>
      <c r="TIY485" s="40"/>
      <c r="TIZ485" s="40"/>
      <c r="TJA485" s="40"/>
      <c r="TJB485" s="40"/>
      <c r="TJC485" s="40"/>
      <c r="TJD485" s="40"/>
      <c r="TJE485" s="40"/>
      <c r="TJF485" s="40"/>
      <c r="TJG485" s="40"/>
      <c r="TJH485" s="40"/>
      <c r="TJI485" s="40"/>
      <c r="TJJ485" s="40"/>
      <c r="TJK485" s="40"/>
      <c r="TJL485" s="40"/>
      <c r="TJM485" s="40"/>
      <c r="TJN485" s="40"/>
      <c r="TJO485" s="40"/>
      <c r="TJP485" s="40"/>
      <c r="TJQ485" s="40"/>
      <c r="TJR485" s="40"/>
      <c r="TJS485" s="40"/>
      <c r="TJT485" s="40"/>
      <c r="TJU485" s="40"/>
      <c r="TJV485" s="40"/>
      <c r="TJW485" s="40"/>
      <c r="TJX485" s="40"/>
      <c r="TJY485" s="40"/>
      <c r="TJZ485" s="40"/>
      <c r="TKA485" s="40"/>
      <c r="TKB485" s="40"/>
      <c r="TKC485" s="40"/>
      <c r="TKD485" s="40"/>
      <c r="TKE485" s="40"/>
      <c r="TKF485" s="40"/>
      <c r="TKG485" s="40"/>
      <c r="TKH485" s="40"/>
      <c r="TKI485" s="40"/>
      <c r="TKJ485" s="40"/>
      <c r="TKK485" s="40"/>
      <c r="TKL485" s="40"/>
      <c r="TKM485" s="40"/>
      <c r="TKN485" s="40"/>
      <c r="TKO485" s="40"/>
      <c r="TKP485" s="40"/>
      <c r="TKQ485" s="40"/>
      <c r="TKR485" s="40"/>
      <c r="TKS485" s="40"/>
      <c r="TKT485" s="40"/>
      <c r="TKU485" s="40"/>
      <c r="TKV485" s="40"/>
      <c r="TKW485" s="40"/>
      <c r="TKX485" s="40"/>
      <c r="TKY485" s="40"/>
      <c r="TKZ485" s="40"/>
      <c r="TLA485" s="40"/>
      <c r="TLB485" s="40"/>
      <c r="TLC485" s="40"/>
      <c r="TLD485" s="40"/>
      <c r="TLE485" s="40"/>
      <c r="TLF485" s="40"/>
      <c r="TLG485" s="40"/>
      <c r="TLH485" s="40"/>
      <c r="TLI485" s="40"/>
      <c r="TLJ485" s="40"/>
      <c r="TLK485" s="40"/>
      <c r="TLL485" s="40"/>
      <c r="TLM485" s="40"/>
      <c r="TLN485" s="40"/>
      <c r="TLO485" s="40"/>
      <c r="TLP485" s="40"/>
      <c r="TLQ485" s="40"/>
      <c r="TLR485" s="40"/>
      <c r="TLS485" s="40"/>
      <c r="TLT485" s="40"/>
      <c r="TLU485" s="40"/>
      <c r="TLV485" s="40"/>
      <c r="TLW485" s="40"/>
      <c r="TLX485" s="40"/>
      <c r="TLY485" s="40"/>
      <c r="TLZ485" s="40"/>
      <c r="TMA485" s="40"/>
      <c r="TMB485" s="40"/>
      <c r="TMC485" s="40"/>
      <c r="TMD485" s="40"/>
      <c r="TME485" s="40"/>
      <c r="TMF485" s="40"/>
      <c r="TMG485" s="40"/>
      <c r="TMH485" s="40"/>
      <c r="TMI485" s="40"/>
      <c r="TMJ485" s="40"/>
      <c r="TMK485" s="40"/>
      <c r="TML485" s="40"/>
      <c r="TMM485" s="40"/>
      <c r="TMN485" s="40"/>
      <c r="TMO485" s="40"/>
      <c r="TMP485" s="40"/>
      <c r="TMQ485" s="40"/>
      <c r="TMR485" s="40"/>
      <c r="TMS485" s="40"/>
      <c r="TMT485" s="40"/>
      <c r="TMU485" s="40"/>
      <c r="TMV485" s="40"/>
      <c r="TMW485" s="40"/>
      <c r="TMX485" s="40"/>
      <c r="TMY485" s="40"/>
      <c r="TMZ485" s="40"/>
      <c r="TNA485" s="40"/>
      <c r="TNB485" s="40"/>
      <c r="TNC485" s="40"/>
      <c r="TND485" s="40"/>
      <c r="TNE485" s="40"/>
      <c r="TNF485" s="40"/>
      <c r="TNG485" s="40"/>
      <c r="TNH485" s="40"/>
      <c r="TNI485" s="40"/>
      <c r="TNJ485" s="40"/>
      <c r="TNK485" s="40"/>
      <c r="TNL485" s="40"/>
      <c r="TNM485" s="40"/>
      <c r="TNN485" s="40"/>
      <c r="TNO485" s="40"/>
      <c r="TNP485" s="40"/>
      <c r="TNQ485" s="40"/>
      <c r="TNR485" s="40"/>
      <c r="TNS485" s="40"/>
      <c r="TNT485" s="40"/>
      <c r="TNU485" s="40"/>
      <c r="TNV485" s="40"/>
      <c r="TNW485" s="40"/>
      <c r="TNX485" s="40"/>
      <c r="TNY485" s="40"/>
      <c r="TNZ485" s="40"/>
      <c r="TOA485" s="40"/>
      <c r="TOB485" s="40"/>
      <c r="TOC485" s="40"/>
      <c r="TOD485" s="40"/>
      <c r="TOE485" s="40"/>
      <c r="TOF485" s="40"/>
      <c r="TOG485" s="40"/>
      <c r="TOH485" s="40"/>
      <c r="TOI485" s="40"/>
      <c r="TOJ485" s="40"/>
      <c r="TOK485" s="40"/>
      <c r="TOL485" s="40"/>
      <c r="TOM485" s="40"/>
      <c r="TON485" s="40"/>
      <c r="TOO485" s="40"/>
      <c r="TOP485" s="40"/>
      <c r="TOQ485" s="40"/>
      <c r="TOR485" s="40"/>
      <c r="TOS485" s="40"/>
      <c r="TOT485" s="40"/>
      <c r="TOU485" s="40"/>
      <c r="TOV485" s="40"/>
      <c r="TOW485" s="40"/>
      <c r="TOX485" s="40"/>
      <c r="TOY485" s="40"/>
      <c r="TOZ485" s="40"/>
      <c r="TPA485" s="40"/>
      <c r="TPB485" s="40"/>
      <c r="TPC485" s="40"/>
      <c r="TPD485" s="40"/>
      <c r="TPE485" s="40"/>
      <c r="TPF485" s="40"/>
      <c r="TPG485" s="40"/>
      <c r="TPH485" s="40"/>
      <c r="TPI485" s="40"/>
      <c r="TPJ485" s="40"/>
      <c r="TPK485" s="40"/>
      <c r="TPL485" s="40"/>
      <c r="TPM485" s="40"/>
      <c r="TPN485" s="40"/>
      <c r="TPO485" s="40"/>
      <c r="TPP485" s="40"/>
      <c r="TPQ485" s="40"/>
      <c r="TPR485" s="40"/>
      <c r="TPS485" s="40"/>
      <c r="TPT485" s="40"/>
      <c r="TPU485" s="40"/>
      <c r="TPV485" s="40"/>
      <c r="TPW485" s="40"/>
      <c r="TPX485" s="40"/>
      <c r="TPY485" s="40"/>
      <c r="TPZ485" s="40"/>
      <c r="TQA485" s="40"/>
      <c r="TQB485" s="40"/>
      <c r="TQC485" s="40"/>
      <c r="TQD485" s="40"/>
      <c r="TQE485" s="40"/>
      <c r="TQF485" s="40"/>
      <c r="TQG485" s="40"/>
      <c r="TQH485" s="40"/>
      <c r="TQI485" s="40"/>
      <c r="TQJ485" s="40"/>
      <c r="TQK485" s="40"/>
      <c r="TQL485" s="40"/>
      <c r="TQM485" s="40"/>
      <c r="TQN485" s="40"/>
      <c r="TQO485" s="40"/>
      <c r="TQP485" s="40"/>
      <c r="TQQ485" s="40"/>
      <c r="TQR485" s="40"/>
      <c r="TQS485" s="40"/>
      <c r="TQT485" s="40"/>
      <c r="TQU485" s="40"/>
      <c r="TQV485" s="40"/>
      <c r="TQW485" s="40"/>
      <c r="TQX485" s="40"/>
      <c r="TQY485" s="40"/>
      <c r="TQZ485" s="40"/>
      <c r="TRA485" s="40"/>
      <c r="TRB485" s="40"/>
      <c r="TRC485" s="40"/>
      <c r="TRD485" s="40"/>
      <c r="TRE485" s="40"/>
      <c r="TRF485" s="40"/>
      <c r="TRG485" s="40"/>
      <c r="TRH485" s="40"/>
      <c r="TRI485" s="40"/>
      <c r="TRJ485" s="40"/>
      <c r="TRK485" s="40"/>
      <c r="TRL485" s="40"/>
      <c r="TRM485" s="40"/>
      <c r="TRN485" s="40"/>
      <c r="TRO485" s="40"/>
      <c r="TRP485" s="40"/>
      <c r="TRQ485" s="40"/>
      <c r="TRR485" s="40"/>
      <c r="TRS485" s="40"/>
      <c r="TRT485" s="40"/>
      <c r="TRU485" s="40"/>
      <c r="TRV485" s="40"/>
      <c r="TRW485" s="40"/>
      <c r="TRX485" s="40"/>
      <c r="TRY485" s="40"/>
      <c r="TRZ485" s="40"/>
      <c r="TSA485" s="40"/>
      <c r="TSB485" s="40"/>
      <c r="TSC485" s="40"/>
      <c r="TSD485" s="40"/>
      <c r="TSE485" s="40"/>
      <c r="TSF485" s="40"/>
      <c r="TSG485" s="40"/>
      <c r="TSH485" s="40"/>
      <c r="TSI485" s="40"/>
      <c r="TSJ485" s="40"/>
      <c r="TSK485" s="40"/>
      <c r="TSL485" s="40"/>
      <c r="TSM485" s="40"/>
      <c r="TSN485" s="40"/>
      <c r="TSO485" s="40"/>
      <c r="TSP485" s="40"/>
      <c r="TSQ485" s="40"/>
      <c r="TSR485" s="40"/>
      <c r="TSS485" s="40"/>
      <c r="TST485" s="40"/>
      <c r="TSU485" s="40"/>
      <c r="TSV485" s="40"/>
      <c r="TSW485" s="40"/>
      <c r="TSX485" s="40"/>
      <c r="TSY485" s="40"/>
      <c r="TSZ485" s="40"/>
      <c r="TTA485" s="40"/>
      <c r="TTB485" s="40"/>
      <c r="TTC485" s="40"/>
      <c r="TTD485" s="40"/>
      <c r="TTE485" s="40"/>
      <c r="TTF485" s="40"/>
      <c r="TTG485" s="40"/>
      <c r="TTH485" s="40"/>
      <c r="TTI485" s="40"/>
      <c r="TTJ485" s="40"/>
      <c r="TTK485" s="40"/>
      <c r="TTL485" s="40"/>
      <c r="TTM485" s="40"/>
      <c r="TTN485" s="40"/>
      <c r="TTO485" s="40"/>
      <c r="TTP485" s="40"/>
      <c r="TTQ485" s="40"/>
      <c r="TTR485" s="40"/>
      <c r="TTS485" s="40"/>
      <c r="TTT485" s="40"/>
      <c r="TTU485" s="40"/>
      <c r="TTV485" s="40"/>
      <c r="TTW485" s="40"/>
      <c r="TTX485" s="40"/>
      <c r="TTY485" s="40"/>
      <c r="TTZ485" s="40"/>
      <c r="TUA485" s="40"/>
      <c r="TUB485" s="40"/>
      <c r="TUC485" s="40"/>
      <c r="TUD485" s="40"/>
      <c r="TUE485" s="40"/>
      <c r="TUF485" s="40"/>
      <c r="TUG485" s="40"/>
      <c r="TUH485" s="40"/>
      <c r="TUI485" s="40"/>
      <c r="TUJ485" s="40"/>
      <c r="TUK485" s="40"/>
      <c r="TUL485" s="40"/>
      <c r="TUM485" s="40"/>
      <c r="TUN485" s="40"/>
      <c r="TUO485" s="40"/>
      <c r="TUP485" s="40"/>
      <c r="TUQ485" s="40"/>
      <c r="TUR485" s="40"/>
      <c r="TUS485" s="40"/>
      <c r="TUT485" s="40"/>
      <c r="TUU485" s="40"/>
      <c r="TUV485" s="40"/>
      <c r="TUW485" s="40"/>
      <c r="TUX485" s="40"/>
      <c r="TUY485" s="40"/>
      <c r="TUZ485" s="40"/>
      <c r="TVA485" s="40"/>
      <c r="TVB485" s="40"/>
      <c r="TVC485" s="40"/>
      <c r="TVD485" s="40"/>
      <c r="TVE485" s="40"/>
      <c r="TVF485" s="40"/>
      <c r="TVG485" s="40"/>
      <c r="TVH485" s="40"/>
      <c r="TVI485" s="40"/>
      <c r="TVJ485" s="40"/>
      <c r="TVK485" s="40"/>
      <c r="TVL485" s="40"/>
      <c r="TVM485" s="40"/>
      <c r="TVN485" s="40"/>
      <c r="TVO485" s="40"/>
      <c r="TVP485" s="40"/>
      <c r="TVQ485" s="40"/>
      <c r="TVR485" s="40"/>
      <c r="TVS485" s="40"/>
      <c r="TVT485" s="40"/>
      <c r="TVU485" s="40"/>
      <c r="TVV485" s="40"/>
      <c r="TVW485" s="40"/>
      <c r="TVX485" s="40"/>
      <c r="TVY485" s="40"/>
      <c r="TVZ485" s="40"/>
      <c r="TWA485" s="40"/>
      <c r="TWB485" s="40"/>
      <c r="TWC485" s="40"/>
      <c r="TWD485" s="40"/>
      <c r="TWE485" s="40"/>
      <c r="TWF485" s="40"/>
      <c r="TWG485" s="40"/>
      <c r="TWH485" s="40"/>
      <c r="TWI485" s="40"/>
      <c r="TWJ485" s="40"/>
      <c r="TWK485" s="40"/>
      <c r="TWL485" s="40"/>
      <c r="TWM485" s="40"/>
      <c r="TWN485" s="40"/>
      <c r="TWO485" s="40"/>
      <c r="TWP485" s="40"/>
      <c r="TWQ485" s="40"/>
      <c r="TWR485" s="40"/>
      <c r="TWS485" s="40"/>
      <c r="TWT485" s="40"/>
      <c r="TWU485" s="40"/>
      <c r="TWV485" s="40"/>
      <c r="TWW485" s="40"/>
      <c r="TWX485" s="40"/>
      <c r="TWY485" s="40"/>
      <c r="TWZ485" s="40"/>
      <c r="TXA485" s="40"/>
      <c r="TXB485" s="40"/>
      <c r="TXC485" s="40"/>
      <c r="TXD485" s="40"/>
      <c r="TXE485" s="40"/>
      <c r="TXF485" s="40"/>
      <c r="TXG485" s="40"/>
      <c r="TXH485" s="40"/>
      <c r="TXI485" s="40"/>
      <c r="TXJ485" s="40"/>
      <c r="TXK485" s="40"/>
      <c r="TXL485" s="40"/>
      <c r="TXM485" s="40"/>
      <c r="TXN485" s="40"/>
      <c r="TXO485" s="40"/>
      <c r="TXP485" s="40"/>
      <c r="TXQ485" s="40"/>
      <c r="TXR485" s="40"/>
      <c r="TXS485" s="40"/>
      <c r="TXT485" s="40"/>
      <c r="TXU485" s="40"/>
      <c r="TXV485" s="40"/>
      <c r="TXW485" s="40"/>
      <c r="TXX485" s="40"/>
      <c r="TXY485" s="40"/>
      <c r="TXZ485" s="40"/>
      <c r="TYA485" s="40"/>
      <c r="TYB485" s="40"/>
      <c r="TYC485" s="40"/>
      <c r="TYD485" s="40"/>
      <c r="TYE485" s="40"/>
      <c r="TYF485" s="40"/>
      <c r="TYG485" s="40"/>
      <c r="TYH485" s="40"/>
      <c r="TYI485" s="40"/>
      <c r="TYJ485" s="40"/>
      <c r="TYK485" s="40"/>
      <c r="TYL485" s="40"/>
      <c r="TYM485" s="40"/>
      <c r="TYN485" s="40"/>
      <c r="TYO485" s="40"/>
      <c r="TYP485" s="40"/>
      <c r="TYQ485" s="40"/>
      <c r="TYR485" s="40"/>
      <c r="TYS485" s="40"/>
      <c r="TYT485" s="40"/>
      <c r="TYU485" s="40"/>
      <c r="TYV485" s="40"/>
      <c r="TYW485" s="40"/>
      <c r="TYX485" s="40"/>
      <c r="TYY485" s="40"/>
      <c r="TYZ485" s="40"/>
      <c r="TZA485" s="40"/>
      <c r="TZB485" s="40"/>
      <c r="TZC485" s="40"/>
      <c r="TZD485" s="40"/>
      <c r="TZE485" s="40"/>
      <c r="TZF485" s="40"/>
      <c r="TZG485" s="40"/>
      <c r="TZH485" s="40"/>
      <c r="TZI485" s="40"/>
      <c r="TZJ485" s="40"/>
      <c r="TZK485" s="40"/>
      <c r="TZL485" s="40"/>
      <c r="TZM485" s="40"/>
      <c r="TZN485" s="40"/>
      <c r="TZO485" s="40"/>
      <c r="TZP485" s="40"/>
      <c r="TZQ485" s="40"/>
      <c r="TZR485" s="40"/>
      <c r="TZS485" s="40"/>
      <c r="TZT485" s="40"/>
      <c r="TZU485" s="40"/>
      <c r="TZV485" s="40"/>
      <c r="TZW485" s="40"/>
      <c r="TZX485" s="40"/>
      <c r="TZY485" s="40"/>
      <c r="TZZ485" s="40"/>
      <c r="UAA485" s="40"/>
      <c r="UAB485" s="40"/>
      <c r="UAC485" s="40"/>
      <c r="UAD485" s="40"/>
      <c r="UAE485" s="40"/>
      <c r="UAF485" s="40"/>
      <c r="UAG485" s="40"/>
      <c r="UAH485" s="40"/>
      <c r="UAI485" s="40"/>
      <c r="UAJ485" s="40"/>
      <c r="UAK485" s="40"/>
      <c r="UAL485" s="40"/>
      <c r="UAM485" s="40"/>
      <c r="UAN485" s="40"/>
      <c r="UAO485" s="40"/>
      <c r="UAP485" s="40"/>
      <c r="UAQ485" s="40"/>
      <c r="UAR485" s="40"/>
      <c r="UAS485" s="40"/>
      <c r="UAT485" s="40"/>
      <c r="UAU485" s="40"/>
      <c r="UAV485" s="40"/>
      <c r="UAW485" s="40"/>
      <c r="UAX485" s="40"/>
      <c r="UAY485" s="40"/>
      <c r="UAZ485" s="40"/>
      <c r="UBA485" s="40"/>
      <c r="UBB485" s="40"/>
      <c r="UBC485" s="40"/>
      <c r="UBD485" s="40"/>
      <c r="UBE485" s="40"/>
      <c r="UBF485" s="40"/>
      <c r="UBG485" s="40"/>
      <c r="UBH485" s="40"/>
      <c r="UBI485" s="40"/>
      <c r="UBJ485" s="40"/>
      <c r="UBK485" s="40"/>
      <c r="UBL485" s="40"/>
      <c r="UBM485" s="40"/>
      <c r="UBN485" s="40"/>
      <c r="UBO485" s="40"/>
      <c r="UBP485" s="40"/>
      <c r="UBQ485" s="40"/>
      <c r="UBR485" s="40"/>
      <c r="UBS485" s="40"/>
      <c r="UBT485" s="40"/>
      <c r="UBU485" s="40"/>
      <c r="UBV485" s="40"/>
      <c r="UBW485" s="40"/>
      <c r="UBX485" s="40"/>
      <c r="UBY485" s="40"/>
      <c r="UBZ485" s="40"/>
      <c r="UCA485" s="40"/>
      <c r="UCB485" s="40"/>
      <c r="UCC485" s="40"/>
      <c r="UCD485" s="40"/>
      <c r="UCE485" s="40"/>
      <c r="UCF485" s="40"/>
      <c r="UCG485" s="40"/>
      <c r="UCH485" s="40"/>
      <c r="UCI485" s="40"/>
      <c r="UCJ485" s="40"/>
      <c r="UCK485" s="40"/>
      <c r="UCL485" s="40"/>
      <c r="UCM485" s="40"/>
      <c r="UCN485" s="40"/>
      <c r="UCO485" s="40"/>
      <c r="UCP485" s="40"/>
      <c r="UCQ485" s="40"/>
      <c r="UCR485" s="40"/>
      <c r="UCS485" s="40"/>
      <c r="UCT485" s="40"/>
      <c r="UCU485" s="40"/>
      <c r="UCV485" s="40"/>
      <c r="UCW485" s="40"/>
      <c r="UCX485" s="40"/>
      <c r="UCY485" s="40"/>
      <c r="UCZ485" s="40"/>
      <c r="UDA485" s="40"/>
      <c r="UDB485" s="40"/>
      <c r="UDC485" s="40"/>
      <c r="UDD485" s="40"/>
      <c r="UDE485" s="40"/>
      <c r="UDF485" s="40"/>
      <c r="UDG485" s="40"/>
      <c r="UDH485" s="40"/>
      <c r="UDI485" s="40"/>
      <c r="UDJ485" s="40"/>
      <c r="UDK485" s="40"/>
      <c r="UDL485" s="40"/>
      <c r="UDM485" s="40"/>
      <c r="UDN485" s="40"/>
      <c r="UDO485" s="40"/>
      <c r="UDP485" s="40"/>
      <c r="UDQ485" s="40"/>
      <c r="UDR485" s="40"/>
      <c r="UDS485" s="40"/>
      <c r="UDT485" s="40"/>
      <c r="UDU485" s="40"/>
      <c r="UDV485" s="40"/>
      <c r="UDW485" s="40"/>
      <c r="UDX485" s="40"/>
      <c r="UDY485" s="40"/>
      <c r="UDZ485" s="40"/>
      <c r="UEA485" s="40"/>
      <c r="UEB485" s="40"/>
      <c r="UEC485" s="40"/>
      <c r="UED485" s="40"/>
      <c r="UEE485" s="40"/>
      <c r="UEF485" s="40"/>
      <c r="UEG485" s="40"/>
      <c r="UEH485" s="40"/>
      <c r="UEI485" s="40"/>
      <c r="UEJ485" s="40"/>
      <c r="UEK485" s="40"/>
      <c r="UEL485" s="40"/>
      <c r="UEM485" s="40"/>
      <c r="UEN485" s="40"/>
      <c r="UEO485" s="40"/>
      <c r="UEP485" s="40"/>
      <c r="UEQ485" s="40"/>
      <c r="UER485" s="40"/>
      <c r="UES485" s="40"/>
      <c r="UET485" s="40"/>
      <c r="UEU485" s="40"/>
      <c r="UEV485" s="40"/>
      <c r="UEW485" s="40"/>
      <c r="UEX485" s="40"/>
      <c r="UEY485" s="40"/>
      <c r="UEZ485" s="40"/>
      <c r="UFA485" s="40"/>
      <c r="UFB485" s="40"/>
      <c r="UFC485" s="40"/>
      <c r="UFD485" s="40"/>
      <c r="UFE485" s="40"/>
      <c r="UFF485" s="40"/>
      <c r="UFG485" s="40"/>
      <c r="UFH485" s="40"/>
      <c r="UFI485" s="40"/>
      <c r="UFJ485" s="40"/>
      <c r="UFK485" s="40"/>
      <c r="UFL485" s="40"/>
      <c r="UFM485" s="40"/>
      <c r="UFN485" s="40"/>
      <c r="UFO485" s="40"/>
      <c r="UFP485" s="40"/>
      <c r="UFQ485" s="40"/>
      <c r="UFR485" s="40"/>
      <c r="UFS485" s="40"/>
      <c r="UFT485" s="40"/>
      <c r="UFU485" s="40"/>
      <c r="UFV485" s="40"/>
      <c r="UFW485" s="40"/>
      <c r="UFX485" s="40"/>
      <c r="UFY485" s="40"/>
      <c r="UFZ485" s="40"/>
      <c r="UGA485" s="40"/>
      <c r="UGB485" s="40"/>
      <c r="UGC485" s="40"/>
      <c r="UGD485" s="40"/>
      <c r="UGE485" s="40"/>
      <c r="UGF485" s="40"/>
      <c r="UGG485" s="40"/>
      <c r="UGH485" s="40"/>
      <c r="UGI485" s="40"/>
      <c r="UGJ485" s="40"/>
      <c r="UGK485" s="40"/>
      <c r="UGL485" s="40"/>
      <c r="UGM485" s="40"/>
      <c r="UGN485" s="40"/>
      <c r="UGO485" s="40"/>
      <c r="UGP485" s="40"/>
      <c r="UGQ485" s="40"/>
      <c r="UGR485" s="40"/>
      <c r="UGS485" s="40"/>
      <c r="UGT485" s="40"/>
      <c r="UGU485" s="40"/>
      <c r="UGV485" s="40"/>
      <c r="UGW485" s="40"/>
      <c r="UGX485" s="40"/>
      <c r="UGY485" s="40"/>
      <c r="UGZ485" s="40"/>
      <c r="UHA485" s="40"/>
      <c r="UHB485" s="40"/>
      <c r="UHC485" s="40"/>
      <c r="UHD485" s="40"/>
      <c r="UHE485" s="40"/>
      <c r="UHF485" s="40"/>
      <c r="UHG485" s="40"/>
      <c r="UHH485" s="40"/>
      <c r="UHI485" s="40"/>
      <c r="UHJ485" s="40"/>
      <c r="UHK485" s="40"/>
      <c r="UHL485" s="40"/>
      <c r="UHM485" s="40"/>
      <c r="UHN485" s="40"/>
      <c r="UHO485" s="40"/>
      <c r="UHP485" s="40"/>
      <c r="UHQ485" s="40"/>
      <c r="UHR485" s="40"/>
      <c r="UHS485" s="40"/>
      <c r="UHT485" s="40"/>
      <c r="UHU485" s="40"/>
      <c r="UHV485" s="40"/>
      <c r="UHW485" s="40"/>
      <c r="UHX485" s="40"/>
      <c r="UHY485" s="40"/>
      <c r="UHZ485" s="40"/>
      <c r="UIA485" s="40"/>
      <c r="UIB485" s="40"/>
      <c r="UIC485" s="40"/>
      <c r="UID485" s="40"/>
      <c r="UIE485" s="40"/>
      <c r="UIF485" s="40"/>
      <c r="UIG485" s="40"/>
      <c r="UIH485" s="40"/>
      <c r="UII485" s="40"/>
      <c r="UIJ485" s="40"/>
      <c r="UIK485" s="40"/>
      <c r="UIL485" s="40"/>
      <c r="UIM485" s="40"/>
      <c r="UIN485" s="40"/>
      <c r="UIO485" s="40"/>
      <c r="UIP485" s="40"/>
      <c r="UIQ485" s="40"/>
      <c r="UIR485" s="40"/>
      <c r="UIS485" s="40"/>
      <c r="UIT485" s="40"/>
      <c r="UIU485" s="40"/>
      <c r="UIV485" s="40"/>
      <c r="UIW485" s="40"/>
      <c r="UIX485" s="40"/>
      <c r="UIY485" s="40"/>
      <c r="UIZ485" s="40"/>
      <c r="UJA485" s="40"/>
      <c r="UJB485" s="40"/>
      <c r="UJC485" s="40"/>
      <c r="UJD485" s="40"/>
      <c r="UJE485" s="40"/>
      <c r="UJF485" s="40"/>
      <c r="UJG485" s="40"/>
      <c r="UJH485" s="40"/>
      <c r="UJI485" s="40"/>
      <c r="UJJ485" s="40"/>
      <c r="UJK485" s="40"/>
      <c r="UJL485" s="40"/>
      <c r="UJM485" s="40"/>
      <c r="UJN485" s="40"/>
      <c r="UJO485" s="40"/>
      <c r="UJP485" s="40"/>
      <c r="UJQ485" s="40"/>
      <c r="UJR485" s="40"/>
      <c r="UJS485" s="40"/>
      <c r="UJT485" s="40"/>
      <c r="UJU485" s="40"/>
      <c r="UJV485" s="40"/>
      <c r="UJW485" s="40"/>
      <c r="UJX485" s="40"/>
      <c r="UJY485" s="40"/>
      <c r="UJZ485" s="40"/>
      <c r="UKA485" s="40"/>
      <c r="UKB485" s="40"/>
      <c r="UKC485" s="40"/>
      <c r="UKD485" s="40"/>
      <c r="UKE485" s="40"/>
      <c r="UKF485" s="40"/>
      <c r="UKG485" s="40"/>
      <c r="UKH485" s="40"/>
      <c r="UKI485" s="40"/>
      <c r="UKJ485" s="40"/>
      <c r="UKK485" s="40"/>
      <c r="UKL485" s="40"/>
      <c r="UKM485" s="40"/>
      <c r="UKN485" s="40"/>
      <c r="UKO485" s="40"/>
      <c r="UKP485" s="40"/>
      <c r="UKQ485" s="40"/>
      <c r="UKR485" s="40"/>
      <c r="UKS485" s="40"/>
      <c r="UKT485" s="40"/>
      <c r="UKU485" s="40"/>
      <c r="UKV485" s="40"/>
      <c r="UKW485" s="40"/>
      <c r="UKX485" s="40"/>
      <c r="UKY485" s="40"/>
      <c r="UKZ485" s="40"/>
      <c r="ULA485" s="40"/>
      <c r="ULB485" s="40"/>
      <c r="ULC485" s="40"/>
      <c r="ULD485" s="40"/>
      <c r="ULE485" s="40"/>
      <c r="ULF485" s="40"/>
      <c r="ULG485" s="40"/>
      <c r="ULH485" s="40"/>
      <c r="ULI485" s="40"/>
      <c r="ULJ485" s="40"/>
      <c r="ULK485" s="40"/>
      <c r="ULL485" s="40"/>
      <c r="ULM485" s="40"/>
      <c r="ULN485" s="40"/>
      <c r="ULO485" s="40"/>
      <c r="ULP485" s="40"/>
      <c r="ULQ485" s="40"/>
      <c r="ULR485" s="40"/>
      <c r="ULS485" s="40"/>
      <c r="ULT485" s="40"/>
      <c r="ULU485" s="40"/>
      <c r="ULV485" s="40"/>
      <c r="ULW485" s="40"/>
      <c r="ULX485" s="40"/>
      <c r="ULY485" s="40"/>
      <c r="ULZ485" s="40"/>
      <c r="UMA485" s="40"/>
      <c r="UMB485" s="40"/>
      <c r="UMC485" s="40"/>
      <c r="UMD485" s="40"/>
      <c r="UME485" s="40"/>
      <c r="UMF485" s="40"/>
      <c r="UMG485" s="40"/>
      <c r="UMH485" s="40"/>
      <c r="UMI485" s="40"/>
      <c r="UMJ485" s="40"/>
      <c r="UMK485" s="40"/>
      <c r="UML485" s="40"/>
      <c r="UMM485" s="40"/>
      <c r="UMN485" s="40"/>
      <c r="UMO485" s="40"/>
      <c r="UMP485" s="40"/>
      <c r="UMQ485" s="40"/>
      <c r="UMR485" s="40"/>
      <c r="UMS485" s="40"/>
      <c r="UMT485" s="40"/>
      <c r="UMU485" s="40"/>
      <c r="UMV485" s="40"/>
      <c r="UMW485" s="40"/>
      <c r="UMX485" s="40"/>
      <c r="UMY485" s="40"/>
      <c r="UMZ485" s="40"/>
      <c r="UNA485" s="40"/>
      <c r="UNB485" s="40"/>
      <c r="UNC485" s="40"/>
      <c r="UND485" s="40"/>
      <c r="UNE485" s="40"/>
      <c r="UNF485" s="40"/>
      <c r="UNG485" s="40"/>
      <c r="UNH485" s="40"/>
      <c r="UNI485" s="40"/>
      <c r="UNJ485" s="40"/>
      <c r="UNK485" s="40"/>
      <c r="UNL485" s="40"/>
      <c r="UNM485" s="40"/>
      <c r="UNN485" s="40"/>
      <c r="UNO485" s="40"/>
      <c r="UNP485" s="40"/>
      <c r="UNQ485" s="40"/>
      <c r="UNR485" s="40"/>
      <c r="UNS485" s="40"/>
      <c r="UNT485" s="40"/>
      <c r="UNU485" s="40"/>
      <c r="UNV485" s="40"/>
      <c r="UNW485" s="40"/>
      <c r="UNX485" s="40"/>
      <c r="UNY485" s="40"/>
      <c r="UNZ485" s="40"/>
      <c r="UOA485" s="40"/>
      <c r="UOB485" s="40"/>
      <c r="UOC485" s="40"/>
      <c r="UOD485" s="40"/>
      <c r="UOE485" s="40"/>
      <c r="UOF485" s="40"/>
      <c r="UOG485" s="40"/>
      <c r="UOH485" s="40"/>
      <c r="UOI485" s="40"/>
      <c r="UOJ485" s="40"/>
      <c r="UOK485" s="40"/>
      <c r="UOL485" s="40"/>
      <c r="UOM485" s="40"/>
      <c r="UON485" s="40"/>
      <c r="UOO485" s="40"/>
      <c r="UOP485" s="40"/>
      <c r="UOQ485" s="40"/>
      <c r="UOR485" s="40"/>
      <c r="UOS485" s="40"/>
      <c r="UOT485" s="40"/>
      <c r="UOU485" s="40"/>
      <c r="UOV485" s="40"/>
      <c r="UOW485" s="40"/>
      <c r="UOX485" s="40"/>
      <c r="UOY485" s="40"/>
      <c r="UOZ485" s="40"/>
      <c r="UPA485" s="40"/>
      <c r="UPB485" s="40"/>
      <c r="UPC485" s="40"/>
      <c r="UPD485" s="40"/>
      <c r="UPE485" s="40"/>
      <c r="UPF485" s="40"/>
      <c r="UPG485" s="40"/>
      <c r="UPH485" s="40"/>
      <c r="UPI485" s="40"/>
      <c r="UPJ485" s="40"/>
      <c r="UPK485" s="40"/>
      <c r="UPL485" s="40"/>
      <c r="UPM485" s="40"/>
      <c r="UPN485" s="40"/>
      <c r="UPO485" s="40"/>
      <c r="UPP485" s="40"/>
      <c r="UPQ485" s="40"/>
      <c r="UPR485" s="40"/>
      <c r="UPS485" s="40"/>
      <c r="UPT485" s="40"/>
      <c r="UPU485" s="40"/>
      <c r="UPV485" s="40"/>
      <c r="UPW485" s="40"/>
      <c r="UPX485" s="40"/>
      <c r="UPY485" s="40"/>
      <c r="UPZ485" s="40"/>
      <c r="UQA485" s="40"/>
      <c r="UQB485" s="40"/>
      <c r="UQC485" s="40"/>
      <c r="UQD485" s="40"/>
      <c r="UQE485" s="40"/>
      <c r="UQF485" s="40"/>
      <c r="UQG485" s="40"/>
      <c r="UQH485" s="40"/>
      <c r="UQI485" s="40"/>
      <c r="UQJ485" s="40"/>
      <c r="UQK485" s="40"/>
      <c r="UQL485" s="40"/>
      <c r="UQM485" s="40"/>
      <c r="UQN485" s="40"/>
      <c r="UQO485" s="40"/>
      <c r="UQP485" s="40"/>
      <c r="UQQ485" s="40"/>
      <c r="UQR485" s="40"/>
      <c r="UQS485" s="40"/>
      <c r="UQT485" s="40"/>
      <c r="UQU485" s="40"/>
      <c r="UQV485" s="40"/>
      <c r="UQW485" s="40"/>
      <c r="UQX485" s="40"/>
      <c r="UQY485" s="40"/>
      <c r="UQZ485" s="40"/>
      <c r="URA485" s="40"/>
      <c r="URB485" s="40"/>
      <c r="URC485" s="40"/>
      <c r="URD485" s="40"/>
      <c r="URE485" s="40"/>
      <c r="URF485" s="40"/>
      <c r="URG485" s="40"/>
      <c r="URH485" s="40"/>
      <c r="URI485" s="40"/>
      <c r="URJ485" s="40"/>
      <c r="URK485" s="40"/>
      <c r="URL485" s="40"/>
      <c r="URM485" s="40"/>
      <c r="URN485" s="40"/>
      <c r="URO485" s="40"/>
      <c r="URP485" s="40"/>
      <c r="URQ485" s="40"/>
      <c r="URR485" s="40"/>
      <c r="URS485" s="40"/>
      <c r="URT485" s="40"/>
      <c r="URU485" s="40"/>
      <c r="URV485" s="40"/>
      <c r="URW485" s="40"/>
      <c r="URX485" s="40"/>
      <c r="URY485" s="40"/>
      <c r="URZ485" s="40"/>
      <c r="USA485" s="40"/>
      <c r="USB485" s="40"/>
      <c r="USC485" s="40"/>
      <c r="USD485" s="40"/>
      <c r="USE485" s="40"/>
      <c r="USF485" s="40"/>
      <c r="USG485" s="40"/>
      <c r="USH485" s="40"/>
      <c r="USI485" s="40"/>
      <c r="USJ485" s="40"/>
      <c r="USK485" s="40"/>
      <c r="USL485" s="40"/>
      <c r="USM485" s="40"/>
      <c r="USN485" s="40"/>
      <c r="USO485" s="40"/>
      <c r="USP485" s="40"/>
      <c r="USQ485" s="40"/>
      <c r="USR485" s="40"/>
      <c r="USS485" s="40"/>
      <c r="UST485" s="40"/>
      <c r="USU485" s="40"/>
      <c r="USV485" s="40"/>
      <c r="USW485" s="40"/>
      <c r="USX485" s="40"/>
      <c r="USY485" s="40"/>
      <c r="USZ485" s="40"/>
      <c r="UTA485" s="40"/>
      <c r="UTB485" s="40"/>
      <c r="UTC485" s="40"/>
      <c r="UTD485" s="40"/>
      <c r="UTE485" s="40"/>
      <c r="UTF485" s="40"/>
      <c r="UTG485" s="40"/>
      <c r="UTH485" s="40"/>
      <c r="UTI485" s="40"/>
      <c r="UTJ485" s="40"/>
      <c r="UTK485" s="40"/>
      <c r="UTL485" s="40"/>
      <c r="UTM485" s="40"/>
      <c r="UTN485" s="40"/>
      <c r="UTO485" s="40"/>
      <c r="UTP485" s="40"/>
      <c r="UTQ485" s="40"/>
      <c r="UTR485" s="40"/>
      <c r="UTS485" s="40"/>
      <c r="UTT485" s="40"/>
      <c r="UTU485" s="40"/>
      <c r="UTV485" s="40"/>
      <c r="UTW485" s="40"/>
      <c r="UTX485" s="40"/>
      <c r="UTY485" s="40"/>
      <c r="UTZ485" s="40"/>
      <c r="UUA485" s="40"/>
      <c r="UUB485" s="40"/>
      <c r="UUC485" s="40"/>
      <c r="UUD485" s="40"/>
      <c r="UUE485" s="40"/>
      <c r="UUF485" s="40"/>
      <c r="UUG485" s="40"/>
      <c r="UUH485" s="40"/>
      <c r="UUI485" s="40"/>
      <c r="UUJ485" s="40"/>
      <c r="UUK485" s="40"/>
      <c r="UUL485" s="40"/>
      <c r="UUM485" s="40"/>
      <c r="UUN485" s="40"/>
      <c r="UUO485" s="40"/>
      <c r="UUP485" s="40"/>
      <c r="UUQ485" s="40"/>
      <c r="UUR485" s="40"/>
      <c r="UUS485" s="40"/>
      <c r="UUT485" s="40"/>
      <c r="UUU485" s="40"/>
      <c r="UUV485" s="40"/>
      <c r="UUW485" s="40"/>
      <c r="UUX485" s="40"/>
      <c r="UUY485" s="40"/>
      <c r="UUZ485" s="40"/>
      <c r="UVA485" s="40"/>
      <c r="UVB485" s="40"/>
      <c r="UVC485" s="40"/>
      <c r="UVD485" s="40"/>
      <c r="UVE485" s="40"/>
      <c r="UVF485" s="40"/>
      <c r="UVG485" s="40"/>
      <c r="UVH485" s="40"/>
      <c r="UVI485" s="40"/>
      <c r="UVJ485" s="40"/>
      <c r="UVK485" s="40"/>
      <c r="UVL485" s="40"/>
      <c r="UVM485" s="40"/>
      <c r="UVN485" s="40"/>
      <c r="UVO485" s="40"/>
      <c r="UVP485" s="40"/>
      <c r="UVQ485" s="40"/>
      <c r="UVR485" s="40"/>
      <c r="UVS485" s="40"/>
      <c r="UVT485" s="40"/>
      <c r="UVU485" s="40"/>
      <c r="UVV485" s="40"/>
      <c r="UVW485" s="40"/>
      <c r="UVX485" s="40"/>
      <c r="UVY485" s="40"/>
      <c r="UVZ485" s="40"/>
      <c r="UWA485" s="40"/>
      <c r="UWB485" s="40"/>
      <c r="UWC485" s="40"/>
      <c r="UWD485" s="40"/>
      <c r="UWE485" s="40"/>
      <c r="UWF485" s="40"/>
      <c r="UWG485" s="40"/>
      <c r="UWH485" s="40"/>
      <c r="UWI485" s="40"/>
      <c r="UWJ485" s="40"/>
      <c r="UWK485" s="40"/>
      <c r="UWL485" s="40"/>
      <c r="UWM485" s="40"/>
      <c r="UWN485" s="40"/>
      <c r="UWO485" s="40"/>
      <c r="UWP485" s="40"/>
      <c r="UWQ485" s="40"/>
      <c r="UWR485" s="40"/>
      <c r="UWS485" s="40"/>
      <c r="UWT485" s="40"/>
      <c r="UWU485" s="40"/>
      <c r="UWV485" s="40"/>
      <c r="UWW485" s="40"/>
      <c r="UWX485" s="40"/>
      <c r="UWY485" s="40"/>
      <c r="UWZ485" s="40"/>
      <c r="UXA485" s="40"/>
      <c r="UXB485" s="40"/>
      <c r="UXC485" s="40"/>
      <c r="UXD485" s="40"/>
      <c r="UXE485" s="40"/>
      <c r="UXF485" s="40"/>
      <c r="UXG485" s="40"/>
      <c r="UXH485" s="40"/>
      <c r="UXI485" s="40"/>
      <c r="UXJ485" s="40"/>
      <c r="UXK485" s="40"/>
      <c r="UXL485" s="40"/>
      <c r="UXM485" s="40"/>
      <c r="UXN485" s="40"/>
      <c r="UXO485" s="40"/>
      <c r="UXP485" s="40"/>
      <c r="UXQ485" s="40"/>
      <c r="UXR485" s="40"/>
      <c r="UXS485" s="40"/>
      <c r="UXT485" s="40"/>
      <c r="UXU485" s="40"/>
      <c r="UXV485" s="40"/>
      <c r="UXW485" s="40"/>
      <c r="UXX485" s="40"/>
      <c r="UXY485" s="40"/>
      <c r="UXZ485" s="40"/>
      <c r="UYA485" s="40"/>
      <c r="UYB485" s="40"/>
      <c r="UYC485" s="40"/>
      <c r="UYD485" s="40"/>
      <c r="UYE485" s="40"/>
      <c r="UYF485" s="40"/>
      <c r="UYG485" s="40"/>
      <c r="UYH485" s="40"/>
      <c r="UYI485" s="40"/>
      <c r="UYJ485" s="40"/>
      <c r="UYK485" s="40"/>
      <c r="UYL485" s="40"/>
      <c r="UYM485" s="40"/>
      <c r="UYN485" s="40"/>
      <c r="UYO485" s="40"/>
      <c r="UYP485" s="40"/>
      <c r="UYQ485" s="40"/>
      <c r="UYR485" s="40"/>
      <c r="UYS485" s="40"/>
      <c r="UYT485" s="40"/>
      <c r="UYU485" s="40"/>
      <c r="UYV485" s="40"/>
      <c r="UYW485" s="40"/>
      <c r="UYX485" s="40"/>
      <c r="UYY485" s="40"/>
      <c r="UYZ485" s="40"/>
      <c r="UZA485" s="40"/>
      <c r="UZB485" s="40"/>
      <c r="UZC485" s="40"/>
      <c r="UZD485" s="40"/>
      <c r="UZE485" s="40"/>
      <c r="UZF485" s="40"/>
      <c r="UZG485" s="40"/>
      <c r="UZH485" s="40"/>
      <c r="UZI485" s="40"/>
      <c r="UZJ485" s="40"/>
      <c r="UZK485" s="40"/>
      <c r="UZL485" s="40"/>
      <c r="UZM485" s="40"/>
      <c r="UZN485" s="40"/>
      <c r="UZO485" s="40"/>
      <c r="UZP485" s="40"/>
      <c r="UZQ485" s="40"/>
      <c r="UZR485" s="40"/>
      <c r="UZS485" s="40"/>
      <c r="UZT485" s="40"/>
      <c r="UZU485" s="40"/>
      <c r="UZV485" s="40"/>
      <c r="UZW485" s="40"/>
      <c r="UZX485" s="40"/>
      <c r="UZY485" s="40"/>
      <c r="UZZ485" s="40"/>
      <c r="VAA485" s="40"/>
      <c r="VAB485" s="40"/>
      <c r="VAC485" s="40"/>
      <c r="VAD485" s="40"/>
      <c r="VAE485" s="40"/>
      <c r="VAF485" s="40"/>
      <c r="VAG485" s="40"/>
      <c r="VAH485" s="40"/>
      <c r="VAI485" s="40"/>
      <c r="VAJ485" s="40"/>
      <c r="VAK485" s="40"/>
      <c r="VAL485" s="40"/>
      <c r="VAM485" s="40"/>
      <c r="VAN485" s="40"/>
      <c r="VAO485" s="40"/>
      <c r="VAP485" s="40"/>
      <c r="VAQ485" s="40"/>
      <c r="VAR485" s="40"/>
      <c r="VAS485" s="40"/>
      <c r="VAT485" s="40"/>
      <c r="VAU485" s="40"/>
      <c r="VAV485" s="40"/>
      <c r="VAW485" s="40"/>
      <c r="VAX485" s="40"/>
      <c r="VAY485" s="40"/>
      <c r="VAZ485" s="40"/>
      <c r="VBA485" s="40"/>
      <c r="VBB485" s="40"/>
      <c r="VBC485" s="40"/>
      <c r="VBD485" s="40"/>
      <c r="VBE485" s="40"/>
      <c r="VBF485" s="40"/>
      <c r="VBG485" s="40"/>
      <c r="VBH485" s="40"/>
      <c r="VBI485" s="40"/>
      <c r="VBJ485" s="40"/>
      <c r="VBK485" s="40"/>
      <c r="VBL485" s="40"/>
      <c r="VBM485" s="40"/>
      <c r="VBN485" s="40"/>
      <c r="VBO485" s="40"/>
      <c r="VBP485" s="40"/>
      <c r="VBQ485" s="40"/>
      <c r="VBR485" s="40"/>
      <c r="VBS485" s="40"/>
      <c r="VBT485" s="40"/>
      <c r="VBU485" s="40"/>
      <c r="VBV485" s="40"/>
      <c r="VBW485" s="40"/>
      <c r="VBX485" s="40"/>
      <c r="VBY485" s="40"/>
      <c r="VBZ485" s="40"/>
      <c r="VCA485" s="40"/>
      <c r="VCB485" s="40"/>
      <c r="VCC485" s="40"/>
      <c r="VCD485" s="40"/>
      <c r="VCE485" s="40"/>
      <c r="VCF485" s="40"/>
      <c r="VCG485" s="40"/>
      <c r="VCH485" s="40"/>
      <c r="VCI485" s="40"/>
      <c r="VCJ485" s="40"/>
      <c r="VCK485" s="40"/>
      <c r="VCL485" s="40"/>
      <c r="VCM485" s="40"/>
      <c r="VCN485" s="40"/>
      <c r="VCO485" s="40"/>
      <c r="VCP485" s="40"/>
      <c r="VCQ485" s="40"/>
      <c r="VCR485" s="40"/>
      <c r="VCS485" s="40"/>
      <c r="VCT485" s="40"/>
      <c r="VCU485" s="40"/>
      <c r="VCV485" s="40"/>
      <c r="VCW485" s="40"/>
      <c r="VCX485" s="40"/>
      <c r="VCY485" s="40"/>
      <c r="VCZ485" s="40"/>
      <c r="VDA485" s="40"/>
      <c r="VDB485" s="40"/>
      <c r="VDC485" s="40"/>
      <c r="VDD485" s="40"/>
      <c r="VDE485" s="40"/>
      <c r="VDF485" s="40"/>
      <c r="VDG485" s="40"/>
      <c r="VDH485" s="40"/>
      <c r="VDI485" s="40"/>
      <c r="VDJ485" s="40"/>
      <c r="VDK485" s="40"/>
      <c r="VDL485" s="40"/>
      <c r="VDM485" s="40"/>
      <c r="VDN485" s="40"/>
      <c r="VDO485" s="40"/>
      <c r="VDP485" s="40"/>
      <c r="VDQ485" s="40"/>
      <c r="VDR485" s="40"/>
      <c r="VDS485" s="40"/>
      <c r="VDT485" s="40"/>
      <c r="VDU485" s="40"/>
      <c r="VDV485" s="40"/>
      <c r="VDW485" s="40"/>
      <c r="VDX485" s="40"/>
      <c r="VDY485" s="40"/>
      <c r="VDZ485" s="40"/>
      <c r="VEA485" s="40"/>
      <c r="VEB485" s="40"/>
      <c r="VEC485" s="40"/>
      <c r="VED485" s="40"/>
      <c r="VEE485" s="40"/>
      <c r="VEF485" s="40"/>
      <c r="VEG485" s="40"/>
      <c r="VEH485" s="40"/>
      <c r="VEI485" s="40"/>
      <c r="VEJ485" s="40"/>
      <c r="VEK485" s="40"/>
      <c r="VEL485" s="40"/>
      <c r="VEM485" s="40"/>
      <c r="VEN485" s="40"/>
      <c r="VEO485" s="40"/>
      <c r="VEP485" s="40"/>
      <c r="VEQ485" s="40"/>
      <c r="VER485" s="40"/>
      <c r="VES485" s="40"/>
      <c r="VET485" s="40"/>
      <c r="VEU485" s="40"/>
      <c r="VEV485" s="40"/>
      <c r="VEW485" s="40"/>
      <c r="VEX485" s="40"/>
      <c r="VEY485" s="40"/>
      <c r="VEZ485" s="40"/>
      <c r="VFA485" s="40"/>
      <c r="VFB485" s="40"/>
      <c r="VFC485" s="40"/>
      <c r="VFD485" s="40"/>
      <c r="VFE485" s="40"/>
      <c r="VFF485" s="40"/>
      <c r="VFG485" s="40"/>
      <c r="VFH485" s="40"/>
      <c r="VFI485" s="40"/>
      <c r="VFJ485" s="40"/>
      <c r="VFK485" s="40"/>
      <c r="VFL485" s="40"/>
      <c r="VFM485" s="40"/>
      <c r="VFN485" s="40"/>
      <c r="VFO485" s="40"/>
      <c r="VFP485" s="40"/>
      <c r="VFQ485" s="40"/>
      <c r="VFR485" s="40"/>
      <c r="VFS485" s="40"/>
      <c r="VFT485" s="40"/>
      <c r="VFU485" s="40"/>
      <c r="VFV485" s="40"/>
      <c r="VFW485" s="40"/>
      <c r="VFX485" s="40"/>
      <c r="VFY485" s="40"/>
      <c r="VFZ485" s="40"/>
      <c r="VGA485" s="40"/>
      <c r="VGB485" s="40"/>
      <c r="VGC485" s="40"/>
      <c r="VGD485" s="40"/>
      <c r="VGE485" s="40"/>
      <c r="VGF485" s="40"/>
      <c r="VGG485" s="40"/>
      <c r="VGH485" s="40"/>
      <c r="VGI485" s="40"/>
      <c r="VGJ485" s="40"/>
      <c r="VGK485" s="40"/>
      <c r="VGL485" s="40"/>
      <c r="VGM485" s="40"/>
      <c r="VGN485" s="40"/>
      <c r="VGO485" s="40"/>
      <c r="VGP485" s="40"/>
      <c r="VGQ485" s="40"/>
      <c r="VGR485" s="40"/>
      <c r="VGS485" s="40"/>
      <c r="VGT485" s="40"/>
      <c r="VGU485" s="40"/>
      <c r="VGV485" s="40"/>
      <c r="VGW485" s="40"/>
      <c r="VGX485" s="40"/>
      <c r="VGY485" s="40"/>
      <c r="VGZ485" s="40"/>
      <c r="VHA485" s="40"/>
      <c r="VHB485" s="40"/>
      <c r="VHC485" s="40"/>
      <c r="VHD485" s="40"/>
      <c r="VHE485" s="40"/>
      <c r="VHF485" s="40"/>
      <c r="VHG485" s="40"/>
      <c r="VHH485" s="40"/>
      <c r="VHI485" s="40"/>
      <c r="VHJ485" s="40"/>
      <c r="VHK485" s="40"/>
      <c r="VHL485" s="40"/>
      <c r="VHM485" s="40"/>
      <c r="VHN485" s="40"/>
      <c r="VHO485" s="40"/>
      <c r="VHP485" s="40"/>
      <c r="VHQ485" s="40"/>
      <c r="VHR485" s="40"/>
      <c r="VHS485" s="40"/>
      <c r="VHT485" s="40"/>
      <c r="VHU485" s="40"/>
      <c r="VHV485" s="40"/>
      <c r="VHW485" s="40"/>
      <c r="VHX485" s="40"/>
      <c r="VHY485" s="40"/>
      <c r="VHZ485" s="40"/>
      <c r="VIA485" s="40"/>
      <c r="VIB485" s="40"/>
      <c r="VIC485" s="40"/>
      <c r="VID485" s="40"/>
      <c r="VIE485" s="40"/>
      <c r="VIF485" s="40"/>
      <c r="VIG485" s="40"/>
      <c r="VIH485" s="40"/>
      <c r="VII485" s="40"/>
      <c r="VIJ485" s="40"/>
      <c r="VIK485" s="40"/>
      <c r="VIL485" s="40"/>
      <c r="VIM485" s="40"/>
      <c r="VIN485" s="40"/>
      <c r="VIO485" s="40"/>
      <c r="VIP485" s="40"/>
      <c r="VIQ485" s="40"/>
      <c r="VIR485" s="40"/>
      <c r="VIS485" s="40"/>
      <c r="VIT485" s="40"/>
      <c r="VIU485" s="40"/>
      <c r="VIV485" s="40"/>
      <c r="VIW485" s="40"/>
      <c r="VIX485" s="40"/>
      <c r="VIY485" s="40"/>
      <c r="VIZ485" s="40"/>
      <c r="VJA485" s="40"/>
      <c r="VJB485" s="40"/>
      <c r="VJC485" s="40"/>
      <c r="VJD485" s="40"/>
      <c r="VJE485" s="40"/>
      <c r="VJF485" s="40"/>
      <c r="VJG485" s="40"/>
      <c r="VJH485" s="40"/>
      <c r="VJI485" s="40"/>
      <c r="VJJ485" s="40"/>
      <c r="VJK485" s="40"/>
      <c r="VJL485" s="40"/>
      <c r="VJM485" s="40"/>
      <c r="VJN485" s="40"/>
      <c r="VJO485" s="40"/>
      <c r="VJP485" s="40"/>
      <c r="VJQ485" s="40"/>
      <c r="VJR485" s="40"/>
      <c r="VJS485" s="40"/>
      <c r="VJT485" s="40"/>
      <c r="VJU485" s="40"/>
      <c r="VJV485" s="40"/>
      <c r="VJW485" s="40"/>
      <c r="VJX485" s="40"/>
      <c r="VJY485" s="40"/>
      <c r="VJZ485" s="40"/>
      <c r="VKA485" s="40"/>
      <c r="VKB485" s="40"/>
      <c r="VKC485" s="40"/>
      <c r="VKD485" s="40"/>
      <c r="VKE485" s="40"/>
      <c r="VKF485" s="40"/>
      <c r="VKG485" s="40"/>
      <c r="VKH485" s="40"/>
      <c r="VKI485" s="40"/>
      <c r="VKJ485" s="40"/>
      <c r="VKK485" s="40"/>
      <c r="VKL485" s="40"/>
      <c r="VKM485" s="40"/>
      <c r="VKN485" s="40"/>
      <c r="VKO485" s="40"/>
      <c r="VKP485" s="40"/>
      <c r="VKQ485" s="40"/>
      <c r="VKR485" s="40"/>
      <c r="VKS485" s="40"/>
      <c r="VKT485" s="40"/>
      <c r="VKU485" s="40"/>
      <c r="VKV485" s="40"/>
      <c r="VKW485" s="40"/>
      <c r="VKX485" s="40"/>
      <c r="VKY485" s="40"/>
      <c r="VKZ485" s="40"/>
      <c r="VLA485" s="40"/>
      <c r="VLB485" s="40"/>
      <c r="VLC485" s="40"/>
      <c r="VLD485" s="40"/>
      <c r="VLE485" s="40"/>
      <c r="VLF485" s="40"/>
      <c r="VLG485" s="40"/>
      <c r="VLH485" s="40"/>
      <c r="VLI485" s="40"/>
      <c r="VLJ485" s="40"/>
      <c r="VLK485" s="40"/>
      <c r="VLL485" s="40"/>
      <c r="VLM485" s="40"/>
      <c r="VLN485" s="40"/>
      <c r="VLO485" s="40"/>
      <c r="VLP485" s="40"/>
      <c r="VLQ485" s="40"/>
      <c r="VLR485" s="40"/>
      <c r="VLS485" s="40"/>
      <c r="VLT485" s="40"/>
      <c r="VLU485" s="40"/>
      <c r="VLV485" s="40"/>
      <c r="VLW485" s="40"/>
      <c r="VLX485" s="40"/>
      <c r="VLY485" s="40"/>
      <c r="VLZ485" s="40"/>
      <c r="VMA485" s="40"/>
      <c r="VMB485" s="40"/>
      <c r="VMC485" s="40"/>
      <c r="VMD485" s="40"/>
      <c r="VME485" s="40"/>
      <c r="VMF485" s="40"/>
      <c r="VMG485" s="40"/>
      <c r="VMH485" s="40"/>
      <c r="VMI485" s="40"/>
      <c r="VMJ485" s="40"/>
      <c r="VMK485" s="40"/>
      <c r="VML485" s="40"/>
      <c r="VMM485" s="40"/>
      <c r="VMN485" s="40"/>
      <c r="VMO485" s="40"/>
      <c r="VMP485" s="40"/>
      <c r="VMQ485" s="40"/>
      <c r="VMR485" s="40"/>
      <c r="VMS485" s="40"/>
      <c r="VMT485" s="40"/>
      <c r="VMU485" s="40"/>
      <c r="VMV485" s="40"/>
      <c r="VMW485" s="40"/>
      <c r="VMX485" s="40"/>
      <c r="VMY485" s="40"/>
      <c r="VMZ485" s="40"/>
      <c r="VNA485" s="40"/>
      <c r="VNB485" s="40"/>
      <c r="VNC485" s="40"/>
      <c r="VND485" s="40"/>
      <c r="VNE485" s="40"/>
      <c r="VNF485" s="40"/>
      <c r="VNG485" s="40"/>
      <c r="VNH485" s="40"/>
      <c r="VNI485" s="40"/>
      <c r="VNJ485" s="40"/>
      <c r="VNK485" s="40"/>
      <c r="VNL485" s="40"/>
      <c r="VNM485" s="40"/>
      <c r="VNN485" s="40"/>
      <c r="VNO485" s="40"/>
      <c r="VNP485" s="40"/>
      <c r="VNQ485" s="40"/>
      <c r="VNR485" s="40"/>
      <c r="VNS485" s="40"/>
      <c r="VNT485" s="40"/>
      <c r="VNU485" s="40"/>
      <c r="VNV485" s="40"/>
      <c r="VNW485" s="40"/>
      <c r="VNX485" s="40"/>
      <c r="VNY485" s="40"/>
      <c r="VNZ485" s="40"/>
      <c r="VOA485" s="40"/>
      <c r="VOB485" s="40"/>
      <c r="VOC485" s="40"/>
      <c r="VOD485" s="40"/>
      <c r="VOE485" s="40"/>
      <c r="VOF485" s="40"/>
      <c r="VOG485" s="40"/>
      <c r="VOH485" s="40"/>
      <c r="VOI485" s="40"/>
      <c r="VOJ485" s="40"/>
      <c r="VOK485" s="40"/>
      <c r="VOL485" s="40"/>
      <c r="VOM485" s="40"/>
      <c r="VON485" s="40"/>
      <c r="VOO485" s="40"/>
      <c r="VOP485" s="40"/>
      <c r="VOQ485" s="40"/>
      <c r="VOR485" s="40"/>
      <c r="VOS485" s="40"/>
      <c r="VOT485" s="40"/>
      <c r="VOU485" s="40"/>
      <c r="VOV485" s="40"/>
      <c r="VOW485" s="40"/>
      <c r="VOX485" s="40"/>
      <c r="VOY485" s="40"/>
      <c r="VOZ485" s="40"/>
      <c r="VPA485" s="40"/>
      <c r="VPB485" s="40"/>
      <c r="VPC485" s="40"/>
      <c r="VPD485" s="40"/>
      <c r="VPE485" s="40"/>
      <c r="VPF485" s="40"/>
      <c r="VPG485" s="40"/>
      <c r="VPH485" s="40"/>
      <c r="VPI485" s="40"/>
      <c r="VPJ485" s="40"/>
      <c r="VPK485" s="40"/>
      <c r="VPL485" s="40"/>
      <c r="VPM485" s="40"/>
      <c r="VPN485" s="40"/>
      <c r="VPO485" s="40"/>
      <c r="VPP485" s="40"/>
      <c r="VPQ485" s="40"/>
      <c r="VPR485" s="40"/>
      <c r="VPS485" s="40"/>
      <c r="VPT485" s="40"/>
      <c r="VPU485" s="40"/>
      <c r="VPV485" s="40"/>
      <c r="VPW485" s="40"/>
      <c r="VPX485" s="40"/>
      <c r="VPY485" s="40"/>
      <c r="VPZ485" s="40"/>
      <c r="VQA485" s="40"/>
      <c r="VQB485" s="40"/>
      <c r="VQC485" s="40"/>
      <c r="VQD485" s="40"/>
      <c r="VQE485" s="40"/>
      <c r="VQF485" s="40"/>
      <c r="VQG485" s="40"/>
      <c r="VQH485" s="40"/>
      <c r="VQI485" s="40"/>
      <c r="VQJ485" s="40"/>
      <c r="VQK485" s="40"/>
      <c r="VQL485" s="40"/>
      <c r="VQM485" s="40"/>
      <c r="VQN485" s="40"/>
      <c r="VQO485" s="40"/>
      <c r="VQP485" s="40"/>
      <c r="VQQ485" s="40"/>
      <c r="VQR485" s="40"/>
      <c r="VQS485" s="40"/>
      <c r="VQT485" s="40"/>
      <c r="VQU485" s="40"/>
      <c r="VQV485" s="40"/>
      <c r="VQW485" s="40"/>
      <c r="VQX485" s="40"/>
      <c r="VQY485" s="40"/>
      <c r="VQZ485" s="40"/>
      <c r="VRA485" s="40"/>
      <c r="VRB485" s="40"/>
      <c r="VRC485" s="40"/>
      <c r="VRD485" s="40"/>
      <c r="VRE485" s="40"/>
      <c r="VRF485" s="40"/>
      <c r="VRG485" s="40"/>
      <c r="VRH485" s="40"/>
      <c r="VRI485" s="40"/>
      <c r="VRJ485" s="40"/>
      <c r="VRK485" s="40"/>
      <c r="VRL485" s="40"/>
      <c r="VRM485" s="40"/>
      <c r="VRN485" s="40"/>
      <c r="VRO485" s="40"/>
      <c r="VRP485" s="40"/>
      <c r="VRQ485" s="40"/>
      <c r="VRR485" s="40"/>
      <c r="VRS485" s="40"/>
      <c r="VRT485" s="40"/>
      <c r="VRU485" s="40"/>
      <c r="VRV485" s="40"/>
      <c r="VRW485" s="40"/>
      <c r="VRX485" s="40"/>
      <c r="VRY485" s="40"/>
      <c r="VRZ485" s="40"/>
      <c r="VSA485" s="40"/>
      <c r="VSB485" s="40"/>
      <c r="VSC485" s="40"/>
      <c r="VSD485" s="40"/>
      <c r="VSE485" s="40"/>
      <c r="VSF485" s="40"/>
      <c r="VSG485" s="40"/>
      <c r="VSH485" s="40"/>
      <c r="VSI485" s="40"/>
      <c r="VSJ485" s="40"/>
      <c r="VSK485" s="40"/>
      <c r="VSL485" s="40"/>
      <c r="VSM485" s="40"/>
      <c r="VSN485" s="40"/>
      <c r="VSO485" s="40"/>
      <c r="VSP485" s="40"/>
      <c r="VSQ485" s="40"/>
      <c r="VSR485" s="40"/>
      <c r="VSS485" s="40"/>
      <c r="VST485" s="40"/>
      <c r="VSU485" s="40"/>
      <c r="VSV485" s="40"/>
      <c r="VSW485" s="40"/>
      <c r="VSX485" s="40"/>
      <c r="VSY485" s="40"/>
      <c r="VSZ485" s="40"/>
      <c r="VTA485" s="40"/>
      <c r="VTB485" s="40"/>
      <c r="VTC485" s="40"/>
      <c r="VTD485" s="40"/>
      <c r="VTE485" s="40"/>
      <c r="VTF485" s="40"/>
      <c r="VTG485" s="40"/>
      <c r="VTH485" s="40"/>
      <c r="VTI485" s="40"/>
      <c r="VTJ485" s="40"/>
      <c r="VTK485" s="40"/>
      <c r="VTL485" s="40"/>
      <c r="VTM485" s="40"/>
      <c r="VTN485" s="40"/>
      <c r="VTO485" s="40"/>
      <c r="VTP485" s="40"/>
      <c r="VTQ485" s="40"/>
      <c r="VTR485" s="40"/>
      <c r="VTS485" s="40"/>
      <c r="VTT485" s="40"/>
      <c r="VTU485" s="40"/>
      <c r="VTV485" s="40"/>
      <c r="VTW485" s="40"/>
      <c r="VTX485" s="40"/>
      <c r="VTY485" s="40"/>
      <c r="VTZ485" s="40"/>
      <c r="VUA485" s="40"/>
      <c r="VUB485" s="40"/>
      <c r="VUC485" s="40"/>
      <c r="VUD485" s="40"/>
      <c r="VUE485" s="40"/>
      <c r="VUF485" s="40"/>
      <c r="VUG485" s="40"/>
      <c r="VUH485" s="40"/>
      <c r="VUI485" s="40"/>
      <c r="VUJ485" s="40"/>
      <c r="VUK485" s="40"/>
      <c r="VUL485" s="40"/>
      <c r="VUM485" s="40"/>
      <c r="VUN485" s="40"/>
      <c r="VUO485" s="40"/>
      <c r="VUP485" s="40"/>
      <c r="VUQ485" s="40"/>
      <c r="VUR485" s="40"/>
      <c r="VUS485" s="40"/>
      <c r="VUT485" s="40"/>
      <c r="VUU485" s="40"/>
      <c r="VUV485" s="40"/>
      <c r="VUW485" s="40"/>
      <c r="VUX485" s="40"/>
      <c r="VUY485" s="40"/>
      <c r="VUZ485" s="40"/>
      <c r="VVA485" s="40"/>
      <c r="VVB485" s="40"/>
      <c r="VVC485" s="40"/>
      <c r="VVD485" s="40"/>
      <c r="VVE485" s="40"/>
      <c r="VVF485" s="40"/>
      <c r="VVG485" s="40"/>
      <c r="VVH485" s="40"/>
      <c r="VVI485" s="40"/>
      <c r="VVJ485" s="40"/>
      <c r="VVK485" s="40"/>
      <c r="VVL485" s="40"/>
      <c r="VVM485" s="40"/>
      <c r="VVN485" s="40"/>
      <c r="VVO485" s="40"/>
      <c r="VVP485" s="40"/>
      <c r="VVQ485" s="40"/>
      <c r="VVR485" s="40"/>
      <c r="VVS485" s="40"/>
      <c r="VVT485" s="40"/>
      <c r="VVU485" s="40"/>
      <c r="VVV485" s="40"/>
      <c r="VVW485" s="40"/>
      <c r="VVX485" s="40"/>
      <c r="VVY485" s="40"/>
      <c r="VVZ485" s="40"/>
      <c r="VWA485" s="40"/>
      <c r="VWB485" s="40"/>
      <c r="VWC485" s="40"/>
      <c r="VWD485" s="40"/>
      <c r="VWE485" s="40"/>
      <c r="VWF485" s="40"/>
      <c r="VWG485" s="40"/>
      <c r="VWH485" s="40"/>
      <c r="VWI485" s="40"/>
      <c r="VWJ485" s="40"/>
      <c r="VWK485" s="40"/>
      <c r="VWL485" s="40"/>
      <c r="VWM485" s="40"/>
      <c r="VWN485" s="40"/>
      <c r="VWO485" s="40"/>
      <c r="VWP485" s="40"/>
      <c r="VWQ485" s="40"/>
      <c r="VWR485" s="40"/>
      <c r="VWS485" s="40"/>
      <c r="VWT485" s="40"/>
      <c r="VWU485" s="40"/>
      <c r="VWV485" s="40"/>
      <c r="VWW485" s="40"/>
      <c r="VWX485" s="40"/>
      <c r="VWY485" s="40"/>
      <c r="VWZ485" s="40"/>
      <c r="VXA485" s="40"/>
      <c r="VXB485" s="40"/>
      <c r="VXC485" s="40"/>
      <c r="VXD485" s="40"/>
      <c r="VXE485" s="40"/>
      <c r="VXF485" s="40"/>
      <c r="VXG485" s="40"/>
      <c r="VXH485" s="40"/>
      <c r="VXI485" s="40"/>
      <c r="VXJ485" s="40"/>
      <c r="VXK485" s="40"/>
      <c r="VXL485" s="40"/>
      <c r="VXM485" s="40"/>
      <c r="VXN485" s="40"/>
      <c r="VXO485" s="40"/>
      <c r="VXP485" s="40"/>
      <c r="VXQ485" s="40"/>
      <c r="VXR485" s="40"/>
      <c r="VXS485" s="40"/>
      <c r="VXT485" s="40"/>
      <c r="VXU485" s="40"/>
      <c r="VXV485" s="40"/>
      <c r="VXW485" s="40"/>
      <c r="VXX485" s="40"/>
      <c r="VXY485" s="40"/>
      <c r="VXZ485" s="40"/>
      <c r="VYA485" s="40"/>
      <c r="VYB485" s="40"/>
      <c r="VYC485" s="40"/>
      <c r="VYD485" s="40"/>
      <c r="VYE485" s="40"/>
      <c r="VYF485" s="40"/>
      <c r="VYG485" s="40"/>
      <c r="VYH485" s="40"/>
      <c r="VYI485" s="40"/>
      <c r="VYJ485" s="40"/>
      <c r="VYK485" s="40"/>
      <c r="VYL485" s="40"/>
      <c r="VYM485" s="40"/>
      <c r="VYN485" s="40"/>
      <c r="VYO485" s="40"/>
      <c r="VYP485" s="40"/>
      <c r="VYQ485" s="40"/>
      <c r="VYR485" s="40"/>
      <c r="VYS485" s="40"/>
      <c r="VYT485" s="40"/>
      <c r="VYU485" s="40"/>
      <c r="VYV485" s="40"/>
      <c r="VYW485" s="40"/>
      <c r="VYX485" s="40"/>
      <c r="VYY485" s="40"/>
      <c r="VYZ485" s="40"/>
      <c r="VZA485" s="40"/>
      <c r="VZB485" s="40"/>
      <c r="VZC485" s="40"/>
      <c r="VZD485" s="40"/>
      <c r="VZE485" s="40"/>
      <c r="VZF485" s="40"/>
      <c r="VZG485" s="40"/>
      <c r="VZH485" s="40"/>
      <c r="VZI485" s="40"/>
      <c r="VZJ485" s="40"/>
      <c r="VZK485" s="40"/>
      <c r="VZL485" s="40"/>
      <c r="VZM485" s="40"/>
      <c r="VZN485" s="40"/>
      <c r="VZO485" s="40"/>
      <c r="VZP485" s="40"/>
      <c r="VZQ485" s="40"/>
      <c r="VZR485" s="40"/>
      <c r="VZS485" s="40"/>
      <c r="VZT485" s="40"/>
      <c r="VZU485" s="40"/>
      <c r="VZV485" s="40"/>
      <c r="VZW485" s="40"/>
      <c r="VZX485" s="40"/>
      <c r="VZY485" s="40"/>
      <c r="VZZ485" s="40"/>
      <c r="WAA485" s="40"/>
      <c r="WAB485" s="40"/>
      <c r="WAC485" s="40"/>
      <c r="WAD485" s="40"/>
      <c r="WAE485" s="40"/>
      <c r="WAF485" s="40"/>
      <c r="WAG485" s="40"/>
      <c r="WAH485" s="40"/>
      <c r="WAI485" s="40"/>
      <c r="WAJ485" s="40"/>
      <c r="WAK485" s="40"/>
      <c r="WAL485" s="40"/>
      <c r="WAM485" s="40"/>
      <c r="WAN485" s="40"/>
      <c r="WAO485" s="40"/>
      <c r="WAP485" s="40"/>
      <c r="WAQ485" s="40"/>
      <c r="WAR485" s="40"/>
      <c r="WAS485" s="40"/>
      <c r="WAT485" s="40"/>
      <c r="WAU485" s="40"/>
      <c r="WAV485" s="40"/>
      <c r="WAW485" s="40"/>
      <c r="WAX485" s="40"/>
      <c r="WAY485" s="40"/>
      <c r="WAZ485" s="40"/>
      <c r="WBA485" s="40"/>
      <c r="WBB485" s="40"/>
      <c r="WBC485" s="40"/>
      <c r="WBD485" s="40"/>
      <c r="WBE485" s="40"/>
      <c r="WBF485" s="40"/>
      <c r="WBG485" s="40"/>
      <c r="WBH485" s="40"/>
      <c r="WBI485" s="40"/>
      <c r="WBJ485" s="40"/>
      <c r="WBK485" s="40"/>
      <c r="WBL485" s="40"/>
      <c r="WBM485" s="40"/>
      <c r="WBN485" s="40"/>
      <c r="WBO485" s="40"/>
      <c r="WBP485" s="40"/>
      <c r="WBQ485" s="40"/>
      <c r="WBR485" s="40"/>
      <c r="WBS485" s="40"/>
      <c r="WBT485" s="40"/>
      <c r="WBU485" s="40"/>
      <c r="WBV485" s="40"/>
      <c r="WBW485" s="40"/>
      <c r="WBX485" s="40"/>
      <c r="WBY485" s="40"/>
      <c r="WBZ485" s="40"/>
      <c r="WCA485" s="40"/>
      <c r="WCB485" s="40"/>
      <c r="WCC485" s="40"/>
      <c r="WCD485" s="40"/>
      <c r="WCE485" s="40"/>
      <c r="WCF485" s="40"/>
      <c r="WCG485" s="40"/>
      <c r="WCH485" s="40"/>
      <c r="WCI485" s="40"/>
      <c r="WCJ485" s="40"/>
      <c r="WCK485" s="40"/>
      <c r="WCL485" s="40"/>
      <c r="WCM485" s="40"/>
      <c r="WCN485" s="40"/>
      <c r="WCO485" s="40"/>
      <c r="WCP485" s="40"/>
      <c r="WCQ485" s="40"/>
      <c r="WCR485" s="40"/>
      <c r="WCS485" s="40"/>
      <c r="WCT485" s="40"/>
      <c r="WCU485" s="40"/>
      <c r="WCV485" s="40"/>
      <c r="WCW485" s="40"/>
      <c r="WCX485" s="40"/>
      <c r="WCY485" s="40"/>
      <c r="WCZ485" s="40"/>
      <c r="WDA485" s="40"/>
      <c r="WDB485" s="40"/>
      <c r="WDC485" s="40"/>
      <c r="WDD485" s="40"/>
      <c r="WDE485" s="40"/>
      <c r="WDF485" s="40"/>
      <c r="WDG485" s="40"/>
      <c r="WDH485" s="40"/>
      <c r="WDI485" s="40"/>
      <c r="WDJ485" s="40"/>
      <c r="WDK485" s="40"/>
      <c r="WDL485" s="40"/>
      <c r="WDM485" s="40"/>
      <c r="WDN485" s="40"/>
      <c r="WDO485" s="40"/>
      <c r="WDP485" s="40"/>
      <c r="WDQ485" s="40"/>
      <c r="WDR485" s="40"/>
      <c r="WDS485" s="40"/>
      <c r="WDT485" s="40"/>
      <c r="WDU485" s="40"/>
      <c r="WDV485" s="40"/>
      <c r="WDW485" s="40"/>
      <c r="WDX485" s="40"/>
      <c r="WDY485" s="40"/>
      <c r="WDZ485" s="40"/>
      <c r="WEA485" s="40"/>
      <c r="WEB485" s="40"/>
      <c r="WEC485" s="40"/>
      <c r="WED485" s="40"/>
      <c r="WEE485" s="40"/>
      <c r="WEF485" s="40"/>
      <c r="WEG485" s="40"/>
      <c r="WEH485" s="40"/>
      <c r="WEI485" s="40"/>
      <c r="WEJ485" s="40"/>
      <c r="WEK485" s="40"/>
      <c r="WEL485" s="40"/>
      <c r="WEM485" s="40"/>
      <c r="WEN485" s="40"/>
      <c r="WEO485" s="40"/>
      <c r="WEP485" s="40"/>
      <c r="WEQ485" s="40"/>
      <c r="WER485" s="40"/>
      <c r="WES485" s="40"/>
      <c r="WET485" s="40"/>
      <c r="WEU485" s="40"/>
      <c r="WEV485" s="40"/>
      <c r="WEW485" s="40"/>
      <c r="WEX485" s="40"/>
      <c r="WEY485" s="40"/>
      <c r="WEZ485" s="40"/>
      <c r="WFA485" s="40"/>
      <c r="WFB485" s="40"/>
      <c r="WFC485" s="40"/>
      <c r="WFD485" s="40"/>
      <c r="WFE485" s="40"/>
      <c r="WFF485" s="40"/>
      <c r="WFG485" s="40"/>
      <c r="WFH485" s="40"/>
      <c r="WFI485" s="40"/>
      <c r="WFJ485" s="40"/>
      <c r="WFK485" s="40"/>
      <c r="WFL485" s="40"/>
      <c r="WFM485" s="40"/>
      <c r="WFN485" s="40"/>
      <c r="WFO485" s="40"/>
      <c r="WFP485" s="40"/>
      <c r="WFQ485" s="40"/>
      <c r="WFR485" s="40"/>
      <c r="WFS485" s="40"/>
      <c r="WFT485" s="40"/>
      <c r="WFU485" s="40"/>
      <c r="WFV485" s="40"/>
      <c r="WFW485" s="40"/>
      <c r="WFX485" s="40"/>
      <c r="WFY485" s="40"/>
      <c r="WFZ485" s="40"/>
      <c r="WGA485" s="40"/>
      <c r="WGB485" s="40"/>
      <c r="WGC485" s="40"/>
      <c r="WGD485" s="40"/>
      <c r="WGE485" s="40"/>
      <c r="WGF485" s="40"/>
      <c r="WGG485" s="40"/>
      <c r="WGH485" s="40"/>
      <c r="WGI485" s="40"/>
      <c r="WGJ485" s="40"/>
      <c r="WGK485" s="40"/>
      <c r="WGL485" s="40"/>
      <c r="WGM485" s="40"/>
      <c r="WGN485" s="40"/>
      <c r="WGO485" s="40"/>
      <c r="WGP485" s="40"/>
      <c r="WGQ485" s="40"/>
      <c r="WGR485" s="40"/>
      <c r="WGS485" s="40"/>
      <c r="WGT485" s="40"/>
      <c r="WGU485" s="40"/>
      <c r="WGV485" s="40"/>
      <c r="WGW485" s="40"/>
      <c r="WGX485" s="40"/>
      <c r="WGY485" s="40"/>
      <c r="WGZ485" s="40"/>
      <c r="WHA485" s="40"/>
      <c r="WHB485" s="40"/>
      <c r="WHC485" s="40"/>
      <c r="WHD485" s="40"/>
      <c r="WHE485" s="40"/>
      <c r="WHF485" s="40"/>
      <c r="WHG485" s="40"/>
      <c r="WHH485" s="40"/>
      <c r="WHI485" s="40"/>
      <c r="WHJ485" s="40"/>
      <c r="WHK485" s="40"/>
      <c r="WHL485" s="40"/>
      <c r="WHM485" s="40"/>
      <c r="WHN485" s="40"/>
      <c r="WHO485" s="40"/>
      <c r="WHP485" s="40"/>
      <c r="WHQ485" s="40"/>
      <c r="WHR485" s="40"/>
      <c r="WHS485" s="40"/>
      <c r="WHT485" s="40"/>
      <c r="WHU485" s="40"/>
      <c r="WHV485" s="40"/>
      <c r="WHW485" s="40"/>
      <c r="WHX485" s="40"/>
      <c r="WHY485" s="40"/>
      <c r="WHZ485" s="40"/>
      <c r="WIA485" s="40"/>
      <c r="WIB485" s="40"/>
      <c r="WIC485" s="40"/>
      <c r="WID485" s="40"/>
      <c r="WIE485" s="40"/>
      <c r="WIF485" s="40"/>
      <c r="WIG485" s="40"/>
      <c r="WIH485" s="40"/>
      <c r="WII485" s="40"/>
      <c r="WIJ485" s="40"/>
      <c r="WIK485" s="40"/>
      <c r="WIL485" s="40"/>
      <c r="WIM485" s="40"/>
      <c r="WIN485" s="40"/>
      <c r="WIO485" s="40"/>
      <c r="WIP485" s="40"/>
      <c r="WIQ485" s="40"/>
      <c r="WIR485" s="40"/>
      <c r="WIS485" s="40"/>
      <c r="WIT485" s="40"/>
      <c r="WIU485" s="40"/>
      <c r="WIV485" s="40"/>
      <c r="WIW485" s="40"/>
      <c r="WIX485" s="40"/>
      <c r="WIY485" s="40"/>
      <c r="WIZ485" s="40"/>
      <c r="WJA485" s="40"/>
      <c r="WJB485" s="40"/>
      <c r="WJC485" s="40"/>
      <c r="WJD485" s="40"/>
      <c r="WJE485" s="40"/>
      <c r="WJF485" s="40"/>
      <c r="WJG485" s="40"/>
      <c r="WJH485" s="40"/>
      <c r="WJI485" s="40"/>
      <c r="WJJ485" s="40"/>
      <c r="WJK485" s="40"/>
      <c r="WJL485" s="40"/>
      <c r="WJM485" s="40"/>
      <c r="WJN485" s="40"/>
      <c r="WJO485" s="40"/>
      <c r="WJP485" s="40"/>
      <c r="WJQ485" s="40"/>
      <c r="WJR485" s="40"/>
      <c r="WJS485" s="40"/>
      <c r="WJT485" s="40"/>
      <c r="WJU485" s="40"/>
      <c r="WJV485" s="40"/>
      <c r="WJW485" s="40"/>
      <c r="WJX485" s="40"/>
      <c r="WJY485" s="40"/>
      <c r="WJZ485" s="40"/>
      <c r="WKA485" s="40"/>
      <c r="WKB485" s="40"/>
      <c r="WKC485" s="40"/>
      <c r="WKD485" s="40"/>
      <c r="WKE485" s="40"/>
      <c r="WKF485" s="40"/>
      <c r="WKG485" s="40"/>
      <c r="WKH485" s="40"/>
      <c r="WKI485" s="40"/>
      <c r="WKJ485" s="40"/>
      <c r="WKK485" s="40"/>
      <c r="WKL485" s="40"/>
      <c r="WKM485" s="40"/>
      <c r="WKN485" s="40"/>
      <c r="WKO485" s="40"/>
      <c r="WKP485" s="40"/>
      <c r="WKQ485" s="40"/>
      <c r="WKR485" s="40"/>
      <c r="WKS485" s="40"/>
      <c r="WKT485" s="40"/>
      <c r="WKU485" s="40"/>
      <c r="WKV485" s="40"/>
      <c r="WKW485" s="40"/>
      <c r="WKX485" s="40"/>
      <c r="WKY485" s="40"/>
      <c r="WKZ485" s="40"/>
      <c r="WLA485" s="40"/>
      <c r="WLB485" s="40"/>
      <c r="WLC485" s="40"/>
      <c r="WLD485" s="40"/>
      <c r="WLE485" s="40"/>
      <c r="WLF485" s="40"/>
      <c r="WLG485" s="40"/>
      <c r="WLH485" s="40"/>
      <c r="WLI485" s="40"/>
      <c r="WLJ485" s="40"/>
      <c r="WLK485" s="40"/>
      <c r="WLL485" s="40"/>
      <c r="WLM485" s="40"/>
      <c r="WLN485" s="40"/>
      <c r="WLO485" s="40"/>
      <c r="WLP485" s="40"/>
      <c r="WLQ485" s="40"/>
      <c r="WLR485" s="40"/>
      <c r="WLS485" s="40"/>
      <c r="WLT485" s="40"/>
      <c r="WLU485" s="40"/>
      <c r="WLV485" s="40"/>
      <c r="WLW485" s="40"/>
      <c r="WLX485" s="40"/>
      <c r="WLY485" s="40"/>
      <c r="WLZ485" s="40"/>
      <c r="WMA485" s="40"/>
      <c r="WMB485" s="40"/>
      <c r="WMC485" s="40"/>
      <c r="WMD485" s="40"/>
      <c r="WME485" s="40"/>
      <c r="WMF485" s="40"/>
      <c r="WMG485" s="40"/>
      <c r="WMH485" s="40"/>
      <c r="WMI485" s="40"/>
      <c r="WMJ485" s="40"/>
      <c r="WMK485" s="40"/>
      <c r="WML485" s="40"/>
      <c r="WMM485" s="40"/>
      <c r="WMN485" s="40"/>
      <c r="WMO485" s="40"/>
      <c r="WMP485" s="40"/>
      <c r="WMQ485" s="40"/>
      <c r="WMR485" s="40"/>
      <c r="WMS485" s="40"/>
      <c r="WMT485" s="40"/>
      <c r="WMU485" s="40"/>
      <c r="WMV485" s="40"/>
      <c r="WMW485" s="40"/>
      <c r="WMX485" s="40"/>
      <c r="WMY485" s="40"/>
      <c r="WMZ485" s="40"/>
      <c r="WNA485" s="40"/>
      <c r="WNB485" s="40"/>
      <c r="WNC485" s="40"/>
      <c r="WND485" s="40"/>
      <c r="WNE485" s="40"/>
      <c r="WNF485" s="40"/>
      <c r="WNG485" s="40"/>
      <c r="WNH485" s="40"/>
      <c r="WNI485" s="40"/>
      <c r="WNJ485" s="40"/>
      <c r="WNK485" s="40"/>
      <c r="WNL485" s="40"/>
      <c r="WNM485" s="40"/>
      <c r="WNN485" s="40"/>
      <c r="WNO485" s="40"/>
      <c r="WNP485" s="40"/>
      <c r="WNQ485" s="40"/>
      <c r="WNR485" s="40"/>
      <c r="WNS485" s="40"/>
      <c r="WNT485" s="40"/>
      <c r="WNU485" s="40"/>
      <c r="WNV485" s="40"/>
      <c r="WNW485" s="40"/>
      <c r="WNX485" s="40"/>
      <c r="WNY485" s="40"/>
      <c r="WNZ485" s="40"/>
      <c r="WOA485" s="40"/>
      <c r="WOB485" s="40"/>
      <c r="WOC485" s="40"/>
      <c r="WOD485" s="40"/>
      <c r="WOE485" s="40"/>
      <c r="WOF485" s="40"/>
      <c r="WOG485" s="40"/>
      <c r="WOH485" s="40"/>
      <c r="WOI485" s="40"/>
      <c r="WOJ485" s="40"/>
      <c r="WOK485" s="40"/>
      <c r="WOL485" s="40"/>
      <c r="WOM485" s="40"/>
      <c r="WON485" s="40"/>
      <c r="WOO485" s="40"/>
      <c r="WOP485" s="40"/>
      <c r="WOQ485" s="40"/>
      <c r="WOR485" s="40"/>
      <c r="WOS485" s="40"/>
      <c r="WOT485" s="40"/>
      <c r="WOU485" s="40"/>
      <c r="WOV485" s="40"/>
      <c r="WOW485" s="40"/>
      <c r="WOX485" s="40"/>
      <c r="WOY485" s="40"/>
      <c r="WOZ485" s="40"/>
      <c r="WPA485" s="40"/>
      <c r="WPB485" s="40"/>
      <c r="WPC485" s="40"/>
      <c r="WPD485" s="40"/>
      <c r="WPE485" s="40"/>
      <c r="WPF485" s="40"/>
      <c r="WPG485" s="40"/>
      <c r="WPH485" s="40"/>
      <c r="WPI485" s="40"/>
      <c r="WPJ485" s="40"/>
      <c r="WPK485" s="40"/>
      <c r="WPL485" s="40"/>
      <c r="WPM485" s="40"/>
      <c r="WPN485" s="40"/>
      <c r="WPO485" s="40"/>
      <c r="WPP485" s="40"/>
      <c r="WPQ485" s="40"/>
      <c r="WPR485" s="40"/>
      <c r="WPS485" s="40"/>
      <c r="WPT485" s="40"/>
      <c r="WPU485" s="40"/>
      <c r="WPV485" s="40"/>
      <c r="WPW485" s="40"/>
      <c r="WPX485" s="40"/>
      <c r="WPY485" s="40"/>
      <c r="WPZ485" s="40"/>
      <c r="WQA485" s="40"/>
      <c r="WQB485" s="40"/>
      <c r="WQC485" s="40"/>
      <c r="WQD485" s="40"/>
      <c r="WQE485" s="40"/>
      <c r="WQF485" s="40"/>
      <c r="WQG485" s="40"/>
      <c r="WQH485" s="40"/>
      <c r="WQI485" s="40"/>
      <c r="WQJ485" s="40"/>
      <c r="WQK485" s="40"/>
      <c r="WQL485" s="40"/>
      <c r="WQM485" s="40"/>
      <c r="WQN485" s="40"/>
      <c r="WQO485" s="40"/>
      <c r="WQP485" s="40"/>
      <c r="WQQ485" s="40"/>
      <c r="WQR485" s="40"/>
      <c r="WQS485" s="40"/>
      <c r="WQT485" s="40"/>
      <c r="WQU485" s="40"/>
      <c r="WQV485" s="40"/>
      <c r="WQW485" s="40"/>
      <c r="WQX485" s="40"/>
      <c r="WQY485" s="40"/>
      <c r="WQZ485" s="40"/>
      <c r="WRA485" s="40"/>
      <c r="WRB485" s="40"/>
      <c r="WRC485" s="40"/>
      <c r="WRD485" s="40"/>
      <c r="WRE485" s="40"/>
      <c r="WRF485" s="40"/>
      <c r="WRG485" s="40"/>
      <c r="WRH485" s="40"/>
      <c r="WRI485" s="40"/>
      <c r="WRJ485" s="40"/>
      <c r="WRK485" s="40"/>
      <c r="WRL485" s="40"/>
      <c r="WRM485" s="40"/>
      <c r="WRN485" s="40"/>
      <c r="WRO485" s="40"/>
      <c r="WRP485" s="40"/>
      <c r="WRQ485" s="40"/>
      <c r="WRR485" s="40"/>
      <c r="WRS485" s="40"/>
      <c r="WRT485" s="40"/>
      <c r="WRU485" s="40"/>
      <c r="WRV485" s="40"/>
      <c r="WRW485" s="40"/>
      <c r="WRX485" s="40"/>
      <c r="WRY485" s="40"/>
      <c r="WRZ485" s="40"/>
      <c r="WSA485" s="40"/>
      <c r="WSB485" s="40"/>
      <c r="WSC485" s="40"/>
      <c r="WSD485" s="40"/>
      <c r="WSE485" s="40"/>
      <c r="WSF485" s="40"/>
      <c r="WSG485" s="40"/>
      <c r="WSH485" s="40"/>
      <c r="WSI485" s="40"/>
      <c r="WSJ485" s="40"/>
      <c r="WSK485" s="40"/>
      <c r="WSL485" s="40"/>
      <c r="WSM485" s="40"/>
      <c r="WSN485" s="40"/>
      <c r="WSO485" s="40"/>
      <c r="WSP485" s="40"/>
      <c r="WSQ485" s="40"/>
      <c r="WSR485" s="40"/>
      <c r="WSS485" s="40"/>
      <c r="WST485" s="40"/>
      <c r="WSU485" s="40"/>
      <c r="WSV485" s="40"/>
      <c r="WSW485" s="40"/>
      <c r="WSX485" s="40"/>
      <c r="WSY485" s="40"/>
      <c r="WSZ485" s="40"/>
      <c r="WTA485" s="40"/>
      <c r="WTB485" s="40"/>
      <c r="WTC485" s="40"/>
      <c r="WTD485" s="40"/>
      <c r="WTE485" s="40"/>
      <c r="WTF485" s="40"/>
      <c r="WTG485" s="40"/>
      <c r="WTH485" s="40"/>
      <c r="WTI485" s="40"/>
      <c r="WTJ485" s="40"/>
      <c r="WTK485" s="40"/>
      <c r="WTL485" s="40"/>
      <c r="WTM485" s="40"/>
      <c r="WTN485" s="40"/>
      <c r="WTO485" s="40"/>
      <c r="WTP485" s="40"/>
      <c r="WTQ485" s="40"/>
      <c r="WTR485" s="40"/>
      <c r="WTS485" s="40"/>
      <c r="WTT485" s="40"/>
      <c r="WTU485" s="40"/>
      <c r="WTV485" s="40"/>
      <c r="WTW485" s="40"/>
      <c r="WTX485" s="40"/>
      <c r="WTY485" s="40"/>
      <c r="WTZ485" s="40"/>
      <c r="WUA485" s="40"/>
      <c r="WUB485" s="40"/>
      <c r="WUC485" s="40"/>
      <c r="WUD485" s="40"/>
      <c r="WUE485" s="40"/>
      <c r="WUF485" s="40"/>
      <c r="WUG485" s="40"/>
      <c r="WUH485" s="40"/>
      <c r="WUI485" s="40"/>
      <c r="WUJ485" s="40"/>
      <c r="WUK485" s="40"/>
      <c r="WUL485" s="40"/>
      <c r="WUM485" s="40"/>
      <c r="WUN485" s="40"/>
      <c r="WUO485" s="40"/>
      <c r="WUP485" s="40"/>
      <c r="WUQ485" s="40"/>
      <c r="WUR485" s="40"/>
      <c r="WUS485" s="40"/>
      <c r="WUT485" s="40"/>
      <c r="WUU485" s="40"/>
      <c r="WUV485" s="40"/>
      <c r="WUW485" s="40"/>
      <c r="WUX485" s="40"/>
      <c r="WUY485" s="40"/>
      <c r="WUZ485" s="40"/>
      <c r="WVA485" s="40"/>
      <c r="WVB485" s="40"/>
      <c r="WVC485" s="40"/>
      <c r="WVD485" s="40"/>
      <c r="WVE485" s="40"/>
      <c r="WVF485" s="40"/>
      <c r="WVG485" s="40"/>
      <c r="WVH485" s="40"/>
      <c r="WVI485" s="40"/>
      <c r="WVJ485" s="40"/>
      <c r="WVK485" s="40"/>
      <c r="WVL485" s="40"/>
      <c r="WVM485" s="40"/>
      <c r="WVN485" s="40"/>
      <c r="WVO485" s="40"/>
      <c r="WVP485" s="40"/>
      <c r="WVQ485" s="40"/>
      <c r="WVR485" s="40"/>
      <c r="WVS485" s="40"/>
      <c r="WVT485" s="40"/>
      <c r="WVU485" s="40"/>
      <c r="WVV485" s="40"/>
      <c r="WVW485" s="40"/>
      <c r="WVX485" s="40"/>
      <c r="WVY485" s="40"/>
      <c r="WVZ485" s="40"/>
      <c r="WWA485" s="40"/>
      <c r="WWB485" s="40"/>
      <c r="WWC485" s="40"/>
      <c r="WWD485" s="40"/>
      <c r="WWE485" s="40"/>
      <c r="WWF485" s="40"/>
      <c r="WWG485" s="40"/>
      <c r="WWH485" s="40"/>
      <c r="WWI485" s="40"/>
      <c r="WWJ485" s="40"/>
      <c r="WWK485" s="40"/>
      <c r="WWL485" s="40"/>
      <c r="WWM485" s="40"/>
      <c r="WWN485" s="40"/>
      <c r="WWO485" s="40"/>
      <c r="WWP485" s="40"/>
      <c r="WWQ485" s="40"/>
      <c r="WWR485" s="40"/>
      <c r="WWS485" s="40"/>
      <c r="WWT485" s="40"/>
      <c r="WWU485" s="40"/>
      <c r="WWV485" s="40"/>
      <c r="WWW485" s="40"/>
      <c r="WWX485" s="40"/>
      <c r="WWY485" s="40"/>
      <c r="WWZ485" s="40"/>
      <c r="WXA485" s="40"/>
      <c r="WXB485" s="40"/>
      <c r="WXC485" s="40"/>
      <c r="WXD485" s="40"/>
      <c r="WXE485" s="40"/>
      <c r="WXF485" s="40"/>
      <c r="WXG485" s="40"/>
      <c r="WXH485" s="40"/>
      <c r="WXI485" s="40"/>
      <c r="WXJ485" s="40"/>
      <c r="WXK485" s="40"/>
      <c r="WXL485" s="40"/>
      <c r="WXM485" s="40"/>
      <c r="WXN485" s="40"/>
      <c r="WXO485" s="40"/>
      <c r="WXP485" s="40"/>
      <c r="WXQ485" s="40"/>
      <c r="WXR485" s="40"/>
      <c r="WXS485" s="40"/>
      <c r="WXT485" s="40"/>
      <c r="WXU485" s="40"/>
      <c r="WXV485" s="40"/>
      <c r="WXW485" s="40"/>
      <c r="WXX485" s="40"/>
      <c r="WXY485" s="40"/>
      <c r="WXZ485" s="40"/>
      <c r="WYA485" s="40"/>
      <c r="WYB485" s="40"/>
      <c r="WYC485" s="40"/>
      <c r="WYD485" s="40"/>
      <c r="WYE485" s="40"/>
      <c r="WYF485" s="40"/>
      <c r="WYG485" s="40"/>
      <c r="WYH485" s="40"/>
      <c r="WYI485" s="40"/>
      <c r="WYJ485" s="40"/>
      <c r="WYK485" s="40"/>
      <c r="WYL485" s="40"/>
      <c r="WYM485" s="40"/>
      <c r="WYN485" s="40"/>
      <c r="WYO485" s="40"/>
      <c r="WYP485" s="40"/>
      <c r="WYQ485" s="40"/>
      <c r="WYR485" s="40"/>
      <c r="WYS485" s="40"/>
      <c r="WYT485" s="40"/>
      <c r="WYU485" s="40"/>
      <c r="WYV485" s="40"/>
      <c r="WYW485" s="40"/>
      <c r="WYX485" s="40"/>
      <c r="WYY485" s="40"/>
      <c r="WYZ485" s="40"/>
      <c r="WZA485" s="40"/>
      <c r="WZB485" s="40"/>
      <c r="WZC485" s="40"/>
      <c r="WZD485" s="40"/>
      <c r="WZE485" s="40"/>
      <c r="WZF485" s="40"/>
      <c r="WZG485" s="40"/>
      <c r="WZH485" s="40"/>
      <c r="WZI485" s="40"/>
      <c r="WZJ485" s="40"/>
      <c r="WZK485" s="40"/>
      <c r="WZL485" s="40"/>
      <c r="WZM485" s="40"/>
      <c r="WZN485" s="40"/>
      <c r="WZO485" s="40"/>
      <c r="WZP485" s="40"/>
      <c r="WZQ485" s="40"/>
      <c r="WZR485" s="40"/>
      <c r="WZS485" s="40"/>
      <c r="WZT485" s="40"/>
      <c r="WZU485" s="40"/>
      <c r="WZV485" s="40"/>
      <c r="WZW485" s="40"/>
      <c r="WZX485" s="40"/>
      <c r="WZY485" s="40"/>
      <c r="WZZ485" s="40"/>
      <c r="XAA485" s="40"/>
      <c r="XAB485" s="40"/>
      <c r="XAC485" s="40"/>
      <c r="XAD485" s="40"/>
      <c r="XAE485" s="40"/>
      <c r="XAF485" s="40"/>
      <c r="XAG485" s="40"/>
      <c r="XAH485" s="40"/>
      <c r="XAI485" s="40"/>
      <c r="XAJ485" s="40"/>
      <c r="XAK485" s="40"/>
      <c r="XAL485" s="40"/>
      <c r="XAM485" s="40"/>
      <c r="XAN485" s="40"/>
      <c r="XAO485" s="40"/>
      <c r="XAP485" s="40"/>
      <c r="XAQ485" s="40"/>
      <c r="XAR485" s="40"/>
      <c r="XAS485" s="40"/>
      <c r="XAT485" s="40"/>
      <c r="XAU485" s="40"/>
      <c r="XAV485" s="40"/>
      <c r="XAW485" s="40"/>
      <c r="XAX485" s="40"/>
      <c r="XAY485" s="40"/>
      <c r="XAZ485" s="40"/>
      <c r="XBA485" s="40"/>
      <c r="XBB485" s="40"/>
      <c r="XBC485" s="40"/>
      <c r="XBD485" s="40"/>
      <c r="XBE485" s="40"/>
      <c r="XBF485" s="40"/>
      <c r="XBG485" s="40"/>
      <c r="XBH485" s="40"/>
      <c r="XBI485" s="40"/>
      <c r="XBJ485" s="40"/>
      <c r="XBK485" s="40"/>
      <c r="XBL485" s="40"/>
      <c r="XBM485" s="40"/>
      <c r="XBN485" s="40"/>
      <c r="XBO485" s="40"/>
      <c r="XBP485" s="40"/>
      <c r="XBQ485" s="40"/>
      <c r="XBR485" s="40"/>
      <c r="XBS485" s="40"/>
      <c r="XBT485" s="40"/>
      <c r="XBU485" s="40"/>
      <c r="XBV485" s="40"/>
      <c r="XBW485" s="40"/>
      <c r="XBX485" s="40"/>
      <c r="XBY485" s="40"/>
      <c r="XBZ485" s="40"/>
      <c r="XCA485" s="40"/>
      <c r="XCB485" s="40"/>
      <c r="XCC485" s="40"/>
      <c r="XCD485" s="40"/>
      <c r="XCE485" s="40"/>
      <c r="XCF485" s="40"/>
      <c r="XCG485" s="40"/>
      <c r="XCH485" s="40"/>
      <c r="XCI485" s="40"/>
      <c r="XCJ485" s="40"/>
      <c r="XCK485" s="40"/>
      <c r="XCL485" s="40"/>
      <c r="XCM485" s="40"/>
      <c r="XCN485" s="40"/>
      <c r="XCO485" s="40"/>
      <c r="XCP485" s="40"/>
      <c r="XCQ485" s="40"/>
      <c r="XCR485" s="40"/>
      <c r="XCS485" s="40"/>
      <c r="XCT485" s="40"/>
      <c r="XCU485" s="40"/>
      <c r="XCV485" s="40"/>
      <c r="XCW485" s="40"/>
      <c r="XCX485" s="40"/>
      <c r="XCY485" s="40"/>
      <c r="XCZ485" s="40"/>
      <c r="XDA485" s="40"/>
      <c r="XDB485" s="40"/>
      <c r="XDC485" s="40"/>
      <c r="XDD485" s="40"/>
      <c r="XDE485" s="40"/>
      <c r="XDF485" s="40"/>
      <c r="XDG485" s="40"/>
      <c r="XDH485" s="40"/>
      <c r="XDI485" s="40"/>
      <c r="XDJ485" s="40"/>
      <c r="XDK485" s="40"/>
      <c r="XDL485" s="40"/>
      <c r="XDM485" s="40"/>
      <c r="XDN485" s="40"/>
      <c r="XDO485" s="40"/>
      <c r="XDP485" s="40"/>
      <c r="XDQ485" s="40"/>
      <c r="XDR485" s="40"/>
      <c r="XDS485" s="40"/>
      <c r="XDT485" s="40"/>
      <c r="XDU485" s="40"/>
      <c r="XDV485" s="40"/>
      <c r="XDW485" s="40"/>
      <c r="XDX485" s="40"/>
      <c r="XDY485" s="40"/>
      <c r="XDZ485" s="40"/>
      <c r="XEA485" s="40"/>
      <c r="XEB485" s="40"/>
      <c r="XEC485" s="40"/>
      <c r="XED485" s="40"/>
      <c r="XEE485" s="40"/>
      <c r="XEF485" s="40"/>
      <c r="XEG485" s="40"/>
      <c r="XEH485" s="40"/>
      <c r="XEI485" s="40"/>
      <c r="XEJ485" s="40"/>
      <c r="XEK485" s="40"/>
      <c r="XEL485" s="40"/>
      <c r="XEM485" s="40"/>
      <c r="XEN485" s="40"/>
      <c r="XEO485" s="40"/>
      <c r="XEP485" s="40"/>
      <c r="XEQ485" s="40"/>
      <c r="XER485" s="40"/>
      <c r="XES485" s="40"/>
      <c r="XET485" s="40"/>
      <c r="XEU485" s="40"/>
      <c r="XEV485" s="40"/>
      <c r="XEW485" s="40"/>
      <c r="XEX485" s="40"/>
      <c r="XEY485" s="40"/>
      <c r="XEZ485" s="40"/>
      <c r="XFA485" s="40"/>
      <c r="XFB485" s="40"/>
      <c r="XFC485" s="40"/>
    </row>
    <row r="486" s="1" customFormat="1" ht="14.25" spans="1:12">
      <c r="A486" s="22">
        <v>481</v>
      </c>
      <c r="B486" s="22" t="s">
        <v>1883</v>
      </c>
      <c r="C486" s="23">
        <v>10</v>
      </c>
      <c r="D486" s="23">
        <v>3</v>
      </c>
      <c r="E486" s="23">
        <v>1</v>
      </c>
      <c r="F486" s="22">
        <v>18</v>
      </c>
      <c r="G486" s="23">
        <v>1</v>
      </c>
      <c r="H486" s="27">
        <v>101</v>
      </c>
      <c r="I486" s="27">
        <v>49.35</v>
      </c>
      <c r="J486" s="28" t="s">
        <v>1884</v>
      </c>
      <c r="K486" s="28" t="s">
        <v>44</v>
      </c>
      <c r="L486" s="29"/>
    </row>
    <row r="487" s="1" customFormat="1" ht="14.25" spans="1:12">
      <c r="A487" s="22">
        <v>482</v>
      </c>
      <c r="B487" s="22" t="s">
        <v>1883</v>
      </c>
      <c r="C487" s="23">
        <v>10</v>
      </c>
      <c r="D487" s="23">
        <v>3</v>
      </c>
      <c r="E487" s="23">
        <v>1</v>
      </c>
      <c r="F487" s="22">
        <v>18</v>
      </c>
      <c r="G487" s="23">
        <v>1</v>
      </c>
      <c r="H487" s="27">
        <v>102</v>
      </c>
      <c r="I487" s="27">
        <v>49.85</v>
      </c>
      <c r="J487" s="28" t="s">
        <v>1884</v>
      </c>
      <c r="K487" s="28" t="s">
        <v>42</v>
      </c>
      <c r="L487" s="29"/>
    </row>
    <row r="488" s="1" customFormat="1" ht="14.25" spans="1:12">
      <c r="A488" s="22">
        <v>483</v>
      </c>
      <c r="B488" s="22" t="s">
        <v>1883</v>
      </c>
      <c r="C488" s="23">
        <v>10</v>
      </c>
      <c r="D488" s="23">
        <v>3</v>
      </c>
      <c r="E488" s="23">
        <v>1</v>
      </c>
      <c r="F488" s="22">
        <v>18</v>
      </c>
      <c r="G488" s="23">
        <v>1</v>
      </c>
      <c r="H488" s="27">
        <v>103</v>
      </c>
      <c r="I488" s="27">
        <v>60.24</v>
      </c>
      <c r="J488" s="30" t="s">
        <v>1888</v>
      </c>
      <c r="K488" s="30" t="s">
        <v>42</v>
      </c>
      <c r="L488" s="29"/>
    </row>
    <row r="489" s="1" customFormat="1" ht="14.25" spans="1:12">
      <c r="A489" s="22">
        <v>484</v>
      </c>
      <c r="B489" s="22" t="s">
        <v>1883</v>
      </c>
      <c r="C489" s="23">
        <v>10</v>
      </c>
      <c r="D489" s="23">
        <v>3</v>
      </c>
      <c r="E489" s="23">
        <v>1</v>
      </c>
      <c r="F489" s="22">
        <v>18</v>
      </c>
      <c r="G489" s="23">
        <v>1</v>
      </c>
      <c r="H489" s="27">
        <v>104</v>
      </c>
      <c r="I489" s="27">
        <v>60.63</v>
      </c>
      <c r="J489" s="30" t="s">
        <v>1888</v>
      </c>
      <c r="K489" s="30" t="s">
        <v>42</v>
      </c>
      <c r="L489" s="29"/>
    </row>
    <row r="490" s="1" customFormat="1" ht="14.25" spans="1:12">
      <c r="A490" s="22">
        <v>485</v>
      </c>
      <c r="B490" s="22" t="s">
        <v>1883</v>
      </c>
      <c r="C490" s="23">
        <v>10</v>
      </c>
      <c r="D490" s="23">
        <v>3</v>
      </c>
      <c r="E490" s="23">
        <v>1</v>
      </c>
      <c r="F490" s="22">
        <v>18</v>
      </c>
      <c r="G490" s="23">
        <v>1</v>
      </c>
      <c r="H490" s="27">
        <v>105</v>
      </c>
      <c r="I490" s="27">
        <v>60.77</v>
      </c>
      <c r="J490" s="30" t="s">
        <v>1884</v>
      </c>
      <c r="K490" s="30" t="s">
        <v>44</v>
      </c>
      <c r="L490" s="29"/>
    </row>
    <row r="491" s="1" customFormat="1" ht="14.25" spans="1:12">
      <c r="A491" s="22">
        <v>486</v>
      </c>
      <c r="B491" s="22" t="s">
        <v>1883</v>
      </c>
      <c r="C491" s="23">
        <v>10</v>
      </c>
      <c r="D491" s="23">
        <v>3</v>
      </c>
      <c r="E491" s="23">
        <v>1</v>
      </c>
      <c r="F491" s="22">
        <v>18</v>
      </c>
      <c r="G491" s="23">
        <v>2</v>
      </c>
      <c r="H491" s="27">
        <v>201</v>
      </c>
      <c r="I491" s="27">
        <v>59.26</v>
      </c>
      <c r="J491" s="30" t="s">
        <v>1888</v>
      </c>
      <c r="K491" s="30" t="s">
        <v>44</v>
      </c>
      <c r="L491" s="29"/>
    </row>
    <row r="492" s="1" customFormat="1" ht="14.25" spans="1:12">
      <c r="A492" s="22">
        <v>487</v>
      </c>
      <c r="B492" s="22" t="s">
        <v>1883</v>
      </c>
      <c r="C492" s="23">
        <v>10</v>
      </c>
      <c r="D492" s="23">
        <v>3</v>
      </c>
      <c r="E492" s="23">
        <v>1</v>
      </c>
      <c r="F492" s="22">
        <v>18</v>
      </c>
      <c r="G492" s="23">
        <v>2</v>
      </c>
      <c r="H492" s="27">
        <v>202</v>
      </c>
      <c r="I492" s="27">
        <v>49.85</v>
      </c>
      <c r="J492" s="30" t="s">
        <v>1884</v>
      </c>
      <c r="K492" s="30" t="s">
        <v>42</v>
      </c>
      <c r="L492" s="29"/>
    </row>
    <row r="493" s="1" customFormat="1" ht="14.25" spans="1:12">
      <c r="A493" s="22">
        <v>488</v>
      </c>
      <c r="B493" s="22" t="s">
        <v>1883</v>
      </c>
      <c r="C493" s="23">
        <v>10</v>
      </c>
      <c r="D493" s="23">
        <v>3</v>
      </c>
      <c r="E493" s="23">
        <v>1</v>
      </c>
      <c r="F493" s="22">
        <v>18</v>
      </c>
      <c r="G493" s="23">
        <v>2</v>
      </c>
      <c r="H493" s="27">
        <v>203</v>
      </c>
      <c r="I493" s="27">
        <v>60.24</v>
      </c>
      <c r="J493" s="30" t="s">
        <v>1888</v>
      </c>
      <c r="K493" s="30" t="s">
        <v>42</v>
      </c>
      <c r="L493" s="29"/>
    </row>
    <row r="494" s="1" customFormat="1" ht="14.25" spans="1:12">
      <c r="A494" s="22">
        <v>489</v>
      </c>
      <c r="B494" s="22" t="s">
        <v>1883</v>
      </c>
      <c r="C494" s="23">
        <v>10</v>
      </c>
      <c r="D494" s="23">
        <v>3</v>
      </c>
      <c r="E494" s="23">
        <v>1</v>
      </c>
      <c r="F494" s="22">
        <v>18</v>
      </c>
      <c r="G494" s="23">
        <v>2</v>
      </c>
      <c r="H494" s="27">
        <v>204</v>
      </c>
      <c r="I494" s="27">
        <v>60.63</v>
      </c>
      <c r="J494" s="30" t="s">
        <v>1888</v>
      </c>
      <c r="K494" s="30" t="s">
        <v>42</v>
      </c>
      <c r="L494" s="29"/>
    </row>
    <row r="495" s="1" customFormat="1" ht="14.25" spans="1:12">
      <c r="A495" s="22">
        <v>490</v>
      </c>
      <c r="B495" s="22" t="s">
        <v>1883</v>
      </c>
      <c r="C495" s="23">
        <v>10</v>
      </c>
      <c r="D495" s="23">
        <v>3</v>
      </c>
      <c r="E495" s="23">
        <v>1</v>
      </c>
      <c r="F495" s="22">
        <v>18</v>
      </c>
      <c r="G495" s="23">
        <v>2</v>
      </c>
      <c r="H495" s="27">
        <v>205</v>
      </c>
      <c r="I495" s="27">
        <v>60.77</v>
      </c>
      <c r="J495" s="30" t="s">
        <v>1884</v>
      </c>
      <c r="K495" s="30" t="s">
        <v>44</v>
      </c>
      <c r="L495" s="29"/>
    </row>
    <row r="496" s="1" customFormat="1" ht="14.25" spans="1:12">
      <c r="A496" s="22">
        <v>491</v>
      </c>
      <c r="B496" s="22" t="s">
        <v>1883</v>
      </c>
      <c r="C496" s="23">
        <v>10</v>
      </c>
      <c r="D496" s="23">
        <v>3</v>
      </c>
      <c r="E496" s="23">
        <v>1</v>
      </c>
      <c r="F496" s="22">
        <v>18</v>
      </c>
      <c r="G496" s="23">
        <v>3</v>
      </c>
      <c r="H496" s="27">
        <v>301</v>
      </c>
      <c r="I496" s="27">
        <v>59.49</v>
      </c>
      <c r="J496" s="30" t="s">
        <v>1888</v>
      </c>
      <c r="K496" s="30" t="s">
        <v>44</v>
      </c>
      <c r="L496" s="29"/>
    </row>
    <row r="497" s="1" customFormat="1" ht="14.25" spans="1:12">
      <c r="A497" s="22">
        <v>492</v>
      </c>
      <c r="B497" s="22" t="s">
        <v>1883</v>
      </c>
      <c r="C497" s="23">
        <v>10</v>
      </c>
      <c r="D497" s="23">
        <v>3</v>
      </c>
      <c r="E497" s="23">
        <v>1</v>
      </c>
      <c r="F497" s="22">
        <v>18</v>
      </c>
      <c r="G497" s="23">
        <v>3</v>
      </c>
      <c r="H497" s="27">
        <v>302</v>
      </c>
      <c r="I497" s="27">
        <v>49.95</v>
      </c>
      <c r="J497" s="30" t="s">
        <v>1884</v>
      </c>
      <c r="K497" s="30" t="s">
        <v>42</v>
      </c>
      <c r="L497" s="29"/>
    </row>
    <row r="498" s="1" customFormat="1" ht="14.25" spans="1:12">
      <c r="A498" s="22">
        <v>493</v>
      </c>
      <c r="B498" s="22" t="s">
        <v>1883</v>
      </c>
      <c r="C498" s="23">
        <v>10</v>
      </c>
      <c r="D498" s="23">
        <v>3</v>
      </c>
      <c r="E498" s="23">
        <v>1</v>
      </c>
      <c r="F498" s="22">
        <v>18</v>
      </c>
      <c r="G498" s="23">
        <v>3</v>
      </c>
      <c r="H498" s="27">
        <v>303</v>
      </c>
      <c r="I498" s="27">
        <v>60.66</v>
      </c>
      <c r="J498" s="30" t="s">
        <v>1888</v>
      </c>
      <c r="K498" s="30" t="s">
        <v>42</v>
      </c>
      <c r="L498" s="29"/>
    </row>
    <row r="499" s="1" customFormat="1" ht="14.25" spans="1:12">
      <c r="A499" s="22">
        <v>494</v>
      </c>
      <c r="B499" s="22" t="s">
        <v>1883</v>
      </c>
      <c r="C499" s="23">
        <v>10</v>
      </c>
      <c r="D499" s="23">
        <v>3</v>
      </c>
      <c r="E499" s="23">
        <v>1</v>
      </c>
      <c r="F499" s="22">
        <v>18</v>
      </c>
      <c r="G499" s="23">
        <v>3</v>
      </c>
      <c r="H499" s="27">
        <v>304</v>
      </c>
      <c r="I499" s="27">
        <v>60.81</v>
      </c>
      <c r="J499" s="30" t="s">
        <v>1888</v>
      </c>
      <c r="K499" s="30" t="s">
        <v>42</v>
      </c>
      <c r="L499" s="29"/>
    </row>
    <row r="500" s="1" customFormat="1" ht="14.25" spans="1:12">
      <c r="A500" s="22">
        <v>495</v>
      </c>
      <c r="B500" s="22" t="s">
        <v>1883</v>
      </c>
      <c r="C500" s="23">
        <v>10</v>
      </c>
      <c r="D500" s="23">
        <v>3</v>
      </c>
      <c r="E500" s="23">
        <v>1</v>
      </c>
      <c r="F500" s="22">
        <v>18</v>
      </c>
      <c r="G500" s="23">
        <v>3</v>
      </c>
      <c r="H500" s="27">
        <v>305</v>
      </c>
      <c r="I500" s="27">
        <v>61.01</v>
      </c>
      <c r="J500" s="30" t="s">
        <v>1884</v>
      </c>
      <c r="K500" s="30" t="s">
        <v>44</v>
      </c>
      <c r="L500" s="29"/>
    </row>
    <row r="501" s="1" customFormat="1" ht="14.25" spans="1:12">
      <c r="A501" s="22">
        <v>496</v>
      </c>
      <c r="B501" s="22" t="s">
        <v>1883</v>
      </c>
      <c r="C501" s="23">
        <v>10</v>
      </c>
      <c r="D501" s="23">
        <v>3</v>
      </c>
      <c r="E501" s="23">
        <v>1</v>
      </c>
      <c r="F501" s="22">
        <v>18</v>
      </c>
      <c r="G501" s="23">
        <v>4</v>
      </c>
      <c r="H501" s="27">
        <v>401</v>
      </c>
      <c r="I501" s="27">
        <v>59.49</v>
      </c>
      <c r="J501" s="30" t="s">
        <v>1888</v>
      </c>
      <c r="K501" s="30" t="s">
        <v>44</v>
      </c>
      <c r="L501" s="29"/>
    </row>
    <row r="502" s="1" customFormat="1" ht="14.25" spans="1:12">
      <c r="A502" s="22">
        <v>497</v>
      </c>
      <c r="B502" s="22" t="s">
        <v>1883</v>
      </c>
      <c r="C502" s="23">
        <v>10</v>
      </c>
      <c r="D502" s="23">
        <v>3</v>
      </c>
      <c r="E502" s="23">
        <v>1</v>
      </c>
      <c r="F502" s="22">
        <v>18</v>
      </c>
      <c r="G502" s="23">
        <v>4</v>
      </c>
      <c r="H502" s="27">
        <v>402</v>
      </c>
      <c r="I502" s="27">
        <v>49.95</v>
      </c>
      <c r="J502" s="30" t="s">
        <v>1884</v>
      </c>
      <c r="K502" s="30" t="s">
        <v>42</v>
      </c>
      <c r="L502" s="29"/>
    </row>
    <row r="503" s="1" customFormat="1" ht="14.25" spans="1:12">
      <c r="A503" s="22">
        <v>498</v>
      </c>
      <c r="B503" s="22" t="s">
        <v>1883</v>
      </c>
      <c r="C503" s="23">
        <v>10</v>
      </c>
      <c r="D503" s="23">
        <v>3</v>
      </c>
      <c r="E503" s="23">
        <v>1</v>
      </c>
      <c r="F503" s="22">
        <v>18</v>
      </c>
      <c r="G503" s="23">
        <v>4</v>
      </c>
      <c r="H503" s="27">
        <v>403</v>
      </c>
      <c r="I503" s="27">
        <v>60.66</v>
      </c>
      <c r="J503" s="30" t="s">
        <v>1888</v>
      </c>
      <c r="K503" s="30" t="s">
        <v>42</v>
      </c>
      <c r="L503" s="29"/>
    </row>
    <row r="504" s="1" customFormat="1" ht="14.25" spans="1:12">
      <c r="A504" s="22">
        <v>499</v>
      </c>
      <c r="B504" s="22" t="s">
        <v>1883</v>
      </c>
      <c r="C504" s="23">
        <v>10</v>
      </c>
      <c r="D504" s="23">
        <v>3</v>
      </c>
      <c r="E504" s="23">
        <v>1</v>
      </c>
      <c r="F504" s="22">
        <v>18</v>
      </c>
      <c r="G504" s="23">
        <v>4</v>
      </c>
      <c r="H504" s="27">
        <v>404</v>
      </c>
      <c r="I504" s="27">
        <v>60.81</v>
      </c>
      <c r="J504" s="30" t="s">
        <v>1888</v>
      </c>
      <c r="K504" s="30" t="s">
        <v>42</v>
      </c>
      <c r="L504" s="29"/>
    </row>
    <row r="505" s="1" customFormat="1" ht="14.25" spans="1:12">
      <c r="A505" s="22">
        <v>500</v>
      </c>
      <c r="B505" s="22" t="s">
        <v>1883</v>
      </c>
      <c r="C505" s="23">
        <v>10</v>
      </c>
      <c r="D505" s="23">
        <v>3</v>
      </c>
      <c r="E505" s="23">
        <v>1</v>
      </c>
      <c r="F505" s="22">
        <v>18</v>
      </c>
      <c r="G505" s="23">
        <v>4</v>
      </c>
      <c r="H505" s="27">
        <v>405</v>
      </c>
      <c r="I505" s="27">
        <v>61.01</v>
      </c>
      <c r="J505" s="30" t="s">
        <v>1884</v>
      </c>
      <c r="K505" s="30" t="s">
        <v>44</v>
      </c>
      <c r="L505" s="29"/>
    </row>
    <row r="506" s="1" customFormat="1" ht="14.25" spans="1:12">
      <c r="A506" s="22">
        <v>501</v>
      </c>
      <c r="B506" s="22" t="s">
        <v>1883</v>
      </c>
      <c r="C506" s="23">
        <v>10</v>
      </c>
      <c r="D506" s="23">
        <v>3</v>
      </c>
      <c r="E506" s="23">
        <v>1</v>
      </c>
      <c r="F506" s="22">
        <v>18</v>
      </c>
      <c r="G506" s="23">
        <v>5</v>
      </c>
      <c r="H506" s="27">
        <v>501</v>
      </c>
      <c r="I506" s="27">
        <v>59.49</v>
      </c>
      <c r="J506" s="30" t="s">
        <v>1888</v>
      </c>
      <c r="K506" s="30" t="s">
        <v>44</v>
      </c>
      <c r="L506" s="29"/>
    </row>
    <row r="507" s="1" customFormat="1" ht="14.25" spans="1:12">
      <c r="A507" s="22">
        <v>502</v>
      </c>
      <c r="B507" s="22" t="s">
        <v>1883</v>
      </c>
      <c r="C507" s="23">
        <v>10</v>
      </c>
      <c r="D507" s="23">
        <v>3</v>
      </c>
      <c r="E507" s="23">
        <v>1</v>
      </c>
      <c r="F507" s="22">
        <v>18</v>
      </c>
      <c r="G507" s="23">
        <v>5</v>
      </c>
      <c r="H507" s="27">
        <v>502</v>
      </c>
      <c r="I507" s="27">
        <v>49.95</v>
      </c>
      <c r="J507" s="30" t="s">
        <v>1884</v>
      </c>
      <c r="K507" s="30" t="s">
        <v>42</v>
      </c>
      <c r="L507" s="29"/>
    </row>
    <row r="508" s="1" customFormat="1" ht="14.25" spans="1:12">
      <c r="A508" s="22">
        <v>503</v>
      </c>
      <c r="B508" s="22" t="s">
        <v>1883</v>
      </c>
      <c r="C508" s="23">
        <v>10</v>
      </c>
      <c r="D508" s="23">
        <v>3</v>
      </c>
      <c r="E508" s="23">
        <v>1</v>
      </c>
      <c r="F508" s="22">
        <v>18</v>
      </c>
      <c r="G508" s="23">
        <v>5</v>
      </c>
      <c r="H508" s="27">
        <v>503</v>
      </c>
      <c r="I508" s="27">
        <v>60.66</v>
      </c>
      <c r="J508" s="30" t="s">
        <v>1888</v>
      </c>
      <c r="K508" s="30" t="s">
        <v>42</v>
      </c>
      <c r="L508" s="29"/>
    </row>
    <row r="509" s="1" customFormat="1" ht="14.25" spans="1:12">
      <c r="A509" s="22">
        <v>504</v>
      </c>
      <c r="B509" s="22" t="s">
        <v>1883</v>
      </c>
      <c r="C509" s="23">
        <v>10</v>
      </c>
      <c r="D509" s="23">
        <v>3</v>
      </c>
      <c r="E509" s="23">
        <v>1</v>
      </c>
      <c r="F509" s="22">
        <v>18</v>
      </c>
      <c r="G509" s="23">
        <v>5</v>
      </c>
      <c r="H509" s="27">
        <v>504</v>
      </c>
      <c r="I509" s="27">
        <v>60.81</v>
      </c>
      <c r="J509" s="30" t="s">
        <v>1888</v>
      </c>
      <c r="K509" s="30" t="s">
        <v>42</v>
      </c>
      <c r="L509" s="29"/>
    </row>
    <row r="510" s="1" customFormat="1" ht="14.25" spans="1:12">
      <c r="A510" s="22">
        <v>505</v>
      </c>
      <c r="B510" s="22" t="s">
        <v>1883</v>
      </c>
      <c r="C510" s="23">
        <v>10</v>
      </c>
      <c r="D510" s="23">
        <v>3</v>
      </c>
      <c r="E510" s="23">
        <v>1</v>
      </c>
      <c r="F510" s="22">
        <v>18</v>
      </c>
      <c r="G510" s="23">
        <v>5</v>
      </c>
      <c r="H510" s="27">
        <v>505</v>
      </c>
      <c r="I510" s="27">
        <v>61.01</v>
      </c>
      <c r="J510" s="30" t="s">
        <v>1884</v>
      </c>
      <c r="K510" s="30" t="s">
        <v>44</v>
      </c>
      <c r="L510" s="29"/>
    </row>
    <row r="511" s="1" customFormat="1" ht="14.25" spans="1:12">
      <c r="A511" s="22">
        <v>506</v>
      </c>
      <c r="B511" s="22" t="s">
        <v>1883</v>
      </c>
      <c r="C511" s="23">
        <v>10</v>
      </c>
      <c r="D511" s="23">
        <v>3</v>
      </c>
      <c r="E511" s="23">
        <v>1</v>
      </c>
      <c r="F511" s="22">
        <v>18</v>
      </c>
      <c r="G511" s="23">
        <v>6</v>
      </c>
      <c r="H511" s="27">
        <v>601</v>
      </c>
      <c r="I511" s="27">
        <v>59.49</v>
      </c>
      <c r="J511" s="30" t="s">
        <v>1888</v>
      </c>
      <c r="K511" s="30" t="s">
        <v>44</v>
      </c>
      <c r="L511" s="29"/>
    </row>
    <row r="512" s="1" customFormat="1" ht="14.25" spans="1:12">
      <c r="A512" s="22">
        <v>507</v>
      </c>
      <c r="B512" s="22" t="s">
        <v>1883</v>
      </c>
      <c r="C512" s="23">
        <v>10</v>
      </c>
      <c r="D512" s="23">
        <v>3</v>
      </c>
      <c r="E512" s="23">
        <v>1</v>
      </c>
      <c r="F512" s="22">
        <v>18</v>
      </c>
      <c r="G512" s="23">
        <v>6</v>
      </c>
      <c r="H512" s="27">
        <v>602</v>
      </c>
      <c r="I512" s="27">
        <v>49.95</v>
      </c>
      <c r="J512" s="30" t="s">
        <v>1884</v>
      </c>
      <c r="K512" s="30" t="s">
        <v>42</v>
      </c>
      <c r="L512" s="29"/>
    </row>
    <row r="513" s="1" customFormat="1" ht="14.25" spans="1:12">
      <c r="A513" s="22">
        <v>508</v>
      </c>
      <c r="B513" s="22" t="s">
        <v>1883</v>
      </c>
      <c r="C513" s="23">
        <v>10</v>
      </c>
      <c r="D513" s="23">
        <v>3</v>
      </c>
      <c r="E513" s="23">
        <v>1</v>
      </c>
      <c r="F513" s="22">
        <v>18</v>
      </c>
      <c r="G513" s="23">
        <v>6</v>
      </c>
      <c r="H513" s="27">
        <v>603</v>
      </c>
      <c r="I513" s="27">
        <v>60.66</v>
      </c>
      <c r="J513" s="30" t="s">
        <v>1888</v>
      </c>
      <c r="K513" s="30" t="s">
        <v>42</v>
      </c>
      <c r="L513" s="29"/>
    </row>
    <row r="514" s="1" customFormat="1" ht="14.25" spans="1:12">
      <c r="A514" s="22">
        <v>509</v>
      </c>
      <c r="B514" s="22" t="s">
        <v>1883</v>
      </c>
      <c r="C514" s="23">
        <v>10</v>
      </c>
      <c r="D514" s="23">
        <v>3</v>
      </c>
      <c r="E514" s="23">
        <v>1</v>
      </c>
      <c r="F514" s="22">
        <v>18</v>
      </c>
      <c r="G514" s="23">
        <v>6</v>
      </c>
      <c r="H514" s="27">
        <v>604</v>
      </c>
      <c r="I514" s="27">
        <v>60.81</v>
      </c>
      <c r="J514" s="30" t="s">
        <v>1888</v>
      </c>
      <c r="K514" s="30" t="s">
        <v>42</v>
      </c>
      <c r="L514" s="29"/>
    </row>
    <row r="515" s="1" customFormat="1" ht="14.25" spans="1:12">
      <c r="A515" s="22">
        <v>510</v>
      </c>
      <c r="B515" s="22" t="s">
        <v>1883</v>
      </c>
      <c r="C515" s="23">
        <v>10</v>
      </c>
      <c r="D515" s="23">
        <v>3</v>
      </c>
      <c r="E515" s="23">
        <v>1</v>
      </c>
      <c r="F515" s="22">
        <v>18</v>
      </c>
      <c r="G515" s="23">
        <v>6</v>
      </c>
      <c r="H515" s="27">
        <v>605</v>
      </c>
      <c r="I515" s="27">
        <v>61.01</v>
      </c>
      <c r="J515" s="30" t="s">
        <v>1884</v>
      </c>
      <c r="K515" s="30" t="s">
        <v>44</v>
      </c>
      <c r="L515" s="29"/>
    </row>
    <row r="516" s="1" customFormat="1" ht="14.25" spans="1:12">
      <c r="A516" s="22">
        <v>511</v>
      </c>
      <c r="B516" s="22" t="s">
        <v>1883</v>
      </c>
      <c r="C516" s="23">
        <v>10</v>
      </c>
      <c r="D516" s="23">
        <v>3</v>
      </c>
      <c r="E516" s="23">
        <v>1</v>
      </c>
      <c r="F516" s="22">
        <v>18</v>
      </c>
      <c r="G516" s="23">
        <v>7</v>
      </c>
      <c r="H516" s="27">
        <v>701</v>
      </c>
      <c r="I516" s="27">
        <v>59.49</v>
      </c>
      <c r="J516" s="30" t="s">
        <v>1888</v>
      </c>
      <c r="K516" s="30" t="s">
        <v>44</v>
      </c>
      <c r="L516" s="29"/>
    </row>
    <row r="517" s="1" customFormat="1" ht="14.25" spans="1:12">
      <c r="A517" s="22">
        <v>512</v>
      </c>
      <c r="B517" s="22" t="s">
        <v>1883</v>
      </c>
      <c r="C517" s="23">
        <v>10</v>
      </c>
      <c r="D517" s="23">
        <v>3</v>
      </c>
      <c r="E517" s="23">
        <v>1</v>
      </c>
      <c r="F517" s="22">
        <v>18</v>
      </c>
      <c r="G517" s="23">
        <v>7</v>
      </c>
      <c r="H517" s="27">
        <v>702</v>
      </c>
      <c r="I517" s="27">
        <v>49.95</v>
      </c>
      <c r="J517" s="30" t="s">
        <v>1884</v>
      </c>
      <c r="K517" s="30" t="s">
        <v>42</v>
      </c>
      <c r="L517" s="29"/>
    </row>
    <row r="518" s="1" customFormat="1" ht="14.25" spans="1:12">
      <c r="A518" s="22">
        <v>513</v>
      </c>
      <c r="B518" s="22" t="s">
        <v>1883</v>
      </c>
      <c r="C518" s="23">
        <v>10</v>
      </c>
      <c r="D518" s="23">
        <v>3</v>
      </c>
      <c r="E518" s="23">
        <v>1</v>
      </c>
      <c r="F518" s="22">
        <v>18</v>
      </c>
      <c r="G518" s="23">
        <v>7</v>
      </c>
      <c r="H518" s="27">
        <v>703</v>
      </c>
      <c r="I518" s="27">
        <v>60.66</v>
      </c>
      <c r="J518" s="30" t="s">
        <v>1888</v>
      </c>
      <c r="K518" s="30" t="s">
        <v>42</v>
      </c>
      <c r="L518" s="29"/>
    </row>
    <row r="519" s="1" customFormat="1" ht="14.25" spans="1:12">
      <c r="A519" s="22">
        <v>514</v>
      </c>
      <c r="B519" s="22" t="s">
        <v>1883</v>
      </c>
      <c r="C519" s="23">
        <v>10</v>
      </c>
      <c r="D519" s="23">
        <v>3</v>
      </c>
      <c r="E519" s="23">
        <v>1</v>
      </c>
      <c r="F519" s="22">
        <v>18</v>
      </c>
      <c r="G519" s="23">
        <v>7</v>
      </c>
      <c r="H519" s="27">
        <v>704</v>
      </c>
      <c r="I519" s="27">
        <v>60.81</v>
      </c>
      <c r="J519" s="30" t="s">
        <v>1888</v>
      </c>
      <c r="K519" s="30" t="s">
        <v>42</v>
      </c>
      <c r="L519" s="29"/>
    </row>
    <row r="520" s="1" customFormat="1" ht="14.25" spans="1:12">
      <c r="A520" s="22">
        <v>515</v>
      </c>
      <c r="B520" s="22" t="s">
        <v>1883</v>
      </c>
      <c r="C520" s="23">
        <v>10</v>
      </c>
      <c r="D520" s="23">
        <v>3</v>
      </c>
      <c r="E520" s="23">
        <v>1</v>
      </c>
      <c r="F520" s="22">
        <v>18</v>
      </c>
      <c r="G520" s="23">
        <v>7</v>
      </c>
      <c r="H520" s="27">
        <v>705</v>
      </c>
      <c r="I520" s="27">
        <v>61.01</v>
      </c>
      <c r="J520" s="30" t="s">
        <v>1884</v>
      </c>
      <c r="K520" s="30" t="s">
        <v>44</v>
      </c>
      <c r="L520" s="29"/>
    </row>
    <row r="521" s="1" customFormat="1" ht="14.25" spans="1:12">
      <c r="A521" s="22">
        <v>516</v>
      </c>
      <c r="B521" s="22" t="s">
        <v>1883</v>
      </c>
      <c r="C521" s="23">
        <v>10</v>
      </c>
      <c r="D521" s="23">
        <v>3</v>
      </c>
      <c r="E521" s="23">
        <v>1</v>
      </c>
      <c r="F521" s="22">
        <v>18</v>
      </c>
      <c r="G521" s="23">
        <v>8</v>
      </c>
      <c r="H521" s="27">
        <v>801</v>
      </c>
      <c r="I521" s="27">
        <v>59.49</v>
      </c>
      <c r="J521" s="30" t="s">
        <v>1888</v>
      </c>
      <c r="K521" s="30" t="s">
        <v>44</v>
      </c>
      <c r="L521" s="29"/>
    </row>
    <row r="522" s="1" customFormat="1" ht="14.25" spans="1:12">
      <c r="A522" s="22">
        <v>517</v>
      </c>
      <c r="B522" s="22" t="s">
        <v>1883</v>
      </c>
      <c r="C522" s="23">
        <v>10</v>
      </c>
      <c r="D522" s="23">
        <v>3</v>
      </c>
      <c r="E522" s="23">
        <v>1</v>
      </c>
      <c r="F522" s="22">
        <v>18</v>
      </c>
      <c r="G522" s="23">
        <v>8</v>
      </c>
      <c r="H522" s="27">
        <v>802</v>
      </c>
      <c r="I522" s="27">
        <v>49.95</v>
      </c>
      <c r="J522" s="30" t="s">
        <v>1884</v>
      </c>
      <c r="K522" s="30" t="s">
        <v>42</v>
      </c>
      <c r="L522" s="29"/>
    </row>
    <row r="523" s="1" customFormat="1" ht="14.25" spans="1:12">
      <c r="A523" s="22">
        <v>518</v>
      </c>
      <c r="B523" s="22" t="s">
        <v>1883</v>
      </c>
      <c r="C523" s="23">
        <v>10</v>
      </c>
      <c r="D523" s="23">
        <v>3</v>
      </c>
      <c r="E523" s="23">
        <v>1</v>
      </c>
      <c r="F523" s="22">
        <v>18</v>
      </c>
      <c r="G523" s="23">
        <v>7.63636363636364</v>
      </c>
      <c r="H523" s="27">
        <v>803</v>
      </c>
      <c r="I523" s="27">
        <v>60.66</v>
      </c>
      <c r="J523" s="30" t="s">
        <v>1888</v>
      </c>
      <c r="K523" s="30" t="s">
        <v>42</v>
      </c>
      <c r="L523" s="29"/>
    </row>
    <row r="524" s="1" customFormat="1" ht="14.25" spans="1:12">
      <c r="A524" s="22">
        <v>519</v>
      </c>
      <c r="B524" s="22" t="s">
        <v>1883</v>
      </c>
      <c r="C524" s="23">
        <v>10</v>
      </c>
      <c r="D524" s="23">
        <v>3</v>
      </c>
      <c r="E524" s="23">
        <v>1</v>
      </c>
      <c r="F524" s="22">
        <v>18</v>
      </c>
      <c r="G524" s="23">
        <v>7.78787878787879</v>
      </c>
      <c r="H524" s="27">
        <v>804</v>
      </c>
      <c r="I524" s="27">
        <v>60.81</v>
      </c>
      <c r="J524" s="30" t="s">
        <v>1888</v>
      </c>
      <c r="K524" s="30" t="s">
        <v>42</v>
      </c>
      <c r="L524" s="29"/>
    </row>
    <row r="525" s="1" customFormat="1" ht="14.25" spans="1:12">
      <c r="A525" s="22">
        <v>520</v>
      </c>
      <c r="B525" s="22" t="s">
        <v>1883</v>
      </c>
      <c r="C525" s="23">
        <v>10</v>
      </c>
      <c r="D525" s="23">
        <v>3</v>
      </c>
      <c r="E525" s="23">
        <v>1</v>
      </c>
      <c r="F525" s="22">
        <v>18</v>
      </c>
      <c r="G525" s="23">
        <v>8</v>
      </c>
      <c r="H525" s="27">
        <v>805</v>
      </c>
      <c r="I525" s="27">
        <v>61.01</v>
      </c>
      <c r="J525" s="30" t="s">
        <v>1884</v>
      </c>
      <c r="K525" s="30" t="s">
        <v>44</v>
      </c>
      <c r="L525" s="29"/>
    </row>
    <row r="526" s="1" customFormat="1" ht="14.25" spans="1:12">
      <c r="A526" s="22">
        <v>521</v>
      </c>
      <c r="B526" s="22" t="s">
        <v>1883</v>
      </c>
      <c r="C526" s="23">
        <v>10</v>
      </c>
      <c r="D526" s="23">
        <v>3</v>
      </c>
      <c r="E526" s="23">
        <v>1</v>
      </c>
      <c r="F526" s="22">
        <v>18</v>
      </c>
      <c r="G526" s="23">
        <v>9</v>
      </c>
      <c r="H526" s="27">
        <v>901</v>
      </c>
      <c r="I526" s="27">
        <v>59.49</v>
      </c>
      <c r="J526" s="30" t="s">
        <v>1888</v>
      </c>
      <c r="K526" s="30" t="s">
        <v>44</v>
      </c>
      <c r="L526" s="29"/>
    </row>
    <row r="527" s="1" customFormat="1" ht="14.25" spans="1:12">
      <c r="A527" s="22">
        <v>522</v>
      </c>
      <c r="B527" s="22" t="s">
        <v>1883</v>
      </c>
      <c r="C527" s="23">
        <v>10</v>
      </c>
      <c r="D527" s="23">
        <v>3</v>
      </c>
      <c r="E527" s="23">
        <v>1</v>
      </c>
      <c r="F527" s="22">
        <v>18</v>
      </c>
      <c r="G527" s="23">
        <v>9</v>
      </c>
      <c r="H527" s="27">
        <v>902</v>
      </c>
      <c r="I527" s="27">
        <v>49.95</v>
      </c>
      <c r="J527" s="30" t="s">
        <v>1884</v>
      </c>
      <c r="K527" s="30" t="s">
        <v>42</v>
      </c>
      <c r="L527" s="29"/>
    </row>
    <row r="528" s="1" customFormat="1" ht="14.25" spans="1:12">
      <c r="A528" s="22">
        <v>523</v>
      </c>
      <c r="B528" s="22" t="s">
        <v>1883</v>
      </c>
      <c r="C528" s="23">
        <v>10</v>
      </c>
      <c r="D528" s="23">
        <v>3</v>
      </c>
      <c r="E528" s="23">
        <v>1</v>
      </c>
      <c r="F528" s="22">
        <v>18</v>
      </c>
      <c r="G528" s="23">
        <v>9</v>
      </c>
      <c r="H528" s="27">
        <v>903</v>
      </c>
      <c r="I528" s="27">
        <v>60.66</v>
      </c>
      <c r="J528" s="30" t="s">
        <v>1888</v>
      </c>
      <c r="K528" s="30" t="s">
        <v>42</v>
      </c>
      <c r="L528" s="29"/>
    </row>
    <row r="529" s="1" customFormat="1" ht="14.25" spans="1:12">
      <c r="A529" s="22">
        <v>524</v>
      </c>
      <c r="B529" s="22" t="s">
        <v>1883</v>
      </c>
      <c r="C529" s="23">
        <v>10</v>
      </c>
      <c r="D529" s="23">
        <v>3</v>
      </c>
      <c r="E529" s="23">
        <v>1</v>
      </c>
      <c r="F529" s="22">
        <v>18</v>
      </c>
      <c r="G529" s="23">
        <v>9</v>
      </c>
      <c r="H529" s="27">
        <v>904</v>
      </c>
      <c r="I529" s="27">
        <v>60.81</v>
      </c>
      <c r="J529" s="30" t="s">
        <v>1888</v>
      </c>
      <c r="K529" s="30" t="s">
        <v>42</v>
      </c>
      <c r="L529" s="29"/>
    </row>
    <row r="530" s="1" customFormat="1" ht="14.25" spans="1:12">
      <c r="A530" s="22">
        <v>525</v>
      </c>
      <c r="B530" s="22" t="s">
        <v>1883</v>
      </c>
      <c r="C530" s="23">
        <v>10</v>
      </c>
      <c r="D530" s="23">
        <v>3</v>
      </c>
      <c r="E530" s="23">
        <v>1</v>
      </c>
      <c r="F530" s="22">
        <v>18</v>
      </c>
      <c r="G530" s="23">
        <v>9</v>
      </c>
      <c r="H530" s="27">
        <v>905</v>
      </c>
      <c r="I530" s="27">
        <v>61.01</v>
      </c>
      <c r="J530" s="30" t="s">
        <v>1884</v>
      </c>
      <c r="K530" s="30" t="s">
        <v>44</v>
      </c>
      <c r="L530" s="29"/>
    </row>
    <row r="531" s="1" customFormat="1" ht="14.25" spans="1:12">
      <c r="A531" s="22">
        <v>526</v>
      </c>
      <c r="B531" s="22" t="s">
        <v>1883</v>
      </c>
      <c r="C531" s="23">
        <v>10</v>
      </c>
      <c r="D531" s="23">
        <v>3</v>
      </c>
      <c r="E531" s="23">
        <v>1</v>
      </c>
      <c r="F531" s="22">
        <v>18</v>
      </c>
      <c r="G531" s="23">
        <v>10</v>
      </c>
      <c r="H531" s="27">
        <v>1001</v>
      </c>
      <c r="I531" s="27">
        <v>59.49</v>
      </c>
      <c r="J531" s="30" t="s">
        <v>1888</v>
      </c>
      <c r="K531" s="30" t="s">
        <v>44</v>
      </c>
      <c r="L531" s="29"/>
    </row>
    <row r="532" s="1" customFormat="1" ht="14.25" spans="1:12">
      <c r="A532" s="22">
        <v>527</v>
      </c>
      <c r="B532" s="22" t="s">
        <v>1883</v>
      </c>
      <c r="C532" s="23">
        <v>10</v>
      </c>
      <c r="D532" s="23">
        <v>3</v>
      </c>
      <c r="E532" s="23">
        <v>1</v>
      </c>
      <c r="F532" s="22">
        <v>18</v>
      </c>
      <c r="G532" s="23">
        <v>10</v>
      </c>
      <c r="H532" s="27">
        <v>1002</v>
      </c>
      <c r="I532" s="27">
        <v>49.95</v>
      </c>
      <c r="J532" s="30" t="s">
        <v>1884</v>
      </c>
      <c r="K532" s="30" t="s">
        <v>42</v>
      </c>
      <c r="L532" s="29"/>
    </row>
    <row r="533" s="1" customFormat="1" ht="14.25" spans="1:12">
      <c r="A533" s="22">
        <v>528</v>
      </c>
      <c r="B533" s="22" t="s">
        <v>1883</v>
      </c>
      <c r="C533" s="23">
        <v>10</v>
      </c>
      <c r="D533" s="23">
        <v>3</v>
      </c>
      <c r="E533" s="23">
        <v>1</v>
      </c>
      <c r="F533" s="22">
        <v>18</v>
      </c>
      <c r="G533" s="23">
        <v>10</v>
      </c>
      <c r="H533" s="27">
        <v>1003</v>
      </c>
      <c r="I533" s="27">
        <v>60.66</v>
      </c>
      <c r="J533" s="30" t="s">
        <v>1888</v>
      </c>
      <c r="K533" s="30" t="s">
        <v>42</v>
      </c>
      <c r="L533" s="29"/>
    </row>
    <row r="534" s="1" customFormat="1" ht="14.25" spans="1:12">
      <c r="A534" s="22">
        <v>529</v>
      </c>
      <c r="B534" s="22" t="s">
        <v>1883</v>
      </c>
      <c r="C534" s="23">
        <v>10</v>
      </c>
      <c r="D534" s="23">
        <v>3</v>
      </c>
      <c r="E534" s="23">
        <v>1</v>
      </c>
      <c r="F534" s="22">
        <v>18</v>
      </c>
      <c r="G534" s="23">
        <v>10</v>
      </c>
      <c r="H534" s="27">
        <v>1004</v>
      </c>
      <c r="I534" s="27">
        <v>60.81</v>
      </c>
      <c r="J534" s="30" t="s">
        <v>1888</v>
      </c>
      <c r="K534" s="30" t="s">
        <v>42</v>
      </c>
      <c r="L534" s="29"/>
    </row>
    <row r="535" s="1" customFormat="1" ht="14.25" spans="1:12">
      <c r="A535" s="22">
        <v>530</v>
      </c>
      <c r="B535" s="22" t="s">
        <v>1883</v>
      </c>
      <c r="C535" s="23">
        <v>10</v>
      </c>
      <c r="D535" s="23">
        <v>3</v>
      </c>
      <c r="E535" s="23">
        <v>1</v>
      </c>
      <c r="F535" s="22">
        <v>18</v>
      </c>
      <c r="G535" s="23">
        <v>10</v>
      </c>
      <c r="H535" s="27">
        <v>1005</v>
      </c>
      <c r="I535" s="27">
        <v>61.01</v>
      </c>
      <c r="J535" s="30" t="s">
        <v>1884</v>
      </c>
      <c r="K535" s="30" t="s">
        <v>44</v>
      </c>
      <c r="L535" s="29"/>
    </row>
    <row r="536" s="1" customFormat="1" ht="14.25" spans="1:12">
      <c r="A536" s="22">
        <v>531</v>
      </c>
      <c r="B536" s="22" t="s">
        <v>1883</v>
      </c>
      <c r="C536" s="23">
        <v>10</v>
      </c>
      <c r="D536" s="23">
        <v>3</v>
      </c>
      <c r="E536" s="23">
        <v>1</v>
      </c>
      <c r="F536" s="22">
        <v>18</v>
      </c>
      <c r="G536" s="23">
        <v>11</v>
      </c>
      <c r="H536" s="27">
        <v>1101</v>
      </c>
      <c r="I536" s="27">
        <v>59.49</v>
      </c>
      <c r="J536" s="30" t="s">
        <v>1888</v>
      </c>
      <c r="K536" s="30" t="s">
        <v>44</v>
      </c>
      <c r="L536" s="29"/>
    </row>
    <row r="537" s="1" customFormat="1" ht="14.25" spans="1:12">
      <c r="A537" s="22">
        <v>532</v>
      </c>
      <c r="B537" s="22" t="s">
        <v>1883</v>
      </c>
      <c r="C537" s="23">
        <v>10</v>
      </c>
      <c r="D537" s="23">
        <v>3</v>
      </c>
      <c r="E537" s="23">
        <v>1</v>
      </c>
      <c r="F537" s="22">
        <v>18</v>
      </c>
      <c r="G537" s="23">
        <v>11</v>
      </c>
      <c r="H537" s="27">
        <v>1102</v>
      </c>
      <c r="I537" s="27">
        <v>49.95</v>
      </c>
      <c r="J537" s="30" t="s">
        <v>1884</v>
      </c>
      <c r="K537" s="30" t="s">
        <v>42</v>
      </c>
      <c r="L537" s="29"/>
    </row>
    <row r="538" s="1" customFormat="1" ht="14.25" spans="1:12">
      <c r="A538" s="22">
        <v>533</v>
      </c>
      <c r="B538" s="22" t="s">
        <v>1883</v>
      </c>
      <c r="C538" s="23">
        <v>10</v>
      </c>
      <c r="D538" s="23">
        <v>3</v>
      </c>
      <c r="E538" s="23">
        <v>1</v>
      </c>
      <c r="F538" s="22">
        <v>18</v>
      </c>
      <c r="G538" s="23">
        <v>11</v>
      </c>
      <c r="H538" s="27">
        <v>1103</v>
      </c>
      <c r="I538" s="27">
        <v>60.66</v>
      </c>
      <c r="J538" s="30" t="s">
        <v>1888</v>
      </c>
      <c r="K538" s="30" t="s">
        <v>42</v>
      </c>
      <c r="L538" s="29"/>
    </row>
    <row r="539" s="1" customFormat="1" ht="14.25" spans="1:12">
      <c r="A539" s="22">
        <v>534</v>
      </c>
      <c r="B539" s="22" t="s">
        <v>1883</v>
      </c>
      <c r="C539" s="23">
        <v>10</v>
      </c>
      <c r="D539" s="23">
        <v>3</v>
      </c>
      <c r="E539" s="23">
        <v>1</v>
      </c>
      <c r="F539" s="22">
        <v>18</v>
      </c>
      <c r="G539" s="23">
        <v>11</v>
      </c>
      <c r="H539" s="27">
        <v>1104</v>
      </c>
      <c r="I539" s="27">
        <v>60.81</v>
      </c>
      <c r="J539" s="30" t="s">
        <v>1888</v>
      </c>
      <c r="K539" s="30" t="s">
        <v>42</v>
      </c>
      <c r="L539" s="29"/>
    </row>
    <row r="540" s="1" customFormat="1" ht="14.25" spans="1:12">
      <c r="A540" s="22">
        <v>535</v>
      </c>
      <c r="B540" s="22" t="s">
        <v>1883</v>
      </c>
      <c r="C540" s="23">
        <v>10</v>
      </c>
      <c r="D540" s="23">
        <v>3</v>
      </c>
      <c r="E540" s="23">
        <v>1</v>
      </c>
      <c r="F540" s="22">
        <v>18</v>
      </c>
      <c r="G540" s="23">
        <v>11</v>
      </c>
      <c r="H540" s="27">
        <v>1105</v>
      </c>
      <c r="I540" s="27">
        <v>61.01</v>
      </c>
      <c r="J540" s="30" t="s">
        <v>1884</v>
      </c>
      <c r="K540" s="30" t="s">
        <v>44</v>
      </c>
      <c r="L540" s="29"/>
    </row>
    <row r="541" s="1" customFormat="1" ht="14.25" spans="1:12">
      <c r="A541" s="22">
        <v>536</v>
      </c>
      <c r="B541" s="22" t="s">
        <v>1883</v>
      </c>
      <c r="C541" s="23">
        <v>10</v>
      </c>
      <c r="D541" s="23">
        <v>3</v>
      </c>
      <c r="E541" s="23">
        <v>1</v>
      </c>
      <c r="F541" s="22">
        <v>18</v>
      </c>
      <c r="G541" s="23">
        <v>12</v>
      </c>
      <c r="H541" s="27">
        <v>1201</v>
      </c>
      <c r="I541" s="27">
        <v>59.49</v>
      </c>
      <c r="J541" s="30" t="s">
        <v>1888</v>
      </c>
      <c r="K541" s="30" t="s">
        <v>44</v>
      </c>
      <c r="L541" s="29"/>
    </row>
    <row r="542" s="1" customFormat="1" ht="14.25" spans="1:12">
      <c r="A542" s="22">
        <v>537</v>
      </c>
      <c r="B542" s="22" t="s">
        <v>1883</v>
      </c>
      <c r="C542" s="23">
        <v>10</v>
      </c>
      <c r="D542" s="23">
        <v>3</v>
      </c>
      <c r="E542" s="23">
        <v>1</v>
      </c>
      <c r="F542" s="22">
        <v>18</v>
      </c>
      <c r="G542" s="23">
        <v>12</v>
      </c>
      <c r="H542" s="27">
        <v>1202</v>
      </c>
      <c r="I542" s="27">
        <v>49.95</v>
      </c>
      <c r="J542" s="30" t="s">
        <v>1884</v>
      </c>
      <c r="K542" s="30" t="s">
        <v>42</v>
      </c>
      <c r="L542" s="29"/>
    </row>
    <row r="543" s="1" customFormat="1" ht="14.25" spans="1:12">
      <c r="A543" s="22">
        <v>538</v>
      </c>
      <c r="B543" s="22" t="s">
        <v>1883</v>
      </c>
      <c r="C543" s="23">
        <v>10</v>
      </c>
      <c r="D543" s="23">
        <v>3</v>
      </c>
      <c r="E543" s="23">
        <v>1</v>
      </c>
      <c r="F543" s="22">
        <v>18</v>
      </c>
      <c r="G543" s="23">
        <v>12</v>
      </c>
      <c r="H543" s="27">
        <v>1203</v>
      </c>
      <c r="I543" s="27">
        <v>60.66</v>
      </c>
      <c r="J543" s="30" t="s">
        <v>1888</v>
      </c>
      <c r="K543" s="30" t="s">
        <v>42</v>
      </c>
      <c r="L543" s="29"/>
    </row>
    <row r="544" s="1" customFormat="1" ht="14.25" spans="1:12">
      <c r="A544" s="22">
        <v>539</v>
      </c>
      <c r="B544" s="22" t="s">
        <v>1883</v>
      </c>
      <c r="C544" s="23">
        <v>10</v>
      </c>
      <c r="D544" s="23">
        <v>3</v>
      </c>
      <c r="E544" s="23">
        <v>1</v>
      </c>
      <c r="F544" s="22">
        <v>18</v>
      </c>
      <c r="G544" s="23">
        <v>12</v>
      </c>
      <c r="H544" s="27">
        <v>1204</v>
      </c>
      <c r="I544" s="27">
        <v>60.81</v>
      </c>
      <c r="J544" s="30" t="s">
        <v>1888</v>
      </c>
      <c r="K544" s="30" t="s">
        <v>42</v>
      </c>
      <c r="L544" s="29"/>
    </row>
    <row r="545" s="1" customFormat="1" ht="14.25" spans="1:12">
      <c r="A545" s="22">
        <v>540</v>
      </c>
      <c r="B545" s="22" t="s">
        <v>1883</v>
      </c>
      <c r="C545" s="23">
        <v>10</v>
      </c>
      <c r="D545" s="23">
        <v>3</v>
      </c>
      <c r="E545" s="23">
        <v>1</v>
      </c>
      <c r="F545" s="22">
        <v>18</v>
      </c>
      <c r="G545" s="23">
        <v>12</v>
      </c>
      <c r="H545" s="27">
        <v>1205</v>
      </c>
      <c r="I545" s="27">
        <v>61.01</v>
      </c>
      <c r="J545" s="30" t="s">
        <v>1884</v>
      </c>
      <c r="K545" s="30" t="s">
        <v>44</v>
      </c>
      <c r="L545" s="29"/>
    </row>
    <row r="546" s="1" customFormat="1" ht="14.25" spans="1:12">
      <c r="A546" s="22">
        <v>541</v>
      </c>
      <c r="B546" s="22" t="s">
        <v>1883</v>
      </c>
      <c r="C546" s="23">
        <v>10</v>
      </c>
      <c r="D546" s="23">
        <v>3</v>
      </c>
      <c r="E546" s="23">
        <v>1</v>
      </c>
      <c r="F546" s="22">
        <v>18</v>
      </c>
      <c r="G546" s="23">
        <v>13</v>
      </c>
      <c r="H546" s="27">
        <v>1301</v>
      </c>
      <c r="I546" s="27">
        <v>59.49</v>
      </c>
      <c r="J546" s="30" t="s">
        <v>1888</v>
      </c>
      <c r="K546" s="30" t="s">
        <v>44</v>
      </c>
      <c r="L546" s="29"/>
    </row>
    <row r="547" s="1" customFormat="1" ht="14.25" spans="1:12">
      <c r="A547" s="22">
        <v>542</v>
      </c>
      <c r="B547" s="22" t="s">
        <v>1883</v>
      </c>
      <c r="C547" s="23">
        <v>10</v>
      </c>
      <c r="D547" s="23">
        <v>3</v>
      </c>
      <c r="E547" s="23">
        <v>1</v>
      </c>
      <c r="F547" s="22">
        <v>18</v>
      </c>
      <c r="G547" s="23">
        <v>13</v>
      </c>
      <c r="H547" s="27">
        <v>1302</v>
      </c>
      <c r="I547" s="27">
        <v>49.95</v>
      </c>
      <c r="J547" s="30" t="s">
        <v>1884</v>
      </c>
      <c r="K547" s="30" t="s">
        <v>42</v>
      </c>
      <c r="L547" s="29"/>
    </row>
    <row r="548" s="1" customFormat="1" ht="14.25" spans="1:12">
      <c r="A548" s="22">
        <v>543</v>
      </c>
      <c r="B548" s="22" t="s">
        <v>1883</v>
      </c>
      <c r="C548" s="23">
        <v>10</v>
      </c>
      <c r="D548" s="23">
        <v>3</v>
      </c>
      <c r="E548" s="23">
        <v>1</v>
      </c>
      <c r="F548" s="22">
        <v>18</v>
      </c>
      <c r="G548" s="23">
        <v>13</v>
      </c>
      <c r="H548" s="27">
        <v>1303</v>
      </c>
      <c r="I548" s="27">
        <v>60.66</v>
      </c>
      <c r="J548" s="30" t="s">
        <v>1888</v>
      </c>
      <c r="K548" s="30" t="s">
        <v>42</v>
      </c>
      <c r="L548" s="29"/>
    </row>
    <row r="549" s="1" customFormat="1" ht="14.25" spans="1:12">
      <c r="A549" s="22">
        <v>544</v>
      </c>
      <c r="B549" s="22" t="s">
        <v>1883</v>
      </c>
      <c r="C549" s="23">
        <v>10</v>
      </c>
      <c r="D549" s="23">
        <v>3</v>
      </c>
      <c r="E549" s="23">
        <v>1</v>
      </c>
      <c r="F549" s="22">
        <v>18</v>
      </c>
      <c r="G549" s="23">
        <v>13</v>
      </c>
      <c r="H549" s="27">
        <v>1304</v>
      </c>
      <c r="I549" s="27">
        <v>60.81</v>
      </c>
      <c r="J549" s="30" t="s">
        <v>1888</v>
      </c>
      <c r="K549" s="30" t="s">
        <v>42</v>
      </c>
      <c r="L549" s="29"/>
    </row>
    <row r="550" s="1" customFormat="1" ht="14.25" spans="1:12">
      <c r="A550" s="22">
        <v>545</v>
      </c>
      <c r="B550" s="22" t="s">
        <v>1883</v>
      </c>
      <c r="C550" s="23">
        <v>10</v>
      </c>
      <c r="D550" s="23">
        <v>3</v>
      </c>
      <c r="E550" s="23">
        <v>1</v>
      </c>
      <c r="F550" s="22">
        <v>18</v>
      </c>
      <c r="G550" s="23">
        <v>13</v>
      </c>
      <c r="H550" s="27">
        <v>1305</v>
      </c>
      <c r="I550" s="27">
        <v>61.01</v>
      </c>
      <c r="J550" s="30" t="s">
        <v>1884</v>
      </c>
      <c r="K550" s="30" t="s">
        <v>44</v>
      </c>
      <c r="L550" s="29"/>
    </row>
    <row r="551" s="1" customFormat="1" ht="14.25" spans="1:12">
      <c r="A551" s="22">
        <v>546</v>
      </c>
      <c r="B551" s="22" t="s">
        <v>1883</v>
      </c>
      <c r="C551" s="23">
        <v>10</v>
      </c>
      <c r="D551" s="23">
        <v>3</v>
      </c>
      <c r="E551" s="23">
        <v>1</v>
      </c>
      <c r="F551" s="22">
        <v>18</v>
      </c>
      <c r="G551" s="23">
        <v>14</v>
      </c>
      <c r="H551" s="27">
        <v>1401</v>
      </c>
      <c r="I551" s="27">
        <v>59.49</v>
      </c>
      <c r="J551" s="30" t="s">
        <v>1888</v>
      </c>
      <c r="K551" s="30" t="s">
        <v>44</v>
      </c>
      <c r="L551" s="29"/>
    </row>
    <row r="552" s="1" customFormat="1" ht="14.25" spans="1:12">
      <c r="A552" s="22">
        <v>547</v>
      </c>
      <c r="B552" s="22" t="s">
        <v>1883</v>
      </c>
      <c r="C552" s="23">
        <v>10</v>
      </c>
      <c r="D552" s="23">
        <v>3</v>
      </c>
      <c r="E552" s="23">
        <v>1</v>
      </c>
      <c r="F552" s="22">
        <v>18</v>
      </c>
      <c r="G552" s="23">
        <v>14</v>
      </c>
      <c r="H552" s="27">
        <v>1402</v>
      </c>
      <c r="I552" s="27">
        <v>49.95</v>
      </c>
      <c r="J552" s="30" t="s">
        <v>1884</v>
      </c>
      <c r="K552" s="30" t="s">
        <v>42</v>
      </c>
      <c r="L552" s="29"/>
    </row>
    <row r="553" s="1" customFormat="1" ht="14.25" spans="1:12">
      <c r="A553" s="22">
        <v>548</v>
      </c>
      <c r="B553" s="22" t="s">
        <v>1883</v>
      </c>
      <c r="C553" s="23">
        <v>10</v>
      </c>
      <c r="D553" s="23">
        <v>3</v>
      </c>
      <c r="E553" s="23">
        <v>1</v>
      </c>
      <c r="F553" s="22">
        <v>18</v>
      </c>
      <c r="G553" s="23">
        <v>14</v>
      </c>
      <c r="H553" s="27">
        <v>1403</v>
      </c>
      <c r="I553" s="27">
        <v>60.66</v>
      </c>
      <c r="J553" s="30" t="s">
        <v>1888</v>
      </c>
      <c r="K553" s="30" t="s">
        <v>42</v>
      </c>
      <c r="L553" s="29"/>
    </row>
    <row r="554" s="1" customFormat="1" ht="14.25" spans="1:12">
      <c r="A554" s="22">
        <v>549</v>
      </c>
      <c r="B554" s="22" t="s">
        <v>1883</v>
      </c>
      <c r="C554" s="23">
        <v>10</v>
      </c>
      <c r="D554" s="23">
        <v>3</v>
      </c>
      <c r="E554" s="23">
        <v>1</v>
      </c>
      <c r="F554" s="22">
        <v>18</v>
      </c>
      <c r="G554" s="23">
        <v>14</v>
      </c>
      <c r="H554" s="27">
        <v>1404</v>
      </c>
      <c r="I554" s="27">
        <v>60.81</v>
      </c>
      <c r="J554" s="30" t="s">
        <v>1888</v>
      </c>
      <c r="K554" s="30" t="s">
        <v>42</v>
      </c>
      <c r="L554" s="29"/>
    </row>
    <row r="555" s="1" customFormat="1" ht="14.25" spans="1:12">
      <c r="A555" s="22">
        <v>550</v>
      </c>
      <c r="B555" s="22" t="s">
        <v>1883</v>
      </c>
      <c r="C555" s="23">
        <v>10</v>
      </c>
      <c r="D555" s="23">
        <v>3</v>
      </c>
      <c r="E555" s="23">
        <v>1</v>
      </c>
      <c r="F555" s="22">
        <v>18</v>
      </c>
      <c r="G555" s="23">
        <v>14</v>
      </c>
      <c r="H555" s="27">
        <v>1405</v>
      </c>
      <c r="I555" s="27">
        <v>61.01</v>
      </c>
      <c r="J555" s="30" t="s">
        <v>1884</v>
      </c>
      <c r="K555" s="30" t="s">
        <v>44</v>
      </c>
      <c r="L555" s="29"/>
    </row>
    <row r="556" s="1" customFormat="1" ht="14.25" spans="1:12">
      <c r="A556" s="22">
        <v>551</v>
      </c>
      <c r="B556" s="22" t="s">
        <v>1883</v>
      </c>
      <c r="C556" s="23">
        <v>10</v>
      </c>
      <c r="D556" s="23">
        <v>3</v>
      </c>
      <c r="E556" s="23">
        <v>1</v>
      </c>
      <c r="F556" s="22">
        <v>18</v>
      </c>
      <c r="G556" s="23">
        <v>15</v>
      </c>
      <c r="H556" s="27">
        <v>1501</v>
      </c>
      <c r="I556" s="27">
        <v>59.49</v>
      </c>
      <c r="J556" s="30" t="s">
        <v>1888</v>
      </c>
      <c r="K556" s="30" t="s">
        <v>44</v>
      </c>
      <c r="L556" s="29"/>
    </row>
    <row r="557" s="1" customFormat="1" ht="14.25" spans="1:12">
      <c r="A557" s="22">
        <v>552</v>
      </c>
      <c r="B557" s="22" t="s">
        <v>1883</v>
      </c>
      <c r="C557" s="23">
        <v>10</v>
      </c>
      <c r="D557" s="23">
        <v>3</v>
      </c>
      <c r="E557" s="23">
        <v>1</v>
      </c>
      <c r="F557" s="22">
        <v>18</v>
      </c>
      <c r="G557" s="23">
        <v>15</v>
      </c>
      <c r="H557" s="27">
        <v>1502</v>
      </c>
      <c r="I557" s="27">
        <v>49.95</v>
      </c>
      <c r="J557" s="30" t="s">
        <v>1884</v>
      </c>
      <c r="K557" s="30" t="s">
        <v>42</v>
      </c>
      <c r="L557" s="29"/>
    </row>
    <row r="558" s="1" customFormat="1" ht="14.25" spans="1:12">
      <c r="A558" s="22">
        <v>553</v>
      </c>
      <c r="B558" s="22" t="s">
        <v>1883</v>
      </c>
      <c r="C558" s="23">
        <v>10</v>
      </c>
      <c r="D558" s="23">
        <v>3</v>
      </c>
      <c r="E558" s="23">
        <v>1</v>
      </c>
      <c r="F558" s="22">
        <v>18</v>
      </c>
      <c r="G558" s="23">
        <v>15</v>
      </c>
      <c r="H558" s="27">
        <v>1503</v>
      </c>
      <c r="I558" s="27">
        <v>60.66</v>
      </c>
      <c r="J558" s="30" t="s">
        <v>1888</v>
      </c>
      <c r="K558" s="30" t="s">
        <v>42</v>
      </c>
      <c r="L558" s="29"/>
    </row>
    <row r="559" s="1" customFormat="1" ht="14.25" spans="1:12">
      <c r="A559" s="22">
        <v>554</v>
      </c>
      <c r="B559" s="22" t="s">
        <v>1883</v>
      </c>
      <c r="C559" s="23">
        <v>10</v>
      </c>
      <c r="D559" s="23">
        <v>3</v>
      </c>
      <c r="E559" s="23">
        <v>1</v>
      </c>
      <c r="F559" s="22">
        <v>18</v>
      </c>
      <c r="G559" s="23">
        <v>15</v>
      </c>
      <c r="H559" s="27">
        <v>1504</v>
      </c>
      <c r="I559" s="27">
        <v>60.81</v>
      </c>
      <c r="J559" s="30" t="s">
        <v>1888</v>
      </c>
      <c r="K559" s="30" t="s">
        <v>42</v>
      </c>
      <c r="L559" s="29"/>
    </row>
    <row r="560" s="1" customFormat="1" ht="14.25" spans="1:12">
      <c r="A560" s="22">
        <v>555</v>
      </c>
      <c r="B560" s="22" t="s">
        <v>1883</v>
      </c>
      <c r="C560" s="23">
        <v>10</v>
      </c>
      <c r="D560" s="23">
        <v>3</v>
      </c>
      <c r="E560" s="23">
        <v>1</v>
      </c>
      <c r="F560" s="22">
        <v>18</v>
      </c>
      <c r="G560" s="23">
        <v>15</v>
      </c>
      <c r="H560" s="27">
        <v>1505</v>
      </c>
      <c r="I560" s="27">
        <v>61.01</v>
      </c>
      <c r="J560" s="30" t="s">
        <v>1884</v>
      </c>
      <c r="K560" s="30" t="s">
        <v>44</v>
      </c>
      <c r="L560" s="29"/>
    </row>
    <row r="561" s="1" customFormat="1" ht="14.25" spans="1:12">
      <c r="A561" s="22">
        <v>556</v>
      </c>
      <c r="B561" s="22" t="s">
        <v>1883</v>
      </c>
      <c r="C561" s="23">
        <v>10</v>
      </c>
      <c r="D561" s="23">
        <v>3</v>
      </c>
      <c r="E561" s="23">
        <v>1</v>
      </c>
      <c r="F561" s="22">
        <v>18</v>
      </c>
      <c r="G561" s="23">
        <v>16</v>
      </c>
      <c r="H561" s="27">
        <v>1601</v>
      </c>
      <c r="I561" s="27">
        <v>59.49</v>
      </c>
      <c r="J561" s="30" t="s">
        <v>1888</v>
      </c>
      <c r="K561" s="30" t="s">
        <v>44</v>
      </c>
      <c r="L561" s="29"/>
    </row>
    <row r="562" s="1" customFormat="1" ht="14.25" spans="1:12">
      <c r="A562" s="22">
        <v>557</v>
      </c>
      <c r="B562" s="22" t="s">
        <v>1883</v>
      </c>
      <c r="C562" s="23">
        <v>10</v>
      </c>
      <c r="D562" s="23">
        <v>3</v>
      </c>
      <c r="E562" s="23">
        <v>1</v>
      </c>
      <c r="F562" s="22">
        <v>18</v>
      </c>
      <c r="G562" s="23">
        <v>16</v>
      </c>
      <c r="H562" s="27">
        <v>1602</v>
      </c>
      <c r="I562" s="27">
        <v>49.95</v>
      </c>
      <c r="J562" s="30" t="s">
        <v>1884</v>
      </c>
      <c r="K562" s="30" t="s">
        <v>42</v>
      </c>
      <c r="L562" s="29"/>
    </row>
    <row r="563" s="1" customFormat="1" ht="14.25" spans="1:12">
      <c r="A563" s="22">
        <v>558</v>
      </c>
      <c r="B563" s="22" t="s">
        <v>1883</v>
      </c>
      <c r="C563" s="23">
        <v>10</v>
      </c>
      <c r="D563" s="23">
        <v>3</v>
      </c>
      <c r="E563" s="23">
        <v>1</v>
      </c>
      <c r="F563" s="22">
        <v>18</v>
      </c>
      <c r="G563" s="23">
        <v>16</v>
      </c>
      <c r="H563" s="27">
        <v>1603</v>
      </c>
      <c r="I563" s="27">
        <v>60.66</v>
      </c>
      <c r="J563" s="30" t="s">
        <v>1888</v>
      </c>
      <c r="K563" s="30" t="s">
        <v>42</v>
      </c>
      <c r="L563" s="29"/>
    </row>
    <row r="564" s="1" customFormat="1" ht="14.25" spans="1:12">
      <c r="A564" s="22">
        <v>559</v>
      </c>
      <c r="B564" s="22" t="s">
        <v>1883</v>
      </c>
      <c r="C564" s="23">
        <v>10</v>
      </c>
      <c r="D564" s="23">
        <v>3</v>
      </c>
      <c r="E564" s="23">
        <v>1</v>
      </c>
      <c r="F564" s="22">
        <v>18</v>
      </c>
      <c r="G564" s="23">
        <v>16</v>
      </c>
      <c r="H564" s="27">
        <v>1604</v>
      </c>
      <c r="I564" s="27">
        <v>60.81</v>
      </c>
      <c r="J564" s="30" t="s">
        <v>1888</v>
      </c>
      <c r="K564" s="30" t="s">
        <v>42</v>
      </c>
      <c r="L564" s="29"/>
    </row>
    <row r="565" s="1" customFormat="1" ht="14.25" spans="1:12">
      <c r="A565" s="22">
        <v>560</v>
      </c>
      <c r="B565" s="22" t="s">
        <v>1883</v>
      </c>
      <c r="C565" s="23">
        <v>10</v>
      </c>
      <c r="D565" s="23">
        <v>3</v>
      </c>
      <c r="E565" s="23">
        <v>1</v>
      </c>
      <c r="F565" s="22">
        <v>18</v>
      </c>
      <c r="G565" s="23">
        <v>16</v>
      </c>
      <c r="H565" s="27">
        <v>1605</v>
      </c>
      <c r="I565" s="27">
        <v>61.01</v>
      </c>
      <c r="J565" s="30" t="s">
        <v>1884</v>
      </c>
      <c r="K565" s="30" t="s">
        <v>44</v>
      </c>
      <c r="L565" s="29"/>
    </row>
    <row r="566" s="1" customFormat="1" ht="14.25" spans="1:12">
      <c r="A566" s="22">
        <v>561</v>
      </c>
      <c r="B566" s="22" t="s">
        <v>1883</v>
      </c>
      <c r="C566" s="23">
        <v>10</v>
      </c>
      <c r="D566" s="23">
        <v>3</v>
      </c>
      <c r="E566" s="23">
        <v>1</v>
      </c>
      <c r="F566" s="22">
        <v>18</v>
      </c>
      <c r="G566" s="23">
        <v>17</v>
      </c>
      <c r="H566" s="27">
        <v>1701</v>
      </c>
      <c r="I566" s="27">
        <v>59.49</v>
      </c>
      <c r="J566" s="30" t="s">
        <v>1888</v>
      </c>
      <c r="K566" s="30" t="s">
        <v>44</v>
      </c>
      <c r="L566" s="29"/>
    </row>
    <row r="567" s="1" customFormat="1" ht="14.25" spans="1:12">
      <c r="A567" s="22">
        <v>562</v>
      </c>
      <c r="B567" s="22" t="s">
        <v>1883</v>
      </c>
      <c r="C567" s="23">
        <v>10</v>
      </c>
      <c r="D567" s="23">
        <v>3</v>
      </c>
      <c r="E567" s="23">
        <v>1</v>
      </c>
      <c r="F567" s="22">
        <v>18</v>
      </c>
      <c r="G567" s="23">
        <v>17</v>
      </c>
      <c r="H567" s="27">
        <v>1702</v>
      </c>
      <c r="I567" s="27">
        <v>49.95</v>
      </c>
      <c r="J567" s="30" t="s">
        <v>1884</v>
      </c>
      <c r="K567" s="30" t="s">
        <v>42</v>
      </c>
      <c r="L567" s="29"/>
    </row>
    <row r="568" s="1" customFormat="1" ht="14.25" spans="1:12">
      <c r="A568" s="22">
        <v>563</v>
      </c>
      <c r="B568" s="22" t="s">
        <v>1883</v>
      </c>
      <c r="C568" s="23">
        <v>10</v>
      </c>
      <c r="D568" s="23">
        <v>3</v>
      </c>
      <c r="E568" s="23">
        <v>1</v>
      </c>
      <c r="F568" s="22">
        <v>18</v>
      </c>
      <c r="G568" s="23">
        <v>17</v>
      </c>
      <c r="H568" s="27">
        <v>1703</v>
      </c>
      <c r="I568" s="27">
        <v>60.66</v>
      </c>
      <c r="J568" s="30" t="s">
        <v>1888</v>
      </c>
      <c r="K568" s="30" t="s">
        <v>42</v>
      </c>
      <c r="L568" s="29"/>
    </row>
    <row r="569" s="1" customFormat="1" ht="14.25" spans="1:12">
      <c r="A569" s="22">
        <v>564</v>
      </c>
      <c r="B569" s="22" t="s">
        <v>1883</v>
      </c>
      <c r="C569" s="23">
        <v>10</v>
      </c>
      <c r="D569" s="23">
        <v>3</v>
      </c>
      <c r="E569" s="23">
        <v>1</v>
      </c>
      <c r="F569" s="22">
        <v>18</v>
      </c>
      <c r="G569" s="23">
        <v>17</v>
      </c>
      <c r="H569" s="27">
        <v>1704</v>
      </c>
      <c r="I569" s="27">
        <v>60.81</v>
      </c>
      <c r="J569" s="30" t="s">
        <v>1888</v>
      </c>
      <c r="K569" s="30" t="s">
        <v>42</v>
      </c>
      <c r="L569" s="29"/>
    </row>
    <row r="570" s="1" customFormat="1" ht="14.25" spans="1:12">
      <c r="A570" s="22">
        <v>565</v>
      </c>
      <c r="B570" s="22" t="s">
        <v>1883</v>
      </c>
      <c r="C570" s="23">
        <v>10</v>
      </c>
      <c r="D570" s="23">
        <v>3</v>
      </c>
      <c r="E570" s="23">
        <v>1</v>
      </c>
      <c r="F570" s="22">
        <v>18</v>
      </c>
      <c r="G570" s="23">
        <v>17</v>
      </c>
      <c r="H570" s="27">
        <v>1705</v>
      </c>
      <c r="I570" s="27">
        <v>61.01</v>
      </c>
      <c r="J570" s="30" t="s">
        <v>1884</v>
      </c>
      <c r="K570" s="30" t="s">
        <v>44</v>
      </c>
      <c r="L570" s="29"/>
    </row>
    <row r="571" s="1" customFormat="1" ht="14.25" spans="1:12">
      <c r="A571" s="22">
        <v>566</v>
      </c>
      <c r="B571" s="22" t="s">
        <v>1883</v>
      </c>
      <c r="C571" s="23">
        <v>10</v>
      </c>
      <c r="D571" s="23">
        <v>3</v>
      </c>
      <c r="E571" s="23">
        <v>1</v>
      </c>
      <c r="F571" s="22">
        <v>18</v>
      </c>
      <c r="G571" s="23">
        <v>18</v>
      </c>
      <c r="H571" s="27">
        <v>1801</v>
      </c>
      <c r="I571" s="27">
        <v>59.49</v>
      </c>
      <c r="J571" s="30" t="s">
        <v>1888</v>
      </c>
      <c r="K571" s="30" t="s">
        <v>44</v>
      </c>
      <c r="L571" s="29"/>
    </row>
    <row r="572" s="1" customFormat="1" ht="14.25" spans="1:12">
      <c r="A572" s="22">
        <v>567</v>
      </c>
      <c r="B572" s="22" t="s">
        <v>1883</v>
      </c>
      <c r="C572" s="23">
        <v>10</v>
      </c>
      <c r="D572" s="23">
        <v>3</v>
      </c>
      <c r="E572" s="23">
        <v>1</v>
      </c>
      <c r="F572" s="22">
        <v>18</v>
      </c>
      <c r="G572" s="23">
        <v>18</v>
      </c>
      <c r="H572" s="27">
        <v>1802</v>
      </c>
      <c r="I572" s="27">
        <v>49.95</v>
      </c>
      <c r="J572" s="30" t="s">
        <v>1884</v>
      </c>
      <c r="K572" s="30" t="s">
        <v>42</v>
      </c>
      <c r="L572" s="29"/>
    </row>
    <row r="573" s="1" customFormat="1" ht="14.25" spans="1:12">
      <c r="A573" s="22">
        <v>568</v>
      </c>
      <c r="B573" s="22" t="s">
        <v>1883</v>
      </c>
      <c r="C573" s="23">
        <v>10</v>
      </c>
      <c r="D573" s="23">
        <v>3</v>
      </c>
      <c r="E573" s="23">
        <v>1</v>
      </c>
      <c r="F573" s="22">
        <v>18</v>
      </c>
      <c r="G573" s="23">
        <v>18</v>
      </c>
      <c r="H573" s="27">
        <v>1803</v>
      </c>
      <c r="I573" s="27">
        <v>60.66</v>
      </c>
      <c r="J573" s="30" t="s">
        <v>1888</v>
      </c>
      <c r="K573" s="30" t="s">
        <v>42</v>
      </c>
      <c r="L573" s="29"/>
    </row>
    <row r="574" s="1" customFormat="1" ht="14.25" spans="1:12">
      <c r="A574" s="22">
        <v>569</v>
      </c>
      <c r="B574" s="22" t="s">
        <v>1883</v>
      </c>
      <c r="C574" s="23">
        <v>10</v>
      </c>
      <c r="D574" s="23">
        <v>3</v>
      </c>
      <c r="E574" s="23">
        <v>1</v>
      </c>
      <c r="F574" s="22">
        <v>18</v>
      </c>
      <c r="G574" s="23">
        <v>18</v>
      </c>
      <c r="H574" s="27">
        <v>1804</v>
      </c>
      <c r="I574" s="27">
        <v>60.81</v>
      </c>
      <c r="J574" s="30" t="s">
        <v>1888</v>
      </c>
      <c r="K574" s="30" t="s">
        <v>42</v>
      </c>
      <c r="L574" s="29"/>
    </row>
    <row r="575" s="17" customFormat="1" ht="14.25" spans="1:21">
      <c r="A575" s="22">
        <v>570</v>
      </c>
      <c r="B575" s="22" t="s">
        <v>1883</v>
      </c>
      <c r="C575" s="23">
        <v>10</v>
      </c>
      <c r="D575" s="23">
        <v>3</v>
      </c>
      <c r="E575" s="23">
        <v>1</v>
      </c>
      <c r="F575" s="22">
        <v>18</v>
      </c>
      <c r="G575" s="23">
        <v>18</v>
      </c>
      <c r="H575" s="27">
        <v>1805</v>
      </c>
      <c r="I575" s="27">
        <v>61.01</v>
      </c>
      <c r="J575" s="28" t="s">
        <v>1884</v>
      </c>
      <c r="K575" s="28" t="s">
        <v>44</v>
      </c>
      <c r="L575" s="29"/>
      <c r="M575" s="1"/>
      <c r="N575" s="1"/>
      <c r="O575" s="1"/>
      <c r="P575" s="1"/>
      <c r="Q575" s="1"/>
      <c r="R575" s="1"/>
      <c r="S575" s="1"/>
      <c r="T575" s="1"/>
      <c r="U575" s="1"/>
    </row>
    <row r="576" s="1" customFormat="1" ht="14.25" spans="1:12">
      <c r="A576" s="22">
        <v>571</v>
      </c>
      <c r="B576" s="22" t="s">
        <v>1883</v>
      </c>
      <c r="C576" s="23">
        <v>10</v>
      </c>
      <c r="D576" s="23">
        <v>3</v>
      </c>
      <c r="E576" s="23">
        <v>2</v>
      </c>
      <c r="F576" s="22">
        <v>18</v>
      </c>
      <c r="G576" s="23">
        <v>1</v>
      </c>
      <c r="H576" s="27">
        <v>101</v>
      </c>
      <c r="I576" s="27">
        <v>60.77</v>
      </c>
      <c r="J576" s="28" t="s">
        <v>1884</v>
      </c>
      <c r="K576" s="28" t="s">
        <v>44</v>
      </c>
      <c r="L576" s="29"/>
    </row>
    <row r="577" s="1" customFormat="1" ht="14.25" spans="1:12">
      <c r="A577" s="22">
        <v>572</v>
      </c>
      <c r="B577" s="22" t="s">
        <v>1883</v>
      </c>
      <c r="C577" s="23">
        <v>10</v>
      </c>
      <c r="D577" s="23">
        <v>3</v>
      </c>
      <c r="E577" s="23">
        <v>2</v>
      </c>
      <c r="F577" s="22">
        <v>18</v>
      </c>
      <c r="G577" s="23">
        <v>1</v>
      </c>
      <c r="H577" s="27">
        <v>102</v>
      </c>
      <c r="I577" s="27">
        <v>60.63</v>
      </c>
      <c r="J577" s="28" t="s">
        <v>1888</v>
      </c>
      <c r="K577" s="28" t="s">
        <v>42</v>
      </c>
      <c r="L577" s="23"/>
    </row>
    <row r="578" s="1" customFormat="1" ht="14.25" spans="1:12">
      <c r="A578" s="22">
        <v>573</v>
      </c>
      <c r="B578" s="22" t="s">
        <v>1883</v>
      </c>
      <c r="C578" s="23">
        <v>10</v>
      </c>
      <c r="D578" s="23">
        <v>3</v>
      </c>
      <c r="E578" s="23">
        <v>2</v>
      </c>
      <c r="F578" s="22">
        <v>18</v>
      </c>
      <c r="G578" s="23">
        <v>1</v>
      </c>
      <c r="H578" s="27">
        <v>103</v>
      </c>
      <c r="I578" s="27">
        <v>60.24</v>
      </c>
      <c r="J578" s="30" t="s">
        <v>1888</v>
      </c>
      <c r="K578" s="30" t="s">
        <v>42</v>
      </c>
      <c r="L578" s="23"/>
    </row>
    <row r="579" s="1" customFormat="1" ht="14.25" spans="1:12">
      <c r="A579" s="22">
        <v>574</v>
      </c>
      <c r="B579" s="22" t="s">
        <v>1883</v>
      </c>
      <c r="C579" s="23">
        <v>10</v>
      </c>
      <c r="D579" s="23">
        <v>3</v>
      </c>
      <c r="E579" s="23">
        <v>2</v>
      </c>
      <c r="F579" s="22">
        <v>18</v>
      </c>
      <c r="G579" s="23">
        <v>1</v>
      </c>
      <c r="H579" s="27">
        <v>104</v>
      </c>
      <c r="I579" s="27">
        <v>49.85</v>
      </c>
      <c r="J579" s="30" t="s">
        <v>1884</v>
      </c>
      <c r="K579" s="30" t="s">
        <v>42</v>
      </c>
      <c r="L579" s="23"/>
    </row>
    <row r="580" s="1" customFormat="1" ht="14.25" spans="1:12">
      <c r="A580" s="22">
        <v>575</v>
      </c>
      <c r="B580" s="22" t="s">
        <v>1883</v>
      </c>
      <c r="C580" s="23">
        <v>10</v>
      </c>
      <c r="D580" s="23">
        <v>3</v>
      </c>
      <c r="E580" s="23">
        <v>2</v>
      </c>
      <c r="F580" s="22">
        <v>18</v>
      </c>
      <c r="G580" s="23">
        <v>1</v>
      </c>
      <c r="H580" s="27">
        <v>105</v>
      </c>
      <c r="I580" s="27">
        <v>49.35</v>
      </c>
      <c r="J580" s="30" t="s">
        <v>1884</v>
      </c>
      <c r="K580" s="30" t="s">
        <v>44</v>
      </c>
      <c r="L580" s="23"/>
    </row>
    <row r="581" s="1" customFormat="1" ht="14.25" spans="1:12">
      <c r="A581" s="22">
        <v>576</v>
      </c>
      <c r="B581" s="22" t="s">
        <v>1883</v>
      </c>
      <c r="C581" s="23">
        <v>10</v>
      </c>
      <c r="D581" s="23">
        <v>3</v>
      </c>
      <c r="E581" s="23">
        <v>2</v>
      </c>
      <c r="F581" s="22">
        <v>18</v>
      </c>
      <c r="G581" s="23">
        <v>2</v>
      </c>
      <c r="H581" s="27">
        <v>201</v>
      </c>
      <c r="I581" s="27">
        <v>60.77</v>
      </c>
      <c r="J581" s="28" t="s">
        <v>1884</v>
      </c>
      <c r="K581" s="28" t="s">
        <v>44</v>
      </c>
      <c r="L581" s="23"/>
    </row>
    <row r="582" s="1" customFormat="1" ht="14.25" spans="1:12">
      <c r="A582" s="22">
        <v>577</v>
      </c>
      <c r="B582" s="22" t="s">
        <v>1883</v>
      </c>
      <c r="C582" s="23">
        <v>10</v>
      </c>
      <c r="D582" s="23">
        <v>3</v>
      </c>
      <c r="E582" s="23">
        <v>2</v>
      </c>
      <c r="F582" s="22">
        <v>18</v>
      </c>
      <c r="G582" s="23">
        <v>2</v>
      </c>
      <c r="H582" s="27">
        <v>202</v>
      </c>
      <c r="I582" s="27">
        <v>60.63</v>
      </c>
      <c r="J582" s="28" t="s">
        <v>1888</v>
      </c>
      <c r="K582" s="28" t="s">
        <v>42</v>
      </c>
      <c r="L582" s="23"/>
    </row>
    <row r="583" s="1" customFormat="1" ht="14.25" spans="1:12">
      <c r="A583" s="22">
        <v>578</v>
      </c>
      <c r="B583" s="22" t="s">
        <v>1883</v>
      </c>
      <c r="C583" s="23">
        <v>10</v>
      </c>
      <c r="D583" s="23">
        <v>3</v>
      </c>
      <c r="E583" s="23">
        <v>2</v>
      </c>
      <c r="F583" s="22">
        <v>18</v>
      </c>
      <c r="G583" s="23">
        <v>2</v>
      </c>
      <c r="H583" s="27">
        <v>203</v>
      </c>
      <c r="I583" s="27">
        <v>60.24</v>
      </c>
      <c r="J583" s="30" t="s">
        <v>1888</v>
      </c>
      <c r="K583" s="30" t="s">
        <v>42</v>
      </c>
      <c r="L583" s="23"/>
    </row>
    <row r="584" s="1" customFormat="1" ht="14.25" spans="1:12">
      <c r="A584" s="22">
        <v>579</v>
      </c>
      <c r="B584" s="22" t="s">
        <v>1883</v>
      </c>
      <c r="C584" s="23">
        <v>10</v>
      </c>
      <c r="D584" s="23">
        <v>3</v>
      </c>
      <c r="E584" s="23">
        <v>2</v>
      </c>
      <c r="F584" s="22">
        <v>18</v>
      </c>
      <c r="G584" s="23">
        <v>2</v>
      </c>
      <c r="H584" s="27">
        <v>204</v>
      </c>
      <c r="I584" s="27">
        <v>49.85</v>
      </c>
      <c r="J584" s="30" t="s">
        <v>1884</v>
      </c>
      <c r="K584" s="30" t="s">
        <v>42</v>
      </c>
      <c r="L584" s="23"/>
    </row>
    <row r="585" s="1" customFormat="1" ht="14.25" spans="1:12">
      <c r="A585" s="22">
        <v>580</v>
      </c>
      <c r="B585" s="22" t="s">
        <v>1883</v>
      </c>
      <c r="C585" s="23">
        <v>10</v>
      </c>
      <c r="D585" s="23">
        <v>3</v>
      </c>
      <c r="E585" s="23">
        <v>2</v>
      </c>
      <c r="F585" s="22">
        <v>18</v>
      </c>
      <c r="G585" s="23">
        <v>2</v>
      </c>
      <c r="H585" s="27">
        <v>205</v>
      </c>
      <c r="I585" s="27">
        <v>59.26</v>
      </c>
      <c r="J585" s="30" t="s">
        <v>1888</v>
      </c>
      <c r="K585" s="30" t="s">
        <v>44</v>
      </c>
      <c r="L585" s="23"/>
    </row>
    <row r="586" s="1" customFormat="1" ht="14.25" spans="1:12">
      <c r="A586" s="22">
        <v>581</v>
      </c>
      <c r="B586" s="22" t="s">
        <v>1883</v>
      </c>
      <c r="C586" s="23">
        <v>10</v>
      </c>
      <c r="D586" s="23">
        <v>3</v>
      </c>
      <c r="E586" s="23">
        <v>2</v>
      </c>
      <c r="F586" s="22">
        <v>18</v>
      </c>
      <c r="G586" s="23">
        <v>3</v>
      </c>
      <c r="H586" s="27">
        <v>301</v>
      </c>
      <c r="I586" s="27">
        <v>61.01</v>
      </c>
      <c r="J586" s="28" t="s">
        <v>1884</v>
      </c>
      <c r="K586" s="28" t="s">
        <v>44</v>
      </c>
      <c r="L586" s="23"/>
    </row>
    <row r="587" s="1" customFormat="1" ht="14.25" spans="1:12">
      <c r="A587" s="22">
        <v>582</v>
      </c>
      <c r="B587" s="22" t="s">
        <v>1883</v>
      </c>
      <c r="C587" s="23">
        <v>10</v>
      </c>
      <c r="D587" s="23">
        <v>3</v>
      </c>
      <c r="E587" s="23">
        <v>2</v>
      </c>
      <c r="F587" s="22">
        <v>18</v>
      </c>
      <c r="G587" s="23">
        <v>3</v>
      </c>
      <c r="H587" s="27">
        <v>302</v>
      </c>
      <c r="I587" s="27">
        <v>60.81</v>
      </c>
      <c r="J587" s="28" t="s">
        <v>1888</v>
      </c>
      <c r="K587" s="28" t="s">
        <v>42</v>
      </c>
      <c r="L587" s="23"/>
    </row>
    <row r="588" s="1" customFormat="1" ht="14.25" spans="1:12">
      <c r="A588" s="22">
        <v>583</v>
      </c>
      <c r="B588" s="22" t="s">
        <v>1883</v>
      </c>
      <c r="C588" s="23">
        <v>10</v>
      </c>
      <c r="D588" s="23">
        <v>3</v>
      </c>
      <c r="E588" s="23">
        <v>2</v>
      </c>
      <c r="F588" s="22">
        <v>18</v>
      </c>
      <c r="G588" s="23">
        <v>3</v>
      </c>
      <c r="H588" s="27">
        <v>303</v>
      </c>
      <c r="I588" s="27">
        <v>60.66</v>
      </c>
      <c r="J588" s="30" t="s">
        <v>1888</v>
      </c>
      <c r="K588" s="30" t="s">
        <v>42</v>
      </c>
      <c r="L588" s="23"/>
    </row>
    <row r="589" s="1" customFormat="1" ht="14.25" spans="1:12">
      <c r="A589" s="22">
        <v>584</v>
      </c>
      <c r="B589" s="22" t="s">
        <v>1883</v>
      </c>
      <c r="C589" s="23">
        <v>10</v>
      </c>
      <c r="D589" s="23">
        <v>3</v>
      </c>
      <c r="E589" s="23">
        <v>2</v>
      </c>
      <c r="F589" s="22">
        <v>18</v>
      </c>
      <c r="G589" s="23">
        <v>3</v>
      </c>
      <c r="H589" s="27">
        <v>304</v>
      </c>
      <c r="I589" s="27">
        <v>49.95</v>
      </c>
      <c r="J589" s="30" t="s">
        <v>1884</v>
      </c>
      <c r="K589" s="30" t="s">
        <v>42</v>
      </c>
      <c r="L589" s="23"/>
    </row>
    <row r="590" s="1" customFormat="1" ht="14.25" spans="1:12">
      <c r="A590" s="22">
        <v>585</v>
      </c>
      <c r="B590" s="22" t="s">
        <v>1883</v>
      </c>
      <c r="C590" s="23">
        <v>10</v>
      </c>
      <c r="D590" s="23">
        <v>3</v>
      </c>
      <c r="E590" s="23">
        <v>2</v>
      </c>
      <c r="F590" s="22">
        <v>18</v>
      </c>
      <c r="G590" s="23">
        <v>3</v>
      </c>
      <c r="H590" s="27">
        <v>305</v>
      </c>
      <c r="I590" s="27">
        <v>59.49</v>
      </c>
      <c r="J590" s="30" t="s">
        <v>1888</v>
      </c>
      <c r="K590" s="30" t="s">
        <v>44</v>
      </c>
      <c r="L590" s="23"/>
    </row>
    <row r="591" s="1" customFormat="1" ht="14.25" spans="1:12">
      <c r="A591" s="22">
        <v>586</v>
      </c>
      <c r="B591" s="22" t="s">
        <v>1883</v>
      </c>
      <c r="C591" s="23">
        <v>10</v>
      </c>
      <c r="D591" s="23">
        <v>3</v>
      </c>
      <c r="E591" s="23">
        <v>2</v>
      </c>
      <c r="F591" s="22">
        <v>18</v>
      </c>
      <c r="G591" s="23">
        <v>4</v>
      </c>
      <c r="H591" s="27">
        <v>401</v>
      </c>
      <c r="I591" s="27">
        <v>61.01</v>
      </c>
      <c r="J591" s="28" t="s">
        <v>1884</v>
      </c>
      <c r="K591" s="28" t="s">
        <v>44</v>
      </c>
      <c r="L591" s="23"/>
    </row>
    <row r="592" s="1" customFormat="1" ht="14.25" spans="1:12">
      <c r="A592" s="22">
        <v>587</v>
      </c>
      <c r="B592" s="22" t="s">
        <v>1883</v>
      </c>
      <c r="C592" s="23">
        <v>10</v>
      </c>
      <c r="D592" s="23">
        <v>3</v>
      </c>
      <c r="E592" s="23">
        <v>2</v>
      </c>
      <c r="F592" s="22">
        <v>18</v>
      </c>
      <c r="G592" s="23">
        <v>4</v>
      </c>
      <c r="H592" s="27">
        <v>402</v>
      </c>
      <c r="I592" s="27">
        <v>60.81</v>
      </c>
      <c r="J592" s="28" t="s">
        <v>1888</v>
      </c>
      <c r="K592" s="28" t="s">
        <v>42</v>
      </c>
      <c r="L592" s="23"/>
    </row>
    <row r="593" s="1" customFormat="1" ht="14.25" spans="1:12">
      <c r="A593" s="22">
        <v>588</v>
      </c>
      <c r="B593" s="22" t="s">
        <v>1883</v>
      </c>
      <c r="C593" s="23">
        <v>10</v>
      </c>
      <c r="D593" s="23">
        <v>3</v>
      </c>
      <c r="E593" s="23">
        <v>2</v>
      </c>
      <c r="F593" s="22">
        <v>18</v>
      </c>
      <c r="G593" s="23">
        <v>4</v>
      </c>
      <c r="H593" s="27">
        <v>403</v>
      </c>
      <c r="I593" s="27">
        <v>60.66</v>
      </c>
      <c r="J593" s="30" t="s">
        <v>1888</v>
      </c>
      <c r="K593" s="30" t="s">
        <v>42</v>
      </c>
      <c r="L593" s="23"/>
    </row>
    <row r="594" s="1" customFormat="1" ht="14.25" spans="1:12">
      <c r="A594" s="22">
        <v>589</v>
      </c>
      <c r="B594" s="22" t="s">
        <v>1883</v>
      </c>
      <c r="C594" s="23">
        <v>10</v>
      </c>
      <c r="D594" s="23">
        <v>3</v>
      </c>
      <c r="E594" s="23">
        <v>2</v>
      </c>
      <c r="F594" s="22">
        <v>18</v>
      </c>
      <c r="G594" s="23">
        <v>4</v>
      </c>
      <c r="H594" s="27">
        <v>404</v>
      </c>
      <c r="I594" s="27">
        <v>49.95</v>
      </c>
      <c r="J594" s="30" t="s">
        <v>1884</v>
      </c>
      <c r="K594" s="30" t="s">
        <v>42</v>
      </c>
      <c r="L594" s="23"/>
    </row>
    <row r="595" s="1" customFormat="1" ht="14.25" spans="1:12">
      <c r="A595" s="22">
        <v>590</v>
      </c>
      <c r="B595" s="22" t="s">
        <v>1883</v>
      </c>
      <c r="C595" s="23">
        <v>10</v>
      </c>
      <c r="D595" s="23">
        <v>3</v>
      </c>
      <c r="E595" s="23">
        <v>2</v>
      </c>
      <c r="F595" s="22">
        <v>18</v>
      </c>
      <c r="G595" s="23">
        <v>4</v>
      </c>
      <c r="H595" s="27">
        <v>405</v>
      </c>
      <c r="I595" s="27">
        <v>59.49</v>
      </c>
      <c r="J595" s="30" t="s">
        <v>1888</v>
      </c>
      <c r="K595" s="30" t="s">
        <v>44</v>
      </c>
      <c r="L595" s="23"/>
    </row>
    <row r="596" s="1" customFormat="1" ht="14.25" spans="1:12">
      <c r="A596" s="22">
        <v>591</v>
      </c>
      <c r="B596" s="22" t="s">
        <v>1883</v>
      </c>
      <c r="C596" s="23">
        <v>10</v>
      </c>
      <c r="D596" s="23">
        <v>3</v>
      </c>
      <c r="E596" s="23">
        <v>2</v>
      </c>
      <c r="F596" s="22">
        <v>18</v>
      </c>
      <c r="G596" s="23">
        <v>5</v>
      </c>
      <c r="H596" s="27">
        <v>501</v>
      </c>
      <c r="I596" s="27">
        <v>61.01</v>
      </c>
      <c r="J596" s="28" t="s">
        <v>1884</v>
      </c>
      <c r="K596" s="28" t="s">
        <v>44</v>
      </c>
      <c r="L596" s="23"/>
    </row>
    <row r="597" s="1" customFormat="1" ht="14.25" spans="1:12">
      <c r="A597" s="22">
        <v>592</v>
      </c>
      <c r="B597" s="22" t="s">
        <v>1883</v>
      </c>
      <c r="C597" s="23">
        <v>10</v>
      </c>
      <c r="D597" s="23">
        <v>3</v>
      </c>
      <c r="E597" s="23">
        <v>2</v>
      </c>
      <c r="F597" s="22">
        <v>18</v>
      </c>
      <c r="G597" s="23">
        <v>5</v>
      </c>
      <c r="H597" s="27">
        <v>502</v>
      </c>
      <c r="I597" s="27">
        <v>60.81</v>
      </c>
      <c r="J597" s="28" t="s">
        <v>1888</v>
      </c>
      <c r="K597" s="28" t="s">
        <v>42</v>
      </c>
      <c r="L597" s="23"/>
    </row>
    <row r="598" s="1" customFormat="1" ht="14.25" spans="1:12">
      <c r="A598" s="22">
        <v>593</v>
      </c>
      <c r="B598" s="22" t="s">
        <v>1883</v>
      </c>
      <c r="C598" s="23">
        <v>10</v>
      </c>
      <c r="D598" s="23">
        <v>3</v>
      </c>
      <c r="E598" s="23">
        <v>2</v>
      </c>
      <c r="F598" s="22">
        <v>18</v>
      </c>
      <c r="G598" s="23">
        <v>5</v>
      </c>
      <c r="H598" s="27">
        <v>503</v>
      </c>
      <c r="I598" s="27">
        <v>60.66</v>
      </c>
      <c r="J598" s="30" t="s">
        <v>1888</v>
      </c>
      <c r="K598" s="30" t="s">
        <v>42</v>
      </c>
      <c r="L598" s="23"/>
    </row>
    <row r="599" s="1" customFormat="1" ht="14.25" spans="1:12">
      <c r="A599" s="22">
        <v>594</v>
      </c>
      <c r="B599" s="22" t="s">
        <v>1883</v>
      </c>
      <c r="C599" s="23">
        <v>10</v>
      </c>
      <c r="D599" s="23">
        <v>3</v>
      </c>
      <c r="E599" s="23">
        <v>2</v>
      </c>
      <c r="F599" s="22">
        <v>18</v>
      </c>
      <c r="G599" s="23">
        <v>5</v>
      </c>
      <c r="H599" s="27">
        <v>504</v>
      </c>
      <c r="I599" s="27">
        <v>49.95</v>
      </c>
      <c r="J599" s="30" t="s">
        <v>1884</v>
      </c>
      <c r="K599" s="30" t="s">
        <v>42</v>
      </c>
      <c r="L599" s="23"/>
    </row>
    <row r="600" s="1" customFormat="1" ht="14.25" spans="1:12">
      <c r="A600" s="22">
        <v>595</v>
      </c>
      <c r="B600" s="22" t="s">
        <v>1883</v>
      </c>
      <c r="C600" s="23">
        <v>10</v>
      </c>
      <c r="D600" s="23">
        <v>3</v>
      </c>
      <c r="E600" s="23">
        <v>2</v>
      </c>
      <c r="F600" s="22">
        <v>18</v>
      </c>
      <c r="G600" s="23">
        <v>5</v>
      </c>
      <c r="H600" s="27">
        <v>505</v>
      </c>
      <c r="I600" s="27">
        <v>59.49</v>
      </c>
      <c r="J600" s="30" t="s">
        <v>1888</v>
      </c>
      <c r="K600" s="30" t="s">
        <v>44</v>
      </c>
      <c r="L600" s="23"/>
    </row>
    <row r="601" s="1" customFormat="1" ht="14.25" spans="1:12">
      <c r="A601" s="22">
        <v>596</v>
      </c>
      <c r="B601" s="22" t="s">
        <v>1883</v>
      </c>
      <c r="C601" s="23">
        <v>10</v>
      </c>
      <c r="D601" s="23">
        <v>3</v>
      </c>
      <c r="E601" s="23">
        <v>2</v>
      </c>
      <c r="F601" s="22">
        <v>18</v>
      </c>
      <c r="G601" s="23">
        <v>6</v>
      </c>
      <c r="H601" s="27">
        <v>601</v>
      </c>
      <c r="I601" s="27">
        <v>61.01</v>
      </c>
      <c r="J601" s="28" t="s">
        <v>1884</v>
      </c>
      <c r="K601" s="28" t="s">
        <v>44</v>
      </c>
      <c r="L601" s="23"/>
    </row>
    <row r="602" s="1" customFormat="1" ht="14.25" spans="1:12">
      <c r="A602" s="22">
        <v>597</v>
      </c>
      <c r="B602" s="22" t="s">
        <v>1883</v>
      </c>
      <c r="C602" s="23">
        <v>10</v>
      </c>
      <c r="D602" s="23">
        <v>3</v>
      </c>
      <c r="E602" s="23">
        <v>2</v>
      </c>
      <c r="F602" s="22">
        <v>18</v>
      </c>
      <c r="G602" s="23">
        <v>6</v>
      </c>
      <c r="H602" s="27">
        <v>602</v>
      </c>
      <c r="I602" s="27">
        <v>60.81</v>
      </c>
      <c r="J602" s="28" t="s">
        <v>1888</v>
      </c>
      <c r="K602" s="28" t="s">
        <v>42</v>
      </c>
      <c r="L602" s="23"/>
    </row>
    <row r="603" s="1" customFormat="1" ht="14.25" spans="1:12">
      <c r="A603" s="22">
        <v>598</v>
      </c>
      <c r="B603" s="22" t="s">
        <v>1883</v>
      </c>
      <c r="C603" s="23">
        <v>10</v>
      </c>
      <c r="D603" s="23">
        <v>3</v>
      </c>
      <c r="E603" s="23">
        <v>2</v>
      </c>
      <c r="F603" s="22">
        <v>18</v>
      </c>
      <c r="G603" s="23">
        <v>6</v>
      </c>
      <c r="H603" s="27">
        <v>603</v>
      </c>
      <c r="I603" s="27">
        <v>60.66</v>
      </c>
      <c r="J603" s="30" t="s">
        <v>1888</v>
      </c>
      <c r="K603" s="30" t="s">
        <v>42</v>
      </c>
      <c r="L603" s="23"/>
    </row>
    <row r="604" s="1" customFormat="1" ht="14.25" spans="1:12">
      <c r="A604" s="22">
        <v>599</v>
      </c>
      <c r="B604" s="22" t="s">
        <v>1883</v>
      </c>
      <c r="C604" s="23">
        <v>10</v>
      </c>
      <c r="D604" s="23">
        <v>3</v>
      </c>
      <c r="E604" s="23">
        <v>2</v>
      </c>
      <c r="F604" s="22">
        <v>18</v>
      </c>
      <c r="G604" s="23">
        <v>6</v>
      </c>
      <c r="H604" s="27">
        <v>604</v>
      </c>
      <c r="I604" s="27">
        <v>49.95</v>
      </c>
      <c r="J604" s="30" t="s">
        <v>1884</v>
      </c>
      <c r="K604" s="30" t="s">
        <v>42</v>
      </c>
      <c r="L604" s="23"/>
    </row>
    <row r="605" s="1" customFormat="1" ht="14.25" spans="1:12">
      <c r="A605" s="22">
        <v>600</v>
      </c>
      <c r="B605" s="22" t="s">
        <v>1883</v>
      </c>
      <c r="C605" s="23">
        <v>10</v>
      </c>
      <c r="D605" s="23">
        <v>3</v>
      </c>
      <c r="E605" s="23">
        <v>2</v>
      </c>
      <c r="F605" s="22">
        <v>18</v>
      </c>
      <c r="G605" s="23">
        <v>6</v>
      </c>
      <c r="H605" s="27">
        <v>605</v>
      </c>
      <c r="I605" s="27">
        <v>59.49</v>
      </c>
      <c r="J605" s="30" t="s">
        <v>1888</v>
      </c>
      <c r="K605" s="30" t="s">
        <v>44</v>
      </c>
      <c r="L605" s="23"/>
    </row>
    <row r="606" s="1" customFormat="1" ht="14.25" spans="1:12">
      <c r="A606" s="22">
        <v>601</v>
      </c>
      <c r="B606" s="22" t="s">
        <v>1883</v>
      </c>
      <c r="C606" s="23">
        <v>10</v>
      </c>
      <c r="D606" s="23">
        <v>3</v>
      </c>
      <c r="E606" s="23">
        <v>2</v>
      </c>
      <c r="F606" s="22">
        <v>18</v>
      </c>
      <c r="G606" s="23">
        <v>7</v>
      </c>
      <c r="H606" s="27">
        <v>701</v>
      </c>
      <c r="I606" s="27">
        <v>61.01</v>
      </c>
      <c r="J606" s="28" t="s">
        <v>1884</v>
      </c>
      <c r="K606" s="28" t="s">
        <v>44</v>
      </c>
      <c r="L606" s="23"/>
    </row>
    <row r="607" s="1" customFormat="1" ht="14.25" spans="1:12">
      <c r="A607" s="22">
        <v>602</v>
      </c>
      <c r="B607" s="22" t="s">
        <v>1883</v>
      </c>
      <c r="C607" s="23">
        <v>10</v>
      </c>
      <c r="D607" s="23">
        <v>3</v>
      </c>
      <c r="E607" s="23">
        <v>2</v>
      </c>
      <c r="F607" s="22">
        <v>18</v>
      </c>
      <c r="G607" s="23">
        <v>7</v>
      </c>
      <c r="H607" s="27">
        <v>702</v>
      </c>
      <c r="I607" s="27">
        <v>60.81</v>
      </c>
      <c r="J607" s="28" t="s">
        <v>1888</v>
      </c>
      <c r="K607" s="28" t="s">
        <v>42</v>
      </c>
      <c r="L607" s="23"/>
    </row>
    <row r="608" s="1" customFormat="1" ht="14.25" spans="1:12">
      <c r="A608" s="22">
        <v>603</v>
      </c>
      <c r="B608" s="22" t="s">
        <v>1883</v>
      </c>
      <c r="C608" s="23">
        <v>10</v>
      </c>
      <c r="D608" s="23">
        <v>3</v>
      </c>
      <c r="E608" s="23">
        <v>2</v>
      </c>
      <c r="F608" s="22">
        <v>18</v>
      </c>
      <c r="G608" s="23">
        <v>7</v>
      </c>
      <c r="H608" s="27">
        <v>703</v>
      </c>
      <c r="I608" s="27">
        <v>60.66</v>
      </c>
      <c r="J608" s="30" t="s">
        <v>1888</v>
      </c>
      <c r="K608" s="30" t="s">
        <v>42</v>
      </c>
      <c r="L608" s="23"/>
    </row>
    <row r="609" s="1" customFormat="1" ht="14.25" spans="1:12">
      <c r="A609" s="22">
        <v>604</v>
      </c>
      <c r="B609" s="22" t="s">
        <v>1883</v>
      </c>
      <c r="C609" s="23">
        <v>10</v>
      </c>
      <c r="D609" s="23">
        <v>3</v>
      </c>
      <c r="E609" s="23">
        <v>2</v>
      </c>
      <c r="F609" s="22">
        <v>18</v>
      </c>
      <c r="G609" s="23">
        <v>7</v>
      </c>
      <c r="H609" s="27">
        <v>704</v>
      </c>
      <c r="I609" s="27">
        <v>49.95</v>
      </c>
      <c r="J609" s="30" t="s">
        <v>1884</v>
      </c>
      <c r="K609" s="30" t="s">
        <v>42</v>
      </c>
      <c r="L609" s="23"/>
    </row>
    <row r="610" s="1" customFormat="1" ht="14.25" spans="1:12">
      <c r="A610" s="22">
        <v>605</v>
      </c>
      <c r="B610" s="22" t="s">
        <v>1883</v>
      </c>
      <c r="C610" s="23">
        <v>10</v>
      </c>
      <c r="D610" s="23">
        <v>3</v>
      </c>
      <c r="E610" s="23">
        <v>2</v>
      </c>
      <c r="F610" s="22">
        <v>18</v>
      </c>
      <c r="G610" s="23">
        <v>7</v>
      </c>
      <c r="H610" s="27">
        <v>705</v>
      </c>
      <c r="I610" s="27">
        <v>59.49</v>
      </c>
      <c r="J610" s="30" t="s">
        <v>1888</v>
      </c>
      <c r="K610" s="30" t="s">
        <v>44</v>
      </c>
      <c r="L610" s="23"/>
    </row>
    <row r="611" s="1" customFormat="1" ht="14.25" spans="1:12">
      <c r="A611" s="22">
        <v>606</v>
      </c>
      <c r="B611" s="22" t="s">
        <v>1883</v>
      </c>
      <c r="C611" s="23">
        <v>10</v>
      </c>
      <c r="D611" s="23">
        <v>3</v>
      </c>
      <c r="E611" s="23">
        <v>2</v>
      </c>
      <c r="F611" s="22">
        <v>18</v>
      </c>
      <c r="G611" s="23">
        <v>8</v>
      </c>
      <c r="H611" s="27">
        <v>801</v>
      </c>
      <c r="I611" s="27">
        <v>61.01</v>
      </c>
      <c r="J611" s="28" t="s">
        <v>1884</v>
      </c>
      <c r="K611" s="28" t="s">
        <v>44</v>
      </c>
      <c r="L611" s="23"/>
    </row>
    <row r="612" s="1" customFormat="1" ht="14.25" spans="1:12">
      <c r="A612" s="22">
        <v>607</v>
      </c>
      <c r="B612" s="22" t="s">
        <v>1883</v>
      </c>
      <c r="C612" s="23">
        <v>10</v>
      </c>
      <c r="D612" s="23">
        <v>3</v>
      </c>
      <c r="E612" s="23">
        <v>2</v>
      </c>
      <c r="F612" s="22">
        <v>18</v>
      </c>
      <c r="G612" s="23">
        <v>8</v>
      </c>
      <c r="H612" s="27">
        <v>802</v>
      </c>
      <c r="I612" s="27">
        <v>60.81</v>
      </c>
      <c r="J612" s="28" t="s">
        <v>1888</v>
      </c>
      <c r="K612" s="28" t="s">
        <v>42</v>
      </c>
      <c r="L612" s="23"/>
    </row>
    <row r="613" s="1" customFormat="1" ht="14.25" spans="1:12">
      <c r="A613" s="22">
        <v>608</v>
      </c>
      <c r="B613" s="22" t="s">
        <v>1883</v>
      </c>
      <c r="C613" s="23">
        <v>10</v>
      </c>
      <c r="D613" s="23">
        <v>3</v>
      </c>
      <c r="E613" s="23">
        <v>2</v>
      </c>
      <c r="F613" s="22">
        <v>18</v>
      </c>
      <c r="G613" s="23">
        <v>7.63636363636364</v>
      </c>
      <c r="H613" s="27">
        <v>803</v>
      </c>
      <c r="I613" s="27">
        <v>60.66</v>
      </c>
      <c r="J613" s="30" t="s">
        <v>1888</v>
      </c>
      <c r="K613" s="30" t="s">
        <v>42</v>
      </c>
      <c r="L613" s="23"/>
    </row>
    <row r="614" s="1" customFormat="1" ht="14.25" spans="1:12">
      <c r="A614" s="22">
        <v>609</v>
      </c>
      <c r="B614" s="22" t="s">
        <v>1883</v>
      </c>
      <c r="C614" s="23">
        <v>10</v>
      </c>
      <c r="D614" s="23">
        <v>3</v>
      </c>
      <c r="E614" s="23">
        <v>2</v>
      </c>
      <c r="F614" s="22">
        <v>18</v>
      </c>
      <c r="G614" s="23">
        <v>7.78787878787879</v>
      </c>
      <c r="H614" s="27">
        <v>804</v>
      </c>
      <c r="I614" s="27">
        <v>49.95</v>
      </c>
      <c r="J614" s="30" t="s">
        <v>1884</v>
      </c>
      <c r="K614" s="30" t="s">
        <v>42</v>
      </c>
      <c r="L614" s="23"/>
    </row>
    <row r="615" s="1" customFormat="1" ht="14.25" spans="1:12">
      <c r="A615" s="22">
        <v>610</v>
      </c>
      <c r="B615" s="22" t="s">
        <v>1883</v>
      </c>
      <c r="C615" s="23">
        <v>10</v>
      </c>
      <c r="D615" s="23">
        <v>3</v>
      </c>
      <c r="E615" s="23">
        <v>2</v>
      </c>
      <c r="F615" s="22">
        <v>18</v>
      </c>
      <c r="G615" s="23">
        <v>8</v>
      </c>
      <c r="H615" s="27">
        <v>805</v>
      </c>
      <c r="I615" s="27">
        <v>59.49</v>
      </c>
      <c r="J615" s="30" t="s">
        <v>1888</v>
      </c>
      <c r="K615" s="30" t="s">
        <v>44</v>
      </c>
      <c r="L615" s="23"/>
    </row>
    <row r="616" s="1" customFormat="1" ht="14.25" spans="1:12">
      <c r="A616" s="22">
        <v>611</v>
      </c>
      <c r="B616" s="22" t="s">
        <v>1883</v>
      </c>
      <c r="C616" s="23">
        <v>10</v>
      </c>
      <c r="D616" s="23">
        <v>3</v>
      </c>
      <c r="E616" s="23">
        <v>2</v>
      </c>
      <c r="F616" s="22">
        <v>18</v>
      </c>
      <c r="G616" s="23">
        <v>9</v>
      </c>
      <c r="H616" s="27">
        <v>901</v>
      </c>
      <c r="I616" s="27">
        <v>61.01</v>
      </c>
      <c r="J616" s="28" t="s">
        <v>1884</v>
      </c>
      <c r="K616" s="28" t="s">
        <v>44</v>
      </c>
      <c r="L616" s="23"/>
    </row>
    <row r="617" s="1" customFormat="1" ht="14.25" spans="1:12">
      <c r="A617" s="22">
        <v>612</v>
      </c>
      <c r="B617" s="22" t="s">
        <v>1883</v>
      </c>
      <c r="C617" s="23">
        <v>10</v>
      </c>
      <c r="D617" s="23">
        <v>3</v>
      </c>
      <c r="E617" s="23">
        <v>2</v>
      </c>
      <c r="F617" s="22">
        <v>18</v>
      </c>
      <c r="G617" s="23">
        <v>9</v>
      </c>
      <c r="H617" s="27">
        <v>902</v>
      </c>
      <c r="I617" s="27">
        <v>60.81</v>
      </c>
      <c r="J617" s="28" t="s">
        <v>1888</v>
      </c>
      <c r="K617" s="28" t="s">
        <v>42</v>
      </c>
      <c r="L617" s="23"/>
    </row>
    <row r="618" s="1" customFormat="1" ht="14.25" spans="1:12">
      <c r="A618" s="22">
        <v>613</v>
      </c>
      <c r="B618" s="22" t="s">
        <v>1883</v>
      </c>
      <c r="C618" s="23">
        <v>10</v>
      </c>
      <c r="D618" s="23">
        <v>3</v>
      </c>
      <c r="E618" s="23">
        <v>2</v>
      </c>
      <c r="F618" s="22">
        <v>18</v>
      </c>
      <c r="G618" s="23">
        <v>9</v>
      </c>
      <c r="H618" s="27">
        <v>903</v>
      </c>
      <c r="I618" s="27">
        <v>60.66</v>
      </c>
      <c r="J618" s="30" t="s">
        <v>1888</v>
      </c>
      <c r="K618" s="30" t="s">
        <v>42</v>
      </c>
      <c r="L618" s="23"/>
    </row>
    <row r="619" s="1" customFormat="1" ht="14.25" spans="1:12">
      <c r="A619" s="22">
        <v>614</v>
      </c>
      <c r="B619" s="22" t="s">
        <v>1883</v>
      </c>
      <c r="C619" s="23">
        <v>10</v>
      </c>
      <c r="D619" s="23">
        <v>3</v>
      </c>
      <c r="E619" s="23">
        <v>2</v>
      </c>
      <c r="F619" s="22">
        <v>18</v>
      </c>
      <c r="G619" s="23">
        <v>9</v>
      </c>
      <c r="H619" s="27">
        <v>904</v>
      </c>
      <c r="I619" s="27">
        <v>49.95</v>
      </c>
      <c r="J619" s="30" t="s">
        <v>1884</v>
      </c>
      <c r="K619" s="30" t="s">
        <v>42</v>
      </c>
      <c r="L619" s="23"/>
    </row>
    <row r="620" s="1" customFormat="1" ht="14.25" spans="1:12">
      <c r="A620" s="22">
        <v>615</v>
      </c>
      <c r="B620" s="22" t="s">
        <v>1883</v>
      </c>
      <c r="C620" s="23">
        <v>10</v>
      </c>
      <c r="D620" s="23">
        <v>3</v>
      </c>
      <c r="E620" s="23">
        <v>2</v>
      </c>
      <c r="F620" s="22">
        <v>18</v>
      </c>
      <c r="G620" s="23">
        <v>9</v>
      </c>
      <c r="H620" s="27">
        <v>905</v>
      </c>
      <c r="I620" s="27">
        <v>59.49</v>
      </c>
      <c r="J620" s="30" t="s">
        <v>1888</v>
      </c>
      <c r="K620" s="30" t="s">
        <v>44</v>
      </c>
      <c r="L620" s="23"/>
    </row>
    <row r="621" s="1" customFormat="1" ht="14.25" spans="1:12">
      <c r="A621" s="22">
        <v>616</v>
      </c>
      <c r="B621" s="22" t="s">
        <v>1883</v>
      </c>
      <c r="C621" s="23">
        <v>10</v>
      </c>
      <c r="D621" s="23">
        <v>3</v>
      </c>
      <c r="E621" s="23">
        <v>2</v>
      </c>
      <c r="F621" s="22">
        <v>18</v>
      </c>
      <c r="G621" s="23">
        <v>10</v>
      </c>
      <c r="H621" s="27">
        <v>1001</v>
      </c>
      <c r="I621" s="27">
        <v>61.01</v>
      </c>
      <c r="J621" s="28" t="s">
        <v>1884</v>
      </c>
      <c r="K621" s="28" t="s">
        <v>44</v>
      </c>
      <c r="L621" s="23"/>
    </row>
    <row r="622" s="1" customFormat="1" ht="14.25" spans="1:12">
      <c r="A622" s="22">
        <v>617</v>
      </c>
      <c r="B622" s="22" t="s">
        <v>1883</v>
      </c>
      <c r="C622" s="23">
        <v>10</v>
      </c>
      <c r="D622" s="23">
        <v>3</v>
      </c>
      <c r="E622" s="23">
        <v>2</v>
      </c>
      <c r="F622" s="22">
        <v>18</v>
      </c>
      <c r="G622" s="23">
        <v>10</v>
      </c>
      <c r="H622" s="27">
        <v>1002</v>
      </c>
      <c r="I622" s="27">
        <v>60.81</v>
      </c>
      <c r="J622" s="28" t="s">
        <v>1888</v>
      </c>
      <c r="K622" s="28" t="s">
        <v>42</v>
      </c>
      <c r="L622" s="23"/>
    </row>
    <row r="623" s="1" customFormat="1" ht="14.25" spans="1:12">
      <c r="A623" s="22">
        <v>618</v>
      </c>
      <c r="B623" s="22" t="s">
        <v>1883</v>
      </c>
      <c r="C623" s="23">
        <v>10</v>
      </c>
      <c r="D623" s="23">
        <v>3</v>
      </c>
      <c r="E623" s="23">
        <v>2</v>
      </c>
      <c r="F623" s="22">
        <v>18</v>
      </c>
      <c r="G623" s="23">
        <v>10</v>
      </c>
      <c r="H623" s="27">
        <v>1003</v>
      </c>
      <c r="I623" s="27">
        <v>60.66</v>
      </c>
      <c r="J623" s="30" t="s">
        <v>1888</v>
      </c>
      <c r="K623" s="30" t="s">
        <v>42</v>
      </c>
      <c r="L623" s="23"/>
    </row>
    <row r="624" s="1" customFormat="1" ht="14.25" spans="1:12">
      <c r="A624" s="22">
        <v>619</v>
      </c>
      <c r="B624" s="22" t="s">
        <v>1883</v>
      </c>
      <c r="C624" s="23">
        <v>10</v>
      </c>
      <c r="D624" s="23">
        <v>3</v>
      </c>
      <c r="E624" s="23">
        <v>2</v>
      </c>
      <c r="F624" s="22">
        <v>18</v>
      </c>
      <c r="G624" s="23">
        <v>10</v>
      </c>
      <c r="H624" s="27">
        <v>1004</v>
      </c>
      <c r="I624" s="27">
        <v>49.95</v>
      </c>
      <c r="J624" s="30" t="s">
        <v>1884</v>
      </c>
      <c r="K624" s="30" t="s">
        <v>42</v>
      </c>
      <c r="L624" s="23"/>
    </row>
    <row r="625" s="1" customFormat="1" ht="14.25" spans="1:12">
      <c r="A625" s="22">
        <v>620</v>
      </c>
      <c r="B625" s="22" t="s">
        <v>1883</v>
      </c>
      <c r="C625" s="23">
        <v>10</v>
      </c>
      <c r="D625" s="23">
        <v>3</v>
      </c>
      <c r="E625" s="23">
        <v>2</v>
      </c>
      <c r="F625" s="22">
        <v>18</v>
      </c>
      <c r="G625" s="23">
        <v>10</v>
      </c>
      <c r="H625" s="27">
        <v>1005</v>
      </c>
      <c r="I625" s="27">
        <v>59.49</v>
      </c>
      <c r="J625" s="30" t="s">
        <v>1888</v>
      </c>
      <c r="K625" s="30" t="s">
        <v>44</v>
      </c>
      <c r="L625" s="23"/>
    </row>
    <row r="626" s="1" customFormat="1" ht="14.25" spans="1:12">
      <c r="A626" s="22">
        <v>621</v>
      </c>
      <c r="B626" s="22" t="s">
        <v>1883</v>
      </c>
      <c r="C626" s="23">
        <v>10</v>
      </c>
      <c r="D626" s="23">
        <v>3</v>
      </c>
      <c r="E626" s="23">
        <v>2</v>
      </c>
      <c r="F626" s="22">
        <v>18</v>
      </c>
      <c r="G626" s="23">
        <v>11</v>
      </c>
      <c r="H626" s="27">
        <v>1101</v>
      </c>
      <c r="I626" s="27">
        <v>61.01</v>
      </c>
      <c r="J626" s="28" t="s">
        <v>1884</v>
      </c>
      <c r="K626" s="28" t="s">
        <v>44</v>
      </c>
      <c r="L626" s="23"/>
    </row>
    <row r="627" s="1" customFormat="1" ht="14.25" spans="1:12">
      <c r="A627" s="22">
        <v>622</v>
      </c>
      <c r="B627" s="22" t="s">
        <v>1883</v>
      </c>
      <c r="C627" s="23">
        <v>10</v>
      </c>
      <c r="D627" s="23">
        <v>3</v>
      </c>
      <c r="E627" s="23">
        <v>2</v>
      </c>
      <c r="F627" s="22">
        <v>18</v>
      </c>
      <c r="G627" s="23">
        <v>11</v>
      </c>
      <c r="H627" s="27">
        <v>1102</v>
      </c>
      <c r="I627" s="27">
        <v>60.81</v>
      </c>
      <c r="J627" s="28" t="s">
        <v>1888</v>
      </c>
      <c r="K627" s="28" t="s">
        <v>42</v>
      </c>
      <c r="L627" s="23"/>
    </row>
    <row r="628" s="1" customFormat="1" ht="14.25" spans="1:12">
      <c r="A628" s="22">
        <v>623</v>
      </c>
      <c r="B628" s="22" t="s">
        <v>1883</v>
      </c>
      <c r="C628" s="23">
        <v>10</v>
      </c>
      <c r="D628" s="23">
        <v>3</v>
      </c>
      <c r="E628" s="23">
        <v>2</v>
      </c>
      <c r="F628" s="22">
        <v>18</v>
      </c>
      <c r="G628" s="23">
        <v>11</v>
      </c>
      <c r="H628" s="27">
        <v>1103</v>
      </c>
      <c r="I628" s="27">
        <v>60.66</v>
      </c>
      <c r="J628" s="30" t="s">
        <v>1888</v>
      </c>
      <c r="K628" s="30" t="s">
        <v>42</v>
      </c>
      <c r="L628" s="23"/>
    </row>
    <row r="629" s="1" customFormat="1" ht="14.25" spans="1:12">
      <c r="A629" s="22">
        <v>624</v>
      </c>
      <c r="B629" s="22" t="s">
        <v>1883</v>
      </c>
      <c r="C629" s="23">
        <v>10</v>
      </c>
      <c r="D629" s="23">
        <v>3</v>
      </c>
      <c r="E629" s="23">
        <v>2</v>
      </c>
      <c r="F629" s="22">
        <v>18</v>
      </c>
      <c r="G629" s="23">
        <v>11</v>
      </c>
      <c r="H629" s="27">
        <v>1104</v>
      </c>
      <c r="I629" s="27">
        <v>49.95</v>
      </c>
      <c r="J629" s="30" t="s">
        <v>1884</v>
      </c>
      <c r="K629" s="30" t="s">
        <v>42</v>
      </c>
      <c r="L629" s="23"/>
    </row>
    <row r="630" s="1" customFormat="1" ht="14.25" spans="1:12">
      <c r="A630" s="22">
        <v>625</v>
      </c>
      <c r="B630" s="22" t="s">
        <v>1883</v>
      </c>
      <c r="C630" s="23">
        <v>10</v>
      </c>
      <c r="D630" s="23">
        <v>3</v>
      </c>
      <c r="E630" s="23">
        <v>2</v>
      </c>
      <c r="F630" s="22">
        <v>18</v>
      </c>
      <c r="G630" s="23">
        <v>11</v>
      </c>
      <c r="H630" s="27">
        <v>1105</v>
      </c>
      <c r="I630" s="27">
        <v>59.49</v>
      </c>
      <c r="J630" s="30" t="s">
        <v>1888</v>
      </c>
      <c r="K630" s="30" t="s">
        <v>44</v>
      </c>
      <c r="L630" s="23"/>
    </row>
    <row r="631" s="1" customFormat="1" ht="14.25" spans="1:12">
      <c r="A631" s="22">
        <v>626</v>
      </c>
      <c r="B631" s="22" t="s">
        <v>1883</v>
      </c>
      <c r="C631" s="23">
        <v>10</v>
      </c>
      <c r="D631" s="23">
        <v>3</v>
      </c>
      <c r="E631" s="23">
        <v>2</v>
      </c>
      <c r="F631" s="22">
        <v>18</v>
      </c>
      <c r="G631" s="23">
        <v>12</v>
      </c>
      <c r="H631" s="27">
        <v>1201</v>
      </c>
      <c r="I631" s="27">
        <v>61.01</v>
      </c>
      <c r="J631" s="28" t="s">
        <v>1884</v>
      </c>
      <c r="K631" s="28" t="s">
        <v>44</v>
      </c>
      <c r="L631" s="23"/>
    </row>
    <row r="632" s="1" customFormat="1" ht="14.25" spans="1:12">
      <c r="A632" s="22">
        <v>627</v>
      </c>
      <c r="B632" s="22" t="s">
        <v>1883</v>
      </c>
      <c r="C632" s="23">
        <v>10</v>
      </c>
      <c r="D632" s="23">
        <v>3</v>
      </c>
      <c r="E632" s="23">
        <v>2</v>
      </c>
      <c r="F632" s="22">
        <v>18</v>
      </c>
      <c r="G632" s="23">
        <v>12</v>
      </c>
      <c r="H632" s="27">
        <v>1202</v>
      </c>
      <c r="I632" s="27">
        <v>60.81</v>
      </c>
      <c r="J632" s="28" t="s">
        <v>1888</v>
      </c>
      <c r="K632" s="28" t="s">
        <v>42</v>
      </c>
      <c r="L632" s="23"/>
    </row>
    <row r="633" s="1" customFormat="1" ht="14.25" spans="1:12">
      <c r="A633" s="22">
        <v>628</v>
      </c>
      <c r="B633" s="22" t="s">
        <v>1883</v>
      </c>
      <c r="C633" s="23">
        <v>10</v>
      </c>
      <c r="D633" s="23">
        <v>3</v>
      </c>
      <c r="E633" s="23">
        <v>2</v>
      </c>
      <c r="F633" s="22">
        <v>18</v>
      </c>
      <c r="G633" s="23">
        <v>12</v>
      </c>
      <c r="H633" s="27">
        <v>1203</v>
      </c>
      <c r="I633" s="27">
        <v>60.66</v>
      </c>
      <c r="J633" s="30" t="s">
        <v>1888</v>
      </c>
      <c r="K633" s="30" t="s">
        <v>42</v>
      </c>
      <c r="L633" s="23"/>
    </row>
    <row r="634" s="1" customFormat="1" ht="14.25" spans="1:12">
      <c r="A634" s="22">
        <v>629</v>
      </c>
      <c r="B634" s="22" t="s">
        <v>1883</v>
      </c>
      <c r="C634" s="23">
        <v>10</v>
      </c>
      <c r="D634" s="23">
        <v>3</v>
      </c>
      <c r="E634" s="23">
        <v>2</v>
      </c>
      <c r="F634" s="22">
        <v>18</v>
      </c>
      <c r="G634" s="23">
        <v>12</v>
      </c>
      <c r="H634" s="27">
        <v>1204</v>
      </c>
      <c r="I634" s="27">
        <v>49.95</v>
      </c>
      <c r="J634" s="30" t="s">
        <v>1884</v>
      </c>
      <c r="K634" s="30" t="s">
        <v>42</v>
      </c>
      <c r="L634" s="23"/>
    </row>
    <row r="635" s="1" customFormat="1" ht="14.25" spans="1:12">
      <c r="A635" s="22">
        <v>630</v>
      </c>
      <c r="B635" s="22" t="s">
        <v>1883</v>
      </c>
      <c r="C635" s="23">
        <v>10</v>
      </c>
      <c r="D635" s="23">
        <v>3</v>
      </c>
      <c r="E635" s="23">
        <v>2</v>
      </c>
      <c r="F635" s="22">
        <v>18</v>
      </c>
      <c r="G635" s="23">
        <v>12</v>
      </c>
      <c r="H635" s="27">
        <v>1205</v>
      </c>
      <c r="I635" s="27">
        <v>59.49</v>
      </c>
      <c r="J635" s="30" t="s">
        <v>1888</v>
      </c>
      <c r="K635" s="30" t="s">
        <v>44</v>
      </c>
      <c r="L635" s="23"/>
    </row>
    <row r="636" s="1" customFormat="1" ht="14.25" spans="1:12">
      <c r="A636" s="22">
        <v>631</v>
      </c>
      <c r="B636" s="22" t="s">
        <v>1883</v>
      </c>
      <c r="C636" s="23">
        <v>10</v>
      </c>
      <c r="D636" s="23">
        <v>3</v>
      </c>
      <c r="E636" s="23">
        <v>2</v>
      </c>
      <c r="F636" s="22">
        <v>18</v>
      </c>
      <c r="G636" s="23">
        <v>13</v>
      </c>
      <c r="H636" s="27">
        <v>1301</v>
      </c>
      <c r="I636" s="27">
        <v>61.01</v>
      </c>
      <c r="J636" s="28" t="s">
        <v>1884</v>
      </c>
      <c r="K636" s="28" t="s">
        <v>44</v>
      </c>
      <c r="L636" s="23"/>
    </row>
    <row r="637" s="1" customFormat="1" ht="14.25" spans="1:12">
      <c r="A637" s="22">
        <v>632</v>
      </c>
      <c r="B637" s="22" t="s">
        <v>1883</v>
      </c>
      <c r="C637" s="23">
        <v>10</v>
      </c>
      <c r="D637" s="23">
        <v>3</v>
      </c>
      <c r="E637" s="23">
        <v>2</v>
      </c>
      <c r="F637" s="22">
        <v>18</v>
      </c>
      <c r="G637" s="23">
        <v>13</v>
      </c>
      <c r="H637" s="27">
        <v>1302</v>
      </c>
      <c r="I637" s="27">
        <v>60.81</v>
      </c>
      <c r="J637" s="28" t="s">
        <v>1888</v>
      </c>
      <c r="K637" s="28" t="s">
        <v>42</v>
      </c>
      <c r="L637" s="23"/>
    </row>
    <row r="638" s="1" customFormat="1" ht="14.25" spans="1:12">
      <c r="A638" s="22">
        <v>633</v>
      </c>
      <c r="B638" s="22" t="s">
        <v>1883</v>
      </c>
      <c r="C638" s="23">
        <v>10</v>
      </c>
      <c r="D638" s="23">
        <v>3</v>
      </c>
      <c r="E638" s="23">
        <v>2</v>
      </c>
      <c r="F638" s="22">
        <v>18</v>
      </c>
      <c r="G638" s="23">
        <v>13</v>
      </c>
      <c r="H638" s="27">
        <v>1303</v>
      </c>
      <c r="I638" s="27">
        <v>60.66</v>
      </c>
      <c r="J638" s="30" t="s">
        <v>1888</v>
      </c>
      <c r="K638" s="30" t="s">
        <v>42</v>
      </c>
      <c r="L638" s="23"/>
    </row>
    <row r="639" s="1" customFormat="1" ht="14.25" spans="1:12">
      <c r="A639" s="22">
        <v>634</v>
      </c>
      <c r="B639" s="22" t="s">
        <v>1883</v>
      </c>
      <c r="C639" s="23">
        <v>10</v>
      </c>
      <c r="D639" s="23">
        <v>3</v>
      </c>
      <c r="E639" s="23">
        <v>2</v>
      </c>
      <c r="F639" s="22">
        <v>18</v>
      </c>
      <c r="G639" s="23">
        <v>13</v>
      </c>
      <c r="H639" s="27">
        <v>1304</v>
      </c>
      <c r="I639" s="27">
        <v>49.95</v>
      </c>
      <c r="J639" s="30" t="s">
        <v>1884</v>
      </c>
      <c r="K639" s="30" t="s">
        <v>42</v>
      </c>
      <c r="L639" s="23"/>
    </row>
    <row r="640" s="1" customFormat="1" ht="14.25" spans="1:12">
      <c r="A640" s="22">
        <v>635</v>
      </c>
      <c r="B640" s="22" t="s">
        <v>1883</v>
      </c>
      <c r="C640" s="23">
        <v>10</v>
      </c>
      <c r="D640" s="23">
        <v>3</v>
      </c>
      <c r="E640" s="23">
        <v>2</v>
      </c>
      <c r="F640" s="22">
        <v>18</v>
      </c>
      <c r="G640" s="23">
        <v>13</v>
      </c>
      <c r="H640" s="27">
        <v>1305</v>
      </c>
      <c r="I640" s="27">
        <v>59.49</v>
      </c>
      <c r="J640" s="30" t="s">
        <v>1888</v>
      </c>
      <c r="K640" s="30" t="s">
        <v>44</v>
      </c>
      <c r="L640" s="23"/>
    </row>
    <row r="641" s="1" customFormat="1" ht="14.25" spans="1:12">
      <c r="A641" s="22">
        <v>636</v>
      </c>
      <c r="B641" s="22" t="s">
        <v>1883</v>
      </c>
      <c r="C641" s="23">
        <v>10</v>
      </c>
      <c r="D641" s="23">
        <v>3</v>
      </c>
      <c r="E641" s="23">
        <v>2</v>
      </c>
      <c r="F641" s="22">
        <v>18</v>
      </c>
      <c r="G641" s="23">
        <v>14</v>
      </c>
      <c r="H641" s="27">
        <v>1401</v>
      </c>
      <c r="I641" s="27">
        <v>61.01</v>
      </c>
      <c r="J641" s="28" t="s">
        <v>1884</v>
      </c>
      <c r="K641" s="28" t="s">
        <v>44</v>
      </c>
      <c r="L641" s="23"/>
    </row>
    <row r="642" s="1" customFormat="1" ht="14.25" spans="1:12">
      <c r="A642" s="22">
        <v>637</v>
      </c>
      <c r="B642" s="22" t="s">
        <v>1883</v>
      </c>
      <c r="C642" s="23">
        <v>10</v>
      </c>
      <c r="D642" s="23">
        <v>3</v>
      </c>
      <c r="E642" s="23">
        <v>2</v>
      </c>
      <c r="F642" s="22">
        <v>18</v>
      </c>
      <c r="G642" s="23">
        <v>14</v>
      </c>
      <c r="H642" s="27">
        <v>1402</v>
      </c>
      <c r="I642" s="27">
        <v>60.81</v>
      </c>
      <c r="J642" s="28" t="s">
        <v>1888</v>
      </c>
      <c r="K642" s="28" t="s">
        <v>42</v>
      </c>
      <c r="L642" s="23"/>
    </row>
    <row r="643" s="1" customFormat="1" ht="14.25" spans="1:12">
      <c r="A643" s="22">
        <v>638</v>
      </c>
      <c r="B643" s="22" t="s">
        <v>1883</v>
      </c>
      <c r="C643" s="23">
        <v>10</v>
      </c>
      <c r="D643" s="23">
        <v>3</v>
      </c>
      <c r="E643" s="23">
        <v>2</v>
      </c>
      <c r="F643" s="22">
        <v>18</v>
      </c>
      <c r="G643" s="23">
        <v>14</v>
      </c>
      <c r="H643" s="27">
        <v>1403</v>
      </c>
      <c r="I643" s="27">
        <v>60.66</v>
      </c>
      <c r="J643" s="30" t="s">
        <v>1888</v>
      </c>
      <c r="K643" s="30" t="s">
        <v>42</v>
      </c>
      <c r="L643" s="23"/>
    </row>
    <row r="644" s="1" customFormat="1" ht="14.25" spans="1:12">
      <c r="A644" s="22">
        <v>639</v>
      </c>
      <c r="B644" s="22" t="s">
        <v>1883</v>
      </c>
      <c r="C644" s="23">
        <v>10</v>
      </c>
      <c r="D644" s="23">
        <v>3</v>
      </c>
      <c r="E644" s="23">
        <v>2</v>
      </c>
      <c r="F644" s="22">
        <v>18</v>
      </c>
      <c r="G644" s="23">
        <v>14</v>
      </c>
      <c r="H644" s="27">
        <v>1404</v>
      </c>
      <c r="I644" s="27">
        <v>49.95</v>
      </c>
      <c r="J644" s="30" t="s">
        <v>1884</v>
      </c>
      <c r="K644" s="30" t="s">
        <v>42</v>
      </c>
      <c r="L644" s="23"/>
    </row>
    <row r="645" s="1" customFormat="1" ht="14.25" spans="1:12">
      <c r="A645" s="22">
        <v>640</v>
      </c>
      <c r="B645" s="22" t="s">
        <v>1883</v>
      </c>
      <c r="C645" s="23">
        <v>10</v>
      </c>
      <c r="D645" s="23">
        <v>3</v>
      </c>
      <c r="E645" s="23">
        <v>2</v>
      </c>
      <c r="F645" s="22">
        <v>18</v>
      </c>
      <c r="G645" s="23">
        <v>14</v>
      </c>
      <c r="H645" s="27">
        <v>1405</v>
      </c>
      <c r="I645" s="27">
        <v>59.49</v>
      </c>
      <c r="J645" s="30" t="s">
        <v>1888</v>
      </c>
      <c r="K645" s="30" t="s">
        <v>44</v>
      </c>
      <c r="L645" s="23"/>
    </row>
    <row r="646" s="1" customFormat="1" ht="14.25" spans="1:12">
      <c r="A646" s="22">
        <v>641</v>
      </c>
      <c r="B646" s="22" t="s">
        <v>1883</v>
      </c>
      <c r="C646" s="23">
        <v>10</v>
      </c>
      <c r="D646" s="23">
        <v>3</v>
      </c>
      <c r="E646" s="23">
        <v>2</v>
      </c>
      <c r="F646" s="22">
        <v>18</v>
      </c>
      <c r="G646" s="23">
        <v>15</v>
      </c>
      <c r="H646" s="27">
        <v>1501</v>
      </c>
      <c r="I646" s="27">
        <v>61.01</v>
      </c>
      <c r="J646" s="28" t="s">
        <v>1884</v>
      </c>
      <c r="K646" s="28" t="s">
        <v>44</v>
      </c>
      <c r="L646" s="23"/>
    </row>
    <row r="647" s="1" customFormat="1" ht="14.25" spans="1:12">
      <c r="A647" s="22">
        <v>642</v>
      </c>
      <c r="B647" s="22" t="s">
        <v>1883</v>
      </c>
      <c r="C647" s="23">
        <v>10</v>
      </c>
      <c r="D647" s="23">
        <v>3</v>
      </c>
      <c r="E647" s="23">
        <v>2</v>
      </c>
      <c r="F647" s="22">
        <v>18</v>
      </c>
      <c r="G647" s="23">
        <v>15</v>
      </c>
      <c r="H647" s="27">
        <v>1502</v>
      </c>
      <c r="I647" s="27">
        <v>60.81</v>
      </c>
      <c r="J647" s="28" t="s">
        <v>1888</v>
      </c>
      <c r="K647" s="28" t="s">
        <v>42</v>
      </c>
      <c r="L647" s="23"/>
    </row>
    <row r="648" s="1" customFormat="1" ht="14.25" spans="1:12">
      <c r="A648" s="22">
        <v>643</v>
      </c>
      <c r="B648" s="22" t="s">
        <v>1883</v>
      </c>
      <c r="C648" s="23">
        <v>10</v>
      </c>
      <c r="D648" s="23">
        <v>3</v>
      </c>
      <c r="E648" s="23">
        <v>2</v>
      </c>
      <c r="F648" s="22">
        <v>18</v>
      </c>
      <c r="G648" s="23">
        <v>15</v>
      </c>
      <c r="H648" s="27">
        <v>1503</v>
      </c>
      <c r="I648" s="27">
        <v>60.66</v>
      </c>
      <c r="J648" s="30" t="s">
        <v>1888</v>
      </c>
      <c r="K648" s="30" t="s">
        <v>42</v>
      </c>
      <c r="L648" s="23"/>
    </row>
    <row r="649" s="1" customFormat="1" ht="14.25" spans="1:12">
      <c r="A649" s="22">
        <v>644</v>
      </c>
      <c r="B649" s="22" t="s">
        <v>1883</v>
      </c>
      <c r="C649" s="23">
        <v>10</v>
      </c>
      <c r="D649" s="23">
        <v>3</v>
      </c>
      <c r="E649" s="23">
        <v>2</v>
      </c>
      <c r="F649" s="22">
        <v>18</v>
      </c>
      <c r="G649" s="23">
        <v>15</v>
      </c>
      <c r="H649" s="27">
        <v>1504</v>
      </c>
      <c r="I649" s="27">
        <v>49.95</v>
      </c>
      <c r="J649" s="30" t="s">
        <v>1884</v>
      </c>
      <c r="K649" s="30" t="s">
        <v>42</v>
      </c>
      <c r="L649" s="23"/>
    </row>
    <row r="650" s="1" customFormat="1" ht="14.25" spans="1:12">
      <c r="A650" s="22">
        <v>645</v>
      </c>
      <c r="B650" s="22" t="s">
        <v>1883</v>
      </c>
      <c r="C650" s="23">
        <v>10</v>
      </c>
      <c r="D650" s="23">
        <v>3</v>
      </c>
      <c r="E650" s="23">
        <v>2</v>
      </c>
      <c r="F650" s="22">
        <v>18</v>
      </c>
      <c r="G650" s="23">
        <v>15</v>
      </c>
      <c r="H650" s="27">
        <v>1505</v>
      </c>
      <c r="I650" s="27">
        <v>59.49</v>
      </c>
      <c r="J650" s="30" t="s">
        <v>1888</v>
      </c>
      <c r="K650" s="30" t="s">
        <v>44</v>
      </c>
      <c r="L650" s="23"/>
    </row>
    <row r="651" s="1" customFormat="1" ht="14.25" spans="1:12">
      <c r="A651" s="22">
        <v>646</v>
      </c>
      <c r="B651" s="22" t="s">
        <v>1883</v>
      </c>
      <c r="C651" s="23">
        <v>10</v>
      </c>
      <c r="D651" s="23">
        <v>3</v>
      </c>
      <c r="E651" s="23">
        <v>2</v>
      </c>
      <c r="F651" s="22">
        <v>18</v>
      </c>
      <c r="G651" s="23">
        <v>16</v>
      </c>
      <c r="H651" s="27">
        <v>1601</v>
      </c>
      <c r="I651" s="27">
        <v>61.01</v>
      </c>
      <c r="J651" s="28" t="s">
        <v>1884</v>
      </c>
      <c r="K651" s="28" t="s">
        <v>44</v>
      </c>
      <c r="L651" s="23"/>
    </row>
    <row r="652" s="1" customFormat="1" ht="14.25" spans="1:12">
      <c r="A652" s="22">
        <v>647</v>
      </c>
      <c r="B652" s="22" t="s">
        <v>1883</v>
      </c>
      <c r="C652" s="23">
        <v>10</v>
      </c>
      <c r="D652" s="23">
        <v>3</v>
      </c>
      <c r="E652" s="23">
        <v>2</v>
      </c>
      <c r="F652" s="22">
        <v>18</v>
      </c>
      <c r="G652" s="23">
        <v>16</v>
      </c>
      <c r="H652" s="27">
        <v>1602</v>
      </c>
      <c r="I652" s="27">
        <v>60.81</v>
      </c>
      <c r="J652" s="28" t="s">
        <v>1888</v>
      </c>
      <c r="K652" s="28" t="s">
        <v>42</v>
      </c>
      <c r="L652" s="23"/>
    </row>
    <row r="653" s="1" customFormat="1" ht="14.25" spans="1:12">
      <c r="A653" s="22">
        <v>648</v>
      </c>
      <c r="B653" s="22" t="s">
        <v>1883</v>
      </c>
      <c r="C653" s="23">
        <v>10</v>
      </c>
      <c r="D653" s="23">
        <v>3</v>
      </c>
      <c r="E653" s="23">
        <v>2</v>
      </c>
      <c r="F653" s="22">
        <v>18</v>
      </c>
      <c r="G653" s="23">
        <v>16</v>
      </c>
      <c r="H653" s="27">
        <v>1603</v>
      </c>
      <c r="I653" s="27">
        <v>60.66</v>
      </c>
      <c r="J653" s="30" t="s">
        <v>1888</v>
      </c>
      <c r="K653" s="30" t="s">
        <v>42</v>
      </c>
      <c r="L653" s="23"/>
    </row>
    <row r="654" s="1" customFormat="1" ht="14.25" spans="1:12">
      <c r="A654" s="22">
        <v>649</v>
      </c>
      <c r="B654" s="22" t="s">
        <v>1883</v>
      </c>
      <c r="C654" s="23">
        <v>10</v>
      </c>
      <c r="D654" s="23">
        <v>3</v>
      </c>
      <c r="E654" s="23">
        <v>2</v>
      </c>
      <c r="F654" s="22">
        <v>18</v>
      </c>
      <c r="G654" s="23">
        <v>16</v>
      </c>
      <c r="H654" s="27">
        <v>1604</v>
      </c>
      <c r="I654" s="27">
        <v>49.95</v>
      </c>
      <c r="J654" s="30" t="s">
        <v>1884</v>
      </c>
      <c r="K654" s="30" t="s">
        <v>42</v>
      </c>
      <c r="L654" s="23"/>
    </row>
    <row r="655" customFormat="1" ht="14.25" spans="1:23">
      <c r="A655" s="22">
        <v>650</v>
      </c>
      <c r="B655" s="22" t="s">
        <v>1883</v>
      </c>
      <c r="C655" s="23">
        <v>10</v>
      </c>
      <c r="D655" s="23">
        <v>3</v>
      </c>
      <c r="E655" s="23">
        <v>2</v>
      </c>
      <c r="F655" s="22">
        <v>18</v>
      </c>
      <c r="G655" s="23">
        <v>16</v>
      </c>
      <c r="H655" s="27">
        <v>1605</v>
      </c>
      <c r="I655" s="27">
        <v>59.49</v>
      </c>
      <c r="J655" s="30" t="s">
        <v>1888</v>
      </c>
      <c r="K655" s="30" t="s">
        <v>44</v>
      </c>
      <c r="L655" s="23"/>
      <c r="P655" s="1"/>
      <c r="Q655" s="1"/>
      <c r="R655" s="1"/>
      <c r="S655" s="1"/>
      <c r="T655" s="1"/>
      <c r="U655" s="1"/>
      <c r="V655" s="1"/>
      <c r="W655" s="1"/>
    </row>
    <row r="656" customFormat="1" ht="14.25" spans="1:23">
      <c r="A656" s="22">
        <v>651</v>
      </c>
      <c r="B656" s="22" t="s">
        <v>1883</v>
      </c>
      <c r="C656" s="23">
        <v>10</v>
      </c>
      <c r="D656" s="23">
        <v>3</v>
      </c>
      <c r="E656" s="23">
        <v>2</v>
      </c>
      <c r="F656" s="22">
        <v>18</v>
      </c>
      <c r="G656" s="23">
        <v>17</v>
      </c>
      <c r="H656" s="27">
        <v>1701</v>
      </c>
      <c r="I656" s="27">
        <v>61.01</v>
      </c>
      <c r="J656" s="28" t="s">
        <v>1884</v>
      </c>
      <c r="K656" s="28" t="s">
        <v>44</v>
      </c>
      <c r="L656" s="23"/>
      <c r="P656" s="1"/>
      <c r="Q656" s="1"/>
      <c r="R656" s="1"/>
      <c r="S656" s="1"/>
      <c r="T656" s="1"/>
      <c r="U656" s="1"/>
      <c r="V656" s="1"/>
      <c r="W656" s="1"/>
    </row>
    <row r="657" customFormat="1" ht="14.25" spans="1:23">
      <c r="A657" s="22">
        <v>652</v>
      </c>
      <c r="B657" s="22" t="s">
        <v>1883</v>
      </c>
      <c r="C657" s="23">
        <v>10</v>
      </c>
      <c r="D657" s="23">
        <v>3</v>
      </c>
      <c r="E657" s="23">
        <v>2</v>
      </c>
      <c r="F657" s="22">
        <v>18</v>
      </c>
      <c r="G657" s="23">
        <v>17</v>
      </c>
      <c r="H657" s="27">
        <v>1702</v>
      </c>
      <c r="I657" s="27">
        <v>60.81</v>
      </c>
      <c r="J657" s="28" t="s">
        <v>1888</v>
      </c>
      <c r="K657" s="28" t="s">
        <v>42</v>
      </c>
      <c r="L657" s="23"/>
      <c r="P657" s="1"/>
      <c r="Q657" s="1"/>
      <c r="R657" s="1"/>
      <c r="S657" s="1"/>
      <c r="T657" s="1"/>
      <c r="U657" s="1"/>
      <c r="V657" s="1"/>
      <c r="W657" s="1"/>
    </row>
    <row r="658" customFormat="1" ht="14.25" spans="1:23">
      <c r="A658" s="22">
        <v>653</v>
      </c>
      <c r="B658" s="22" t="s">
        <v>1883</v>
      </c>
      <c r="C658" s="23">
        <v>10</v>
      </c>
      <c r="D658" s="23">
        <v>3</v>
      </c>
      <c r="E658" s="23">
        <v>2</v>
      </c>
      <c r="F658" s="22">
        <v>18</v>
      </c>
      <c r="G658" s="23">
        <v>17</v>
      </c>
      <c r="H658" s="27">
        <v>1703</v>
      </c>
      <c r="I658" s="27">
        <v>60.66</v>
      </c>
      <c r="J658" s="30" t="s">
        <v>1888</v>
      </c>
      <c r="K658" s="30" t="s">
        <v>42</v>
      </c>
      <c r="L658" s="23"/>
      <c r="P658" s="1"/>
      <c r="Q658" s="1"/>
      <c r="R658" s="1"/>
      <c r="S658" s="1"/>
      <c r="T658" s="1"/>
      <c r="U658" s="1"/>
      <c r="V658" s="1"/>
      <c r="W658" s="1"/>
    </row>
    <row r="659" customFormat="1" ht="14.25" spans="1:23">
      <c r="A659" s="22">
        <v>654</v>
      </c>
      <c r="B659" s="22" t="s">
        <v>1883</v>
      </c>
      <c r="C659" s="23">
        <v>10</v>
      </c>
      <c r="D659" s="23">
        <v>3</v>
      </c>
      <c r="E659" s="23">
        <v>2</v>
      </c>
      <c r="F659" s="22">
        <v>18</v>
      </c>
      <c r="G659" s="23">
        <v>17</v>
      </c>
      <c r="H659" s="27">
        <v>1704</v>
      </c>
      <c r="I659" s="27">
        <v>49.95</v>
      </c>
      <c r="J659" s="30" t="s">
        <v>1884</v>
      </c>
      <c r="K659" s="30" t="s">
        <v>42</v>
      </c>
      <c r="L659" s="23"/>
      <c r="P659" s="1"/>
      <c r="Q659" s="1"/>
      <c r="R659" s="1"/>
      <c r="S659" s="1"/>
      <c r="T659" s="1"/>
      <c r="U659" s="1"/>
      <c r="V659" s="1"/>
      <c r="W659" s="1"/>
    </row>
    <row r="660" customFormat="1" ht="14.25" spans="1:23">
      <c r="A660" s="22">
        <v>655</v>
      </c>
      <c r="B660" s="22" t="s">
        <v>1883</v>
      </c>
      <c r="C660" s="23">
        <v>10</v>
      </c>
      <c r="D660" s="23">
        <v>3</v>
      </c>
      <c r="E660" s="23">
        <v>2</v>
      </c>
      <c r="F660" s="22">
        <v>18</v>
      </c>
      <c r="G660" s="23">
        <v>17</v>
      </c>
      <c r="H660" s="27">
        <v>1705</v>
      </c>
      <c r="I660" s="27">
        <v>59.49</v>
      </c>
      <c r="J660" s="30" t="s">
        <v>1888</v>
      </c>
      <c r="K660" s="30" t="s">
        <v>44</v>
      </c>
      <c r="L660" s="23"/>
      <c r="P660" s="1"/>
      <c r="Q660" s="1"/>
      <c r="R660" s="1"/>
      <c r="S660" s="1"/>
      <c r="T660" s="1"/>
      <c r="U660" s="1"/>
      <c r="V660" s="1"/>
      <c r="W660" s="1"/>
    </row>
    <row r="661" customFormat="1" ht="14.25" spans="1:23">
      <c r="A661" s="22">
        <v>656</v>
      </c>
      <c r="B661" s="22" t="s">
        <v>1883</v>
      </c>
      <c r="C661" s="23">
        <v>10</v>
      </c>
      <c r="D661" s="23">
        <v>3</v>
      </c>
      <c r="E661" s="23">
        <v>2</v>
      </c>
      <c r="F661" s="22">
        <v>18</v>
      </c>
      <c r="G661" s="23">
        <v>18</v>
      </c>
      <c r="H661" s="27">
        <v>1801</v>
      </c>
      <c r="I661" s="27">
        <v>61.01</v>
      </c>
      <c r="J661" s="28" t="s">
        <v>1884</v>
      </c>
      <c r="K661" s="28" t="s">
        <v>44</v>
      </c>
      <c r="L661" s="23"/>
      <c r="P661" s="1"/>
      <c r="Q661" s="1"/>
      <c r="R661" s="1"/>
      <c r="S661" s="1"/>
      <c r="T661" s="1"/>
      <c r="U661" s="1"/>
      <c r="V661" s="1"/>
      <c r="W661" s="1"/>
    </row>
    <row r="662" customFormat="1" ht="14.25" spans="1:23">
      <c r="A662" s="22">
        <v>657</v>
      </c>
      <c r="B662" s="22" t="s">
        <v>1883</v>
      </c>
      <c r="C662" s="23">
        <v>10</v>
      </c>
      <c r="D662" s="23">
        <v>3</v>
      </c>
      <c r="E662" s="23">
        <v>2</v>
      </c>
      <c r="F662" s="22">
        <v>18</v>
      </c>
      <c r="G662" s="23">
        <v>18</v>
      </c>
      <c r="H662" s="27">
        <v>1802</v>
      </c>
      <c r="I662" s="27">
        <v>60.81</v>
      </c>
      <c r="J662" s="28" t="s">
        <v>1888</v>
      </c>
      <c r="K662" s="28" t="s">
        <v>42</v>
      </c>
      <c r="L662" s="23"/>
      <c r="P662" s="1"/>
      <c r="Q662" s="1"/>
      <c r="R662" s="1"/>
      <c r="S662" s="1"/>
      <c r="T662" s="1"/>
      <c r="U662" s="1"/>
      <c r="V662" s="1"/>
      <c r="W662" s="1"/>
    </row>
    <row r="663" customFormat="1" ht="14.25" spans="1:23">
      <c r="A663" s="22">
        <v>658</v>
      </c>
      <c r="B663" s="22" t="s">
        <v>1883</v>
      </c>
      <c r="C663" s="23">
        <v>10</v>
      </c>
      <c r="D663" s="23">
        <v>3</v>
      </c>
      <c r="E663" s="23">
        <v>2</v>
      </c>
      <c r="F663" s="22">
        <v>18</v>
      </c>
      <c r="G663" s="23">
        <v>18</v>
      </c>
      <c r="H663" s="27">
        <v>1803</v>
      </c>
      <c r="I663" s="27">
        <v>60.66</v>
      </c>
      <c r="J663" s="30" t="s">
        <v>1888</v>
      </c>
      <c r="K663" s="30" t="s">
        <v>42</v>
      </c>
      <c r="L663" s="23"/>
      <c r="P663" s="1"/>
      <c r="Q663" s="1"/>
      <c r="R663" s="1"/>
      <c r="S663" s="1"/>
      <c r="T663" s="1"/>
      <c r="U663" s="1"/>
      <c r="V663" s="1"/>
      <c r="W663" s="1"/>
    </row>
    <row r="664" customFormat="1" ht="14.25" spans="1:23">
      <c r="A664" s="22">
        <v>659</v>
      </c>
      <c r="B664" s="22" t="s">
        <v>1883</v>
      </c>
      <c r="C664" s="23">
        <v>10</v>
      </c>
      <c r="D664" s="23">
        <v>3</v>
      </c>
      <c r="E664" s="23">
        <v>2</v>
      </c>
      <c r="F664" s="22">
        <v>18</v>
      </c>
      <c r="G664" s="23">
        <v>18</v>
      </c>
      <c r="H664" s="27">
        <v>1804</v>
      </c>
      <c r="I664" s="27">
        <v>49.95</v>
      </c>
      <c r="J664" s="30" t="s">
        <v>1884</v>
      </c>
      <c r="K664" s="30" t="s">
        <v>42</v>
      </c>
      <c r="L664" s="23"/>
      <c r="P664" s="1"/>
      <c r="Q664" s="1"/>
      <c r="R664" s="1"/>
      <c r="S664" s="1"/>
      <c r="T664" s="1"/>
      <c r="U664" s="1"/>
      <c r="V664" s="1"/>
      <c r="W664" s="1"/>
    </row>
    <row r="665" customFormat="1" ht="14.25" spans="1:23">
      <c r="A665" s="22">
        <v>660</v>
      </c>
      <c r="B665" s="22" t="s">
        <v>1883</v>
      </c>
      <c r="C665" s="23">
        <v>10</v>
      </c>
      <c r="D665" s="23">
        <v>3</v>
      </c>
      <c r="E665" s="23">
        <v>2</v>
      </c>
      <c r="F665" s="22">
        <v>18</v>
      </c>
      <c r="G665" s="23">
        <v>18</v>
      </c>
      <c r="H665" s="27">
        <v>1805</v>
      </c>
      <c r="I665" s="27">
        <v>59.49</v>
      </c>
      <c r="J665" s="28" t="s">
        <v>1888</v>
      </c>
      <c r="K665" s="28" t="s">
        <v>44</v>
      </c>
      <c r="L665" s="23"/>
      <c r="P665" s="1"/>
      <c r="Q665" s="1"/>
      <c r="R665" s="1"/>
      <c r="S665" s="1"/>
      <c r="T665" s="1"/>
      <c r="U665" s="1"/>
      <c r="V665" s="1"/>
      <c r="W665" s="1"/>
    </row>
    <row r="666" customFormat="1" ht="14.25" spans="1:12">
      <c r="A666" s="31"/>
      <c r="B666" s="31"/>
      <c r="C666" s="31"/>
      <c r="D666" s="31"/>
      <c r="E666" s="31"/>
      <c r="F666" s="31"/>
      <c r="G666" s="31"/>
      <c r="H666" s="31"/>
      <c r="I666" s="27">
        <f>SUM(I486:I665)</f>
        <v>10484.62</v>
      </c>
      <c r="J666" s="31"/>
      <c r="K666" s="31"/>
      <c r="L666" s="31"/>
    </row>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sheetData>
  <mergeCells count="1">
    <mergeCell ref="A1:K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XFD126"/>
  <sheetViews>
    <sheetView workbookViewId="0">
      <selection activeCell="W142" sqref="W142"/>
    </sheetView>
  </sheetViews>
  <sheetFormatPr defaultColWidth="9" defaultRowHeight="13.5"/>
  <cols>
    <col min="3" max="5" width="9" hidden="1" customWidth="1"/>
    <col min="6" max="6" width="5.375" customWidth="1"/>
    <col min="7" max="7" width="6" customWidth="1"/>
    <col min="8" max="8" width="6.25" customWidth="1"/>
    <col min="9" max="9" width="8.125" customWidth="1"/>
    <col min="11" max="11" width="7" hidden="1" customWidth="1"/>
    <col min="18" max="21" width="9" hidden="1" customWidth="1"/>
  </cols>
  <sheetData>
    <row r="1" s="1" customFormat="1" ht="67.5" spans="2:22">
      <c r="B1" s="2" t="s">
        <v>140</v>
      </c>
      <c r="C1" s="2" t="s">
        <v>1889</v>
      </c>
      <c r="D1" s="2" t="s">
        <v>1890</v>
      </c>
      <c r="E1" s="2" t="s">
        <v>1891</v>
      </c>
      <c r="F1" s="2" t="s">
        <v>1892</v>
      </c>
      <c r="G1" s="2" t="s">
        <v>1893</v>
      </c>
      <c r="H1" s="2" t="s">
        <v>1894</v>
      </c>
      <c r="I1" s="2" t="s">
        <v>1895</v>
      </c>
      <c r="J1" s="2" t="s">
        <v>1896</v>
      </c>
      <c r="K1" s="2" t="s">
        <v>1897</v>
      </c>
      <c r="L1" s="2" t="s">
        <v>66</v>
      </c>
      <c r="M1" s="2" t="s">
        <v>1898</v>
      </c>
      <c r="N1" s="2" t="s">
        <v>359</v>
      </c>
      <c r="O1" s="2" t="s">
        <v>41</v>
      </c>
      <c r="P1" s="2" t="s">
        <v>1899</v>
      </c>
      <c r="Q1" s="2" t="s">
        <v>1900</v>
      </c>
      <c r="R1" s="11" t="s">
        <v>1901</v>
      </c>
      <c r="S1" s="11" t="s">
        <v>1902</v>
      </c>
      <c r="T1" s="2" t="s">
        <v>1903</v>
      </c>
      <c r="U1" s="12" t="s">
        <v>1904</v>
      </c>
      <c r="V1" s="11" t="s">
        <v>1905</v>
      </c>
    </row>
    <row r="2" s="1" customFormat="1" spans="1:22">
      <c r="A2" s="3">
        <v>2471</v>
      </c>
      <c r="B2" s="3" t="s">
        <v>8</v>
      </c>
      <c r="C2" s="3" t="s">
        <v>334</v>
      </c>
      <c r="D2" s="3" t="s">
        <v>1906</v>
      </c>
      <c r="E2" s="3" t="s">
        <v>1907</v>
      </c>
      <c r="F2" s="4">
        <v>1</v>
      </c>
      <c r="G2" s="4">
        <v>1</v>
      </c>
      <c r="H2" s="3">
        <v>23</v>
      </c>
      <c r="I2" s="4">
        <v>1</v>
      </c>
      <c r="J2" s="5">
        <v>102</v>
      </c>
      <c r="K2" s="6" t="s">
        <v>1908</v>
      </c>
      <c r="L2" s="7">
        <v>78.32</v>
      </c>
      <c r="M2" s="8">
        <v>58.14</v>
      </c>
      <c r="N2" s="4" t="s">
        <v>1888</v>
      </c>
      <c r="O2" s="4" t="s">
        <v>42</v>
      </c>
      <c r="P2" s="4" t="s">
        <v>1909</v>
      </c>
      <c r="Q2" s="3" t="s">
        <v>1910</v>
      </c>
      <c r="R2" s="3"/>
      <c r="S2" s="13"/>
      <c r="T2" s="14"/>
      <c r="U2" s="15"/>
      <c r="V2" s="13">
        <v>44012</v>
      </c>
    </row>
    <row r="3" s="1" customFormat="1" spans="1:22">
      <c r="A3" s="3">
        <v>2472</v>
      </c>
      <c r="B3" s="3" t="s">
        <v>8</v>
      </c>
      <c r="C3" s="3" t="s">
        <v>334</v>
      </c>
      <c r="D3" s="3" t="s">
        <v>1906</v>
      </c>
      <c r="E3" s="3" t="s">
        <v>1907</v>
      </c>
      <c r="F3" s="4">
        <v>1</v>
      </c>
      <c r="G3" s="4">
        <v>1</v>
      </c>
      <c r="H3" s="3">
        <v>23</v>
      </c>
      <c r="I3" s="4">
        <v>1</v>
      </c>
      <c r="J3" s="5">
        <v>103</v>
      </c>
      <c r="K3" s="6" t="s">
        <v>1908</v>
      </c>
      <c r="L3" s="9">
        <v>78.32</v>
      </c>
      <c r="M3" s="10">
        <v>58.14</v>
      </c>
      <c r="N3" s="4" t="s">
        <v>1888</v>
      </c>
      <c r="O3" s="4" t="s">
        <v>42</v>
      </c>
      <c r="P3" s="4" t="s">
        <v>1911</v>
      </c>
      <c r="Q3" s="3" t="s">
        <v>1912</v>
      </c>
      <c r="R3" s="3" t="s">
        <v>1913</v>
      </c>
      <c r="S3" s="13">
        <v>43359</v>
      </c>
      <c r="T3" s="14" t="s">
        <v>1914</v>
      </c>
      <c r="U3" s="15"/>
      <c r="V3" s="13">
        <v>44012</v>
      </c>
    </row>
    <row r="4" s="1" customFormat="1" spans="1:22">
      <c r="A4" s="3">
        <v>2473</v>
      </c>
      <c r="B4" s="3" t="s">
        <v>8</v>
      </c>
      <c r="C4" s="3" t="s">
        <v>334</v>
      </c>
      <c r="D4" s="3" t="s">
        <v>1906</v>
      </c>
      <c r="E4" s="3" t="s">
        <v>1907</v>
      </c>
      <c r="F4" s="4">
        <v>1</v>
      </c>
      <c r="G4" s="4">
        <v>1</v>
      </c>
      <c r="H4" s="3">
        <v>23</v>
      </c>
      <c r="I4" s="4">
        <v>2</v>
      </c>
      <c r="J4" s="5">
        <v>202</v>
      </c>
      <c r="K4" s="6" t="s">
        <v>1908</v>
      </c>
      <c r="L4" s="9">
        <v>78.32</v>
      </c>
      <c r="M4" s="10">
        <v>58.14</v>
      </c>
      <c r="N4" s="4" t="s">
        <v>1888</v>
      </c>
      <c r="O4" s="4" t="s">
        <v>42</v>
      </c>
      <c r="P4" s="4" t="s">
        <v>1909</v>
      </c>
      <c r="Q4" s="3" t="s">
        <v>1912</v>
      </c>
      <c r="R4" s="3" t="s">
        <v>1915</v>
      </c>
      <c r="S4" s="13">
        <v>43359</v>
      </c>
      <c r="T4" s="14" t="s">
        <v>1916</v>
      </c>
      <c r="U4" s="15" t="s">
        <v>1917</v>
      </c>
      <c r="V4" s="13">
        <v>44012</v>
      </c>
    </row>
    <row r="5" s="1" customFormat="1" spans="1:22">
      <c r="A5" s="3">
        <v>2474</v>
      </c>
      <c r="B5" s="3" t="s">
        <v>8</v>
      </c>
      <c r="C5" s="3" t="s">
        <v>334</v>
      </c>
      <c r="D5" s="3" t="s">
        <v>1906</v>
      </c>
      <c r="E5" s="3" t="s">
        <v>1907</v>
      </c>
      <c r="F5" s="4">
        <v>1</v>
      </c>
      <c r="G5" s="4">
        <v>1</v>
      </c>
      <c r="H5" s="3">
        <v>23</v>
      </c>
      <c r="I5" s="4">
        <v>2</v>
      </c>
      <c r="J5" s="5">
        <v>203</v>
      </c>
      <c r="K5" s="6" t="s">
        <v>1908</v>
      </c>
      <c r="L5" s="7">
        <v>78.32</v>
      </c>
      <c r="M5" s="8">
        <v>58.14</v>
      </c>
      <c r="N5" s="4" t="s">
        <v>1888</v>
      </c>
      <c r="O5" s="4" t="s">
        <v>42</v>
      </c>
      <c r="P5" s="4" t="s">
        <v>1911</v>
      </c>
      <c r="Q5" s="3" t="s">
        <v>1910</v>
      </c>
      <c r="R5" s="3"/>
      <c r="S5" s="13"/>
      <c r="T5" s="14"/>
      <c r="U5" s="15"/>
      <c r="V5" s="13">
        <v>44012</v>
      </c>
    </row>
    <row r="6" s="1" customFormat="1" spans="1:22">
      <c r="A6" s="3">
        <v>2475</v>
      </c>
      <c r="B6" s="3" t="s">
        <v>8</v>
      </c>
      <c r="C6" s="3" t="s">
        <v>334</v>
      </c>
      <c r="D6" s="3" t="s">
        <v>1906</v>
      </c>
      <c r="E6" s="3" t="s">
        <v>1907</v>
      </c>
      <c r="F6" s="4">
        <v>1</v>
      </c>
      <c r="G6" s="4">
        <v>1</v>
      </c>
      <c r="H6" s="3">
        <v>23</v>
      </c>
      <c r="I6" s="4">
        <v>2</v>
      </c>
      <c r="J6" s="5">
        <v>204</v>
      </c>
      <c r="K6" s="6" t="s">
        <v>1908</v>
      </c>
      <c r="L6" s="9">
        <v>77.15</v>
      </c>
      <c r="M6" s="10">
        <v>57.27</v>
      </c>
      <c r="N6" s="4" t="s">
        <v>1888</v>
      </c>
      <c r="O6" s="4" t="s">
        <v>44</v>
      </c>
      <c r="P6" s="4" t="s">
        <v>1918</v>
      </c>
      <c r="Q6" s="3" t="s">
        <v>1912</v>
      </c>
      <c r="R6" s="3" t="s">
        <v>1919</v>
      </c>
      <c r="S6" s="13">
        <v>43359</v>
      </c>
      <c r="T6" s="14" t="s">
        <v>1920</v>
      </c>
      <c r="U6" s="15" t="s">
        <v>1921</v>
      </c>
      <c r="V6" s="13">
        <v>44012</v>
      </c>
    </row>
    <row r="7" s="1" customFormat="1" spans="1:22">
      <c r="A7" s="3">
        <v>2476</v>
      </c>
      <c r="B7" s="3" t="s">
        <v>8</v>
      </c>
      <c r="C7" s="3" t="s">
        <v>334</v>
      </c>
      <c r="D7" s="3" t="s">
        <v>1906</v>
      </c>
      <c r="E7" s="3" t="s">
        <v>1907</v>
      </c>
      <c r="F7" s="4">
        <v>1</v>
      </c>
      <c r="G7" s="4">
        <v>1</v>
      </c>
      <c r="H7" s="3">
        <v>23</v>
      </c>
      <c r="I7" s="4">
        <v>3</v>
      </c>
      <c r="J7" s="5">
        <v>302</v>
      </c>
      <c r="K7" s="6" t="s">
        <v>1908</v>
      </c>
      <c r="L7" s="9">
        <v>78.32</v>
      </c>
      <c r="M7" s="10">
        <v>58.14</v>
      </c>
      <c r="N7" s="4" t="s">
        <v>1888</v>
      </c>
      <c r="O7" s="4" t="s">
        <v>42</v>
      </c>
      <c r="P7" s="4" t="s">
        <v>1909</v>
      </c>
      <c r="Q7" s="3" t="s">
        <v>1912</v>
      </c>
      <c r="R7" s="3" t="s">
        <v>1922</v>
      </c>
      <c r="S7" s="13">
        <v>43359</v>
      </c>
      <c r="T7" s="14" t="s">
        <v>1923</v>
      </c>
      <c r="U7" s="15"/>
      <c r="V7" s="13">
        <v>44012</v>
      </c>
    </row>
    <row r="8" s="1" customFormat="1" spans="1:22">
      <c r="A8" s="3">
        <v>2477</v>
      </c>
      <c r="B8" s="3" t="s">
        <v>8</v>
      </c>
      <c r="C8" s="3" t="s">
        <v>334</v>
      </c>
      <c r="D8" s="3" t="s">
        <v>1906</v>
      </c>
      <c r="E8" s="3" t="s">
        <v>1907</v>
      </c>
      <c r="F8" s="4">
        <v>1</v>
      </c>
      <c r="G8" s="4">
        <v>1</v>
      </c>
      <c r="H8" s="3">
        <v>23</v>
      </c>
      <c r="I8" s="4">
        <v>3</v>
      </c>
      <c r="J8" s="5">
        <v>303</v>
      </c>
      <c r="K8" s="6" t="s">
        <v>1908</v>
      </c>
      <c r="L8" s="9">
        <v>78.32</v>
      </c>
      <c r="M8" s="10">
        <v>58.14</v>
      </c>
      <c r="N8" s="4" t="s">
        <v>1888</v>
      </c>
      <c r="O8" s="4" t="s">
        <v>42</v>
      </c>
      <c r="P8" s="4" t="s">
        <v>1911</v>
      </c>
      <c r="Q8" s="3" t="s">
        <v>1912</v>
      </c>
      <c r="R8" s="3" t="s">
        <v>1924</v>
      </c>
      <c r="S8" s="13">
        <v>43359</v>
      </c>
      <c r="T8" s="14" t="s">
        <v>1925</v>
      </c>
      <c r="U8" s="15" t="s">
        <v>1926</v>
      </c>
      <c r="V8" s="13">
        <v>44012</v>
      </c>
    </row>
    <row r="9" s="1" customFormat="1" spans="1:22">
      <c r="A9" s="3">
        <v>2478</v>
      </c>
      <c r="B9" s="3" t="s">
        <v>8</v>
      </c>
      <c r="C9" s="3" t="s">
        <v>334</v>
      </c>
      <c r="D9" s="3" t="s">
        <v>1906</v>
      </c>
      <c r="E9" s="3" t="s">
        <v>1907</v>
      </c>
      <c r="F9" s="4">
        <v>1</v>
      </c>
      <c r="G9" s="4">
        <v>1</v>
      </c>
      <c r="H9" s="3">
        <v>23</v>
      </c>
      <c r="I9" s="4">
        <v>3</v>
      </c>
      <c r="J9" s="5">
        <v>304</v>
      </c>
      <c r="K9" s="6" t="s">
        <v>1908</v>
      </c>
      <c r="L9" s="9">
        <v>77.15</v>
      </c>
      <c r="M9" s="10">
        <v>57.27</v>
      </c>
      <c r="N9" s="4" t="s">
        <v>1888</v>
      </c>
      <c r="O9" s="4" t="s">
        <v>44</v>
      </c>
      <c r="P9" s="4" t="s">
        <v>1918</v>
      </c>
      <c r="Q9" s="3" t="s">
        <v>1912</v>
      </c>
      <c r="R9" s="3" t="s">
        <v>1927</v>
      </c>
      <c r="S9" s="13">
        <v>43359</v>
      </c>
      <c r="T9" s="14" t="s">
        <v>1928</v>
      </c>
      <c r="U9" s="15" t="s">
        <v>1929</v>
      </c>
      <c r="V9" s="13">
        <v>44012</v>
      </c>
    </row>
    <row r="10" s="1" customFormat="1" spans="1:22">
      <c r="A10" s="3">
        <v>2479</v>
      </c>
      <c r="B10" s="3" t="s">
        <v>8</v>
      </c>
      <c r="C10" s="3" t="s">
        <v>334</v>
      </c>
      <c r="D10" s="3" t="s">
        <v>1906</v>
      </c>
      <c r="E10" s="3" t="s">
        <v>1907</v>
      </c>
      <c r="F10" s="4">
        <v>1</v>
      </c>
      <c r="G10" s="4">
        <v>1</v>
      </c>
      <c r="H10" s="3">
        <v>23</v>
      </c>
      <c r="I10" s="4">
        <v>4</v>
      </c>
      <c r="J10" s="5">
        <v>402</v>
      </c>
      <c r="K10" s="6" t="s">
        <v>1908</v>
      </c>
      <c r="L10" s="9">
        <v>78.32</v>
      </c>
      <c r="M10" s="10">
        <v>58.14</v>
      </c>
      <c r="N10" s="4" t="s">
        <v>1888</v>
      </c>
      <c r="O10" s="4" t="s">
        <v>42</v>
      </c>
      <c r="P10" s="4" t="s">
        <v>1909</v>
      </c>
      <c r="Q10" s="3" t="s">
        <v>1912</v>
      </c>
      <c r="R10" s="3" t="s">
        <v>1930</v>
      </c>
      <c r="S10" s="13">
        <v>43359</v>
      </c>
      <c r="T10" s="14" t="s">
        <v>1931</v>
      </c>
      <c r="U10" s="15" t="s">
        <v>1932</v>
      </c>
      <c r="V10" s="13">
        <v>44012</v>
      </c>
    </row>
    <row r="11" s="1" customFormat="1" spans="1:22">
      <c r="A11" s="3">
        <v>2480</v>
      </c>
      <c r="B11" s="3" t="s">
        <v>8</v>
      </c>
      <c r="C11" s="3" t="s">
        <v>334</v>
      </c>
      <c r="D11" s="3" t="s">
        <v>1906</v>
      </c>
      <c r="E11" s="3" t="s">
        <v>1907</v>
      </c>
      <c r="F11" s="4">
        <v>1</v>
      </c>
      <c r="G11" s="4">
        <v>1</v>
      </c>
      <c r="H11" s="3">
        <v>23</v>
      </c>
      <c r="I11" s="4">
        <v>4</v>
      </c>
      <c r="J11" s="5">
        <v>403</v>
      </c>
      <c r="K11" s="6" t="s">
        <v>1908</v>
      </c>
      <c r="L11" s="9">
        <v>78.32</v>
      </c>
      <c r="M11" s="10">
        <v>58.14</v>
      </c>
      <c r="N11" s="4" t="s">
        <v>1888</v>
      </c>
      <c r="O11" s="4" t="s">
        <v>42</v>
      </c>
      <c r="P11" s="4" t="s">
        <v>1911</v>
      </c>
      <c r="Q11" s="3" t="s">
        <v>1912</v>
      </c>
      <c r="R11" s="3" t="s">
        <v>1933</v>
      </c>
      <c r="S11" s="13">
        <v>43359</v>
      </c>
      <c r="T11" s="14" t="s">
        <v>1934</v>
      </c>
      <c r="U11" s="15" t="s">
        <v>1935</v>
      </c>
      <c r="V11" s="13">
        <v>44012</v>
      </c>
    </row>
    <row r="12" s="1" customFormat="1" spans="1:22">
      <c r="A12" s="3">
        <v>2481</v>
      </c>
      <c r="B12" s="3" t="s">
        <v>8</v>
      </c>
      <c r="C12" s="3" t="s">
        <v>334</v>
      </c>
      <c r="D12" s="3" t="s">
        <v>1906</v>
      </c>
      <c r="E12" s="3" t="s">
        <v>1907</v>
      </c>
      <c r="F12" s="4">
        <v>1</v>
      </c>
      <c r="G12" s="4">
        <v>1</v>
      </c>
      <c r="H12" s="3">
        <v>23</v>
      </c>
      <c r="I12" s="4">
        <v>5</v>
      </c>
      <c r="J12" s="5">
        <v>502</v>
      </c>
      <c r="K12" s="6" t="s">
        <v>1908</v>
      </c>
      <c r="L12" s="9">
        <v>78.32</v>
      </c>
      <c r="M12" s="10">
        <v>58.14</v>
      </c>
      <c r="N12" s="4" t="s">
        <v>1888</v>
      </c>
      <c r="O12" s="4" t="s">
        <v>42</v>
      </c>
      <c r="P12" s="4" t="s">
        <v>1909</v>
      </c>
      <c r="Q12" s="3" t="s">
        <v>1912</v>
      </c>
      <c r="R12" s="3" t="s">
        <v>1936</v>
      </c>
      <c r="S12" s="13">
        <v>43359</v>
      </c>
      <c r="T12" s="14" t="s">
        <v>1937</v>
      </c>
      <c r="U12" s="15" t="s">
        <v>1938</v>
      </c>
      <c r="V12" s="13">
        <v>44012</v>
      </c>
    </row>
    <row r="13" s="1" customFormat="1" spans="1:22">
      <c r="A13" s="3">
        <v>2482</v>
      </c>
      <c r="B13" s="3" t="s">
        <v>8</v>
      </c>
      <c r="C13" s="3" t="s">
        <v>334</v>
      </c>
      <c r="D13" s="3" t="s">
        <v>1906</v>
      </c>
      <c r="E13" s="3" t="s">
        <v>1907</v>
      </c>
      <c r="F13" s="4">
        <v>1</v>
      </c>
      <c r="G13" s="4">
        <v>1</v>
      </c>
      <c r="H13" s="3">
        <v>23</v>
      </c>
      <c r="I13" s="4">
        <v>5</v>
      </c>
      <c r="J13" s="5">
        <v>503</v>
      </c>
      <c r="K13" s="6" t="s">
        <v>1908</v>
      </c>
      <c r="L13" s="7">
        <v>78.32</v>
      </c>
      <c r="M13" s="8">
        <v>58.14</v>
      </c>
      <c r="N13" s="4" t="s">
        <v>1888</v>
      </c>
      <c r="O13" s="4" t="s">
        <v>42</v>
      </c>
      <c r="P13" s="4" t="s">
        <v>1911</v>
      </c>
      <c r="Q13" s="3" t="s">
        <v>1910</v>
      </c>
      <c r="R13" s="3"/>
      <c r="S13" s="13"/>
      <c r="T13" s="14"/>
      <c r="U13" s="15"/>
      <c r="V13" s="13">
        <v>44012</v>
      </c>
    </row>
    <row r="14" s="1" customFormat="1" spans="1:22">
      <c r="A14" s="3">
        <v>2483</v>
      </c>
      <c r="B14" s="3" t="s">
        <v>8</v>
      </c>
      <c r="C14" s="3" t="s">
        <v>334</v>
      </c>
      <c r="D14" s="3" t="s">
        <v>1906</v>
      </c>
      <c r="E14" s="3" t="s">
        <v>1907</v>
      </c>
      <c r="F14" s="4">
        <v>1</v>
      </c>
      <c r="G14" s="4">
        <v>1</v>
      </c>
      <c r="H14" s="3">
        <v>23</v>
      </c>
      <c r="I14" s="4">
        <v>6</v>
      </c>
      <c r="J14" s="5">
        <v>603</v>
      </c>
      <c r="K14" s="6" t="s">
        <v>1908</v>
      </c>
      <c r="L14" s="9">
        <v>78.32</v>
      </c>
      <c r="M14" s="10">
        <v>58.14</v>
      </c>
      <c r="N14" s="4" t="s">
        <v>1888</v>
      </c>
      <c r="O14" s="4" t="s">
        <v>42</v>
      </c>
      <c r="P14" s="4" t="s">
        <v>1911</v>
      </c>
      <c r="Q14" s="3" t="s">
        <v>1912</v>
      </c>
      <c r="R14" s="3" t="s">
        <v>1939</v>
      </c>
      <c r="S14" s="13">
        <v>43359</v>
      </c>
      <c r="T14" s="14" t="s">
        <v>1940</v>
      </c>
      <c r="U14" s="15" t="s">
        <v>1941</v>
      </c>
      <c r="V14" s="13">
        <v>44012</v>
      </c>
    </row>
    <row r="15" s="1" customFormat="1" spans="1:22">
      <c r="A15" s="3">
        <v>2484</v>
      </c>
      <c r="B15" s="3" t="s">
        <v>8</v>
      </c>
      <c r="C15" s="3" t="s">
        <v>334</v>
      </c>
      <c r="D15" s="3" t="s">
        <v>1906</v>
      </c>
      <c r="E15" s="3" t="s">
        <v>1907</v>
      </c>
      <c r="F15" s="4">
        <v>1</v>
      </c>
      <c r="G15" s="4">
        <v>1</v>
      </c>
      <c r="H15" s="3">
        <v>23</v>
      </c>
      <c r="I15" s="4">
        <v>7</v>
      </c>
      <c r="J15" s="5">
        <v>702</v>
      </c>
      <c r="K15" s="6" t="s">
        <v>1908</v>
      </c>
      <c r="L15" s="9">
        <v>78.32</v>
      </c>
      <c r="M15" s="10">
        <v>58.14</v>
      </c>
      <c r="N15" s="4" t="s">
        <v>1888</v>
      </c>
      <c r="O15" s="4" t="s">
        <v>42</v>
      </c>
      <c r="P15" s="4" t="s">
        <v>1909</v>
      </c>
      <c r="Q15" s="3" t="s">
        <v>1912</v>
      </c>
      <c r="R15" s="3" t="s">
        <v>1942</v>
      </c>
      <c r="S15" s="13">
        <v>43359</v>
      </c>
      <c r="T15" s="14" t="s">
        <v>1943</v>
      </c>
      <c r="U15" s="15" t="s">
        <v>1944</v>
      </c>
      <c r="V15" s="13">
        <v>44012</v>
      </c>
    </row>
    <row r="16" s="1" customFormat="1" spans="1:22">
      <c r="A16" s="3">
        <v>2485</v>
      </c>
      <c r="B16" s="3" t="s">
        <v>8</v>
      </c>
      <c r="C16" s="3" t="s">
        <v>334</v>
      </c>
      <c r="D16" s="3" t="s">
        <v>1906</v>
      </c>
      <c r="E16" s="3" t="s">
        <v>1907</v>
      </c>
      <c r="F16" s="4">
        <v>1</v>
      </c>
      <c r="G16" s="4">
        <v>1</v>
      </c>
      <c r="H16" s="3">
        <v>23</v>
      </c>
      <c r="I16" s="4">
        <v>8</v>
      </c>
      <c r="J16" s="5">
        <v>802</v>
      </c>
      <c r="K16" s="6" t="s">
        <v>1908</v>
      </c>
      <c r="L16" s="9">
        <v>78.32</v>
      </c>
      <c r="M16" s="10">
        <v>58.14</v>
      </c>
      <c r="N16" s="4" t="s">
        <v>1888</v>
      </c>
      <c r="O16" s="4" t="s">
        <v>42</v>
      </c>
      <c r="P16" s="4" t="s">
        <v>1909</v>
      </c>
      <c r="Q16" s="3" t="s">
        <v>1912</v>
      </c>
      <c r="R16" s="3" t="s">
        <v>1945</v>
      </c>
      <c r="S16" s="13">
        <v>43359</v>
      </c>
      <c r="T16" s="14" t="s">
        <v>1946</v>
      </c>
      <c r="U16" s="15"/>
      <c r="V16" s="13">
        <v>44012</v>
      </c>
    </row>
    <row r="17" s="1" customFormat="1" spans="1:22">
      <c r="A17" s="3">
        <v>2486</v>
      </c>
      <c r="B17" s="3" t="s">
        <v>8</v>
      </c>
      <c r="C17" s="3" t="s">
        <v>334</v>
      </c>
      <c r="D17" s="3" t="s">
        <v>1906</v>
      </c>
      <c r="E17" s="3" t="s">
        <v>1907</v>
      </c>
      <c r="F17" s="4">
        <v>1</v>
      </c>
      <c r="G17" s="4">
        <v>1</v>
      </c>
      <c r="H17" s="3">
        <v>23</v>
      </c>
      <c r="I17" s="4">
        <v>8</v>
      </c>
      <c r="J17" s="5">
        <v>803</v>
      </c>
      <c r="K17" s="6" t="s">
        <v>1908</v>
      </c>
      <c r="L17" s="9">
        <v>78.32</v>
      </c>
      <c r="M17" s="10">
        <v>58.14</v>
      </c>
      <c r="N17" s="4" t="s">
        <v>1888</v>
      </c>
      <c r="O17" s="4" t="s">
        <v>42</v>
      </c>
      <c r="P17" s="4" t="s">
        <v>1911</v>
      </c>
      <c r="Q17" s="3" t="s">
        <v>1912</v>
      </c>
      <c r="R17" s="3" t="s">
        <v>1947</v>
      </c>
      <c r="S17" s="13">
        <v>43359</v>
      </c>
      <c r="T17" s="14" t="s">
        <v>1948</v>
      </c>
      <c r="U17" s="15" t="s">
        <v>1949</v>
      </c>
      <c r="V17" s="13">
        <v>44012</v>
      </c>
    </row>
    <row r="18" s="1" customFormat="1" spans="1:22">
      <c r="A18" s="3">
        <v>2487</v>
      </c>
      <c r="B18" s="3" t="s">
        <v>8</v>
      </c>
      <c r="C18" s="3" t="s">
        <v>334</v>
      </c>
      <c r="D18" s="3" t="s">
        <v>1906</v>
      </c>
      <c r="E18" s="3" t="s">
        <v>1907</v>
      </c>
      <c r="F18" s="4">
        <v>1</v>
      </c>
      <c r="G18" s="4">
        <v>1</v>
      </c>
      <c r="H18" s="3">
        <v>23</v>
      </c>
      <c r="I18" s="4">
        <v>9</v>
      </c>
      <c r="J18" s="5">
        <v>902</v>
      </c>
      <c r="K18" s="6" t="s">
        <v>1908</v>
      </c>
      <c r="L18" s="9">
        <v>78.32</v>
      </c>
      <c r="M18" s="10">
        <v>58.14</v>
      </c>
      <c r="N18" s="4" t="s">
        <v>1888</v>
      </c>
      <c r="O18" s="4" t="s">
        <v>42</v>
      </c>
      <c r="P18" s="4" t="s">
        <v>1909</v>
      </c>
      <c r="Q18" s="3" t="s">
        <v>1912</v>
      </c>
      <c r="R18" s="3" t="s">
        <v>1950</v>
      </c>
      <c r="S18" s="13">
        <v>43359</v>
      </c>
      <c r="T18" s="14" t="s">
        <v>1951</v>
      </c>
      <c r="U18" s="15"/>
      <c r="V18" s="13">
        <v>44012</v>
      </c>
    </row>
    <row r="19" s="1" customFormat="1" spans="1:22">
      <c r="A19" s="3">
        <v>2488</v>
      </c>
      <c r="B19" s="3" t="s">
        <v>8</v>
      </c>
      <c r="C19" s="3" t="s">
        <v>334</v>
      </c>
      <c r="D19" s="3" t="s">
        <v>1906</v>
      </c>
      <c r="E19" s="3" t="s">
        <v>1907</v>
      </c>
      <c r="F19" s="4">
        <v>1</v>
      </c>
      <c r="G19" s="4">
        <v>1</v>
      </c>
      <c r="H19" s="3">
        <v>23</v>
      </c>
      <c r="I19" s="4">
        <v>9</v>
      </c>
      <c r="J19" s="5">
        <v>903</v>
      </c>
      <c r="K19" s="6" t="s">
        <v>1908</v>
      </c>
      <c r="L19" s="7">
        <v>78.32</v>
      </c>
      <c r="M19" s="8">
        <v>58.14</v>
      </c>
      <c r="N19" s="4" t="s">
        <v>1888</v>
      </c>
      <c r="O19" s="4" t="s">
        <v>42</v>
      </c>
      <c r="P19" s="4" t="s">
        <v>1911</v>
      </c>
      <c r="Q19" s="3" t="s">
        <v>1910</v>
      </c>
      <c r="R19" s="3"/>
      <c r="S19" s="13"/>
      <c r="T19" s="14"/>
      <c r="U19" s="15"/>
      <c r="V19" s="13">
        <v>44012</v>
      </c>
    </row>
    <row r="20" s="1" customFormat="1" spans="1:22">
      <c r="A20" s="3">
        <v>2489</v>
      </c>
      <c r="B20" s="3" t="s">
        <v>8</v>
      </c>
      <c r="C20" s="3" t="s">
        <v>334</v>
      </c>
      <c r="D20" s="3" t="s">
        <v>1906</v>
      </c>
      <c r="E20" s="3" t="s">
        <v>1907</v>
      </c>
      <c r="F20" s="4">
        <v>1</v>
      </c>
      <c r="G20" s="4">
        <v>1</v>
      </c>
      <c r="H20" s="3">
        <v>23</v>
      </c>
      <c r="I20" s="4">
        <v>10</v>
      </c>
      <c r="J20" s="5">
        <v>1002</v>
      </c>
      <c r="K20" s="6" t="s">
        <v>1908</v>
      </c>
      <c r="L20" s="9">
        <v>78.32</v>
      </c>
      <c r="M20" s="10">
        <v>58.14</v>
      </c>
      <c r="N20" s="4" t="s">
        <v>1888</v>
      </c>
      <c r="O20" s="4" t="s">
        <v>42</v>
      </c>
      <c r="P20" s="4" t="s">
        <v>1909</v>
      </c>
      <c r="Q20" s="3" t="s">
        <v>1912</v>
      </c>
      <c r="R20" s="3" t="s">
        <v>1952</v>
      </c>
      <c r="S20" s="13">
        <v>43359</v>
      </c>
      <c r="T20" s="14" t="s">
        <v>1953</v>
      </c>
      <c r="U20" s="15" t="s">
        <v>1954</v>
      </c>
      <c r="V20" s="13">
        <v>44012</v>
      </c>
    </row>
    <row r="21" s="1" customFormat="1" spans="1:22">
      <c r="A21" s="3">
        <v>2490</v>
      </c>
      <c r="B21" s="3" t="s">
        <v>8</v>
      </c>
      <c r="C21" s="3" t="s">
        <v>334</v>
      </c>
      <c r="D21" s="3" t="s">
        <v>1906</v>
      </c>
      <c r="E21" s="3" t="s">
        <v>1907</v>
      </c>
      <c r="F21" s="4">
        <v>1</v>
      </c>
      <c r="G21" s="4">
        <v>1</v>
      </c>
      <c r="H21" s="3">
        <v>23</v>
      </c>
      <c r="I21" s="4">
        <v>10</v>
      </c>
      <c r="J21" s="5">
        <v>1003</v>
      </c>
      <c r="K21" s="6" t="s">
        <v>1908</v>
      </c>
      <c r="L21" s="9">
        <v>78.32</v>
      </c>
      <c r="M21" s="10">
        <v>58.14</v>
      </c>
      <c r="N21" s="4" t="s">
        <v>1888</v>
      </c>
      <c r="O21" s="4" t="s">
        <v>42</v>
      </c>
      <c r="P21" s="4" t="s">
        <v>1911</v>
      </c>
      <c r="Q21" s="3" t="s">
        <v>1912</v>
      </c>
      <c r="R21" s="3" t="s">
        <v>1955</v>
      </c>
      <c r="S21" s="13">
        <v>43359</v>
      </c>
      <c r="T21" s="14" t="s">
        <v>1956</v>
      </c>
      <c r="U21" s="15" t="s">
        <v>1957</v>
      </c>
      <c r="V21" s="13">
        <v>44012</v>
      </c>
    </row>
    <row r="22" s="1" customFormat="1" spans="1:22">
      <c r="A22" s="3">
        <v>2491</v>
      </c>
      <c r="B22" s="3" t="s">
        <v>8</v>
      </c>
      <c r="C22" s="3" t="s">
        <v>334</v>
      </c>
      <c r="D22" s="3" t="s">
        <v>1906</v>
      </c>
      <c r="E22" s="3" t="s">
        <v>1907</v>
      </c>
      <c r="F22" s="4">
        <v>1</v>
      </c>
      <c r="G22" s="4">
        <v>1</v>
      </c>
      <c r="H22" s="3">
        <v>23</v>
      </c>
      <c r="I22" s="4">
        <v>11</v>
      </c>
      <c r="J22" s="5">
        <v>1102</v>
      </c>
      <c r="K22" s="6" t="s">
        <v>1908</v>
      </c>
      <c r="L22" s="9">
        <v>78.32</v>
      </c>
      <c r="M22" s="10">
        <v>58.14</v>
      </c>
      <c r="N22" s="4" t="s">
        <v>1888</v>
      </c>
      <c r="O22" s="4" t="s">
        <v>42</v>
      </c>
      <c r="P22" s="4" t="s">
        <v>1909</v>
      </c>
      <c r="Q22" s="3" t="s">
        <v>1912</v>
      </c>
      <c r="R22" s="3" t="s">
        <v>1958</v>
      </c>
      <c r="S22" s="13">
        <v>43359</v>
      </c>
      <c r="T22" s="14" t="s">
        <v>1959</v>
      </c>
      <c r="U22" s="15" t="s">
        <v>1960</v>
      </c>
      <c r="V22" s="13">
        <v>44012</v>
      </c>
    </row>
    <row r="23" s="1" customFormat="1" spans="1:22">
      <c r="A23" s="3">
        <v>2492</v>
      </c>
      <c r="B23" s="3" t="s">
        <v>8</v>
      </c>
      <c r="C23" s="3" t="s">
        <v>334</v>
      </c>
      <c r="D23" s="3" t="s">
        <v>1906</v>
      </c>
      <c r="E23" s="3" t="s">
        <v>1907</v>
      </c>
      <c r="F23" s="4">
        <v>1</v>
      </c>
      <c r="G23" s="4">
        <v>1</v>
      </c>
      <c r="H23" s="3">
        <v>23</v>
      </c>
      <c r="I23" s="4">
        <v>11</v>
      </c>
      <c r="J23" s="5">
        <v>1103</v>
      </c>
      <c r="K23" s="6" t="s">
        <v>1908</v>
      </c>
      <c r="L23" s="9">
        <v>78.32</v>
      </c>
      <c r="M23" s="10">
        <v>58.14</v>
      </c>
      <c r="N23" s="4" t="s">
        <v>1888</v>
      </c>
      <c r="O23" s="4" t="s">
        <v>42</v>
      </c>
      <c r="P23" s="4" t="s">
        <v>1911</v>
      </c>
      <c r="Q23" s="3" t="s">
        <v>1912</v>
      </c>
      <c r="R23" s="3" t="s">
        <v>1961</v>
      </c>
      <c r="S23" s="13">
        <v>43359</v>
      </c>
      <c r="T23" s="14" t="s">
        <v>1962</v>
      </c>
      <c r="U23" s="15" t="s">
        <v>1963</v>
      </c>
      <c r="V23" s="13">
        <v>44012</v>
      </c>
    </row>
    <row r="24" s="1" customFormat="1" spans="1:22">
      <c r="A24" s="3">
        <v>2493</v>
      </c>
      <c r="B24" s="3" t="s">
        <v>8</v>
      </c>
      <c r="C24" s="3" t="s">
        <v>334</v>
      </c>
      <c r="D24" s="3" t="s">
        <v>1906</v>
      </c>
      <c r="E24" s="3" t="s">
        <v>1907</v>
      </c>
      <c r="F24" s="4">
        <v>1</v>
      </c>
      <c r="G24" s="4">
        <v>1</v>
      </c>
      <c r="H24" s="3">
        <v>23</v>
      </c>
      <c r="I24" s="4">
        <v>12</v>
      </c>
      <c r="J24" s="5">
        <v>1202</v>
      </c>
      <c r="K24" s="6" t="s">
        <v>1908</v>
      </c>
      <c r="L24" s="9">
        <v>78.32</v>
      </c>
      <c r="M24" s="10">
        <v>58.14</v>
      </c>
      <c r="N24" s="4" t="s">
        <v>1888</v>
      </c>
      <c r="O24" s="4" t="s">
        <v>42</v>
      </c>
      <c r="P24" s="4" t="s">
        <v>1909</v>
      </c>
      <c r="Q24" s="3" t="s">
        <v>1912</v>
      </c>
      <c r="R24" s="3" t="s">
        <v>1964</v>
      </c>
      <c r="S24" s="13">
        <v>43359</v>
      </c>
      <c r="T24" s="14" t="s">
        <v>1965</v>
      </c>
      <c r="U24" s="15" t="s">
        <v>1966</v>
      </c>
      <c r="V24" s="13">
        <v>44012</v>
      </c>
    </row>
    <row r="25" s="1" customFormat="1" spans="1:22">
      <c r="A25" s="3">
        <v>2494</v>
      </c>
      <c r="B25" s="3" t="s">
        <v>8</v>
      </c>
      <c r="C25" s="3" t="s">
        <v>334</v>
      </c>
      <c r="D25" s="3" t="s">
        <v>1906</v>
      </c>
      <c r="E25" s="3" t="s">
        <v>1907</v>
      </c>
      <c r="F25" s="4">
        <v>1</v>
      </c>
      <c r="G25" s="4">
        <v>1</v>
      </c>
      <c r="H25" s="3">
        <v>23</v>
      </c>
      <c r="I25" s="4">
        <v>12</v>
      </c>
      <c r="J25" s="5">
        <v>1203</v>
      </c>
      <c r="K25" s="6" t="s">
        <v>1908</v>
      </c>
      <c r="L25" s="9">
        <v>78.32</v>
      </c>
      <c r="M25" s="10">
        <v>58.14</v>
      </c>
      <c r="N25" s="4" t="s">
        <v>1888</v>
      </c>
      <c r="O25" s="4" t="s">
        <v>42</v>
      </c>
      <c r="P25" s="4" t="s">
        <v>1911</v>
      </c>
      <c r="Q25" s="3" t="s">
        <v>1912</v>
      </c>
      <c r="R25" s="3" t="s">
        <v>1967</v>
      </c>
      <c r="S25" s="13">
        <v>43359</v>
      </c>
      <c r="T25" s="14" t="s">
        <v>1968</v>
      </c>
      <c r="U25" s="15" t="s">
        <v>1969</v>
      </c>
      <c r="V25" s="13">
        <v>44012</v>
      </c>
    </row>
    <row r="26" s="1" customFormat="1" spans="1:22">
      <c r="A26" s="3">
        <v>2495</v>
      </c>
      <c r="B26" s="3" t="s">
        <v>8</v>
      </c>
      <c r="C26" s="3" t="s">
        <v>334</v>
      </c>
      <c r="D26" s="3" t="s">
        <v>1906</v>
      </c>
      <c r="E26" s="3" t="s">
        <v>1907</v>
      </c>
      <c r="F26" s="4">
        <v>1</v>
      </c>
      <c r="G26" s="4">
        <v>1</v>
      </c>
      <c r="H26" s="3">
        <v>23</v>
      </c>
      <c r="I26" s="4">
        <v>13</v>
      </c>
      <c r="J26" s="5">
        <v>1302</v>
      </c>
      <c r="K26" s="6" t="s">
        <v>1908</v>
      </c>
      <c r="L26" s="9">
        <v>78.32</v>
      </c>
      <c r="M26" s="10">
        <v>58.14</v>
      </c>
      <c r="N26" s="4" t="s">
        <v>1888</v>
      </c>
      <c r="O26" s="4" t="s">
        <v>42</v>
      </c>
      <c r="P26" s="4" t="s">
        <v>1909</v>
      </c>
      <c r="Q26" s="3" t="s">
        <v>1912</v>
      </c>
      <c r="R26" s="3" t="s">
        <v>1970</v>
      </c>
      <c r="S26" s="13">
        <v>43359</v>
      </c>
      <c r="T26" s="14" t="s">
        <v>1971</v>
      </c>
      <c r="U26" s="15" t="s">
        <v>1972</v>
      </c>
      <c r="V26" s="13">
        <v>44012</v>
      </c>
    </row>
    <row r="27" s="1" customFormat="1" spans="1:22">
      <c r="A27" s="3">
        <v>2496</v>
      </c>
      <c r="B27" s="3" t="s">
        <v>8</v>
      </c>
      <c r="C27" s="3" t="s">
        <v>334</v>
      </c>
      <c r="D27" s="3" t="s">
        <v>1906</v>
      </c>
      <c r="E27" s="3" t="s">
        <v>1907</v>
      </c>
      <c r="F27" s="4">
        <v>1</v>
      </c>
      <c r="G27" s="4">
        <v>1</v>
      </c>
      <c r="H27" s="3">
        <v>23</v>
      </c>
      <c r="I27" s="4">
        <v>13</v>
      </c>
      <c r="J27" s="5">
        <v>1303</v>
      </c>
      <c r="K27" s="6" t="s">
        <v>1908</v>
      </c>
      <c r="L27" s="9">
        <v>78.32</v>
      </c>
      <c r="M27" s="10">
        <v>58.14</v>
      </c>
      <c r="N27" s="4" t="s">
        <v>1888</v>
      </c>
      <c r="O27" s="4" t="s">
        <v>42</v>
      </c>
      <c r="P27" s="4" t="s">
        <v>1911</v>
      </c>
      <c r="Q27" s="3" t="s">
        <v>1912</v>
      </c>
      <c r="R27" s="3" t="s">
        <v>1973</v>
      </c>
      <c r="S27" s="13">
        <v>43359</v>
      </c>
      <c r="T27" s="14" t="s">
        <v>1974</v>
      </c>
      <c r="U27" s="15"/>
      <c r="V27" s="13">
        <v>44012</v>
      </c>
    </row>
    <row r="28" s="1" customFormat="1" spans="1:22">
      <c r="A28" s="3">
        <v>2497</v>
      </c>
      <c r="B28" s="3" t="s">
        <v>8</v>
      </c>
      <c r="C28" s="3" t="s">
        <v>334</v>
      </c>
      <c r="D28" s="3" t="s">
        <v>1906</v>
      </c>
      <c r="E28" s="3" t="s">
        <v>1907</v>
      </c>
      <c r="F28" s="4">
        <v>1</v>
      </c>
      <c r="G28" s="4">
        <v>1</v>
      </c>
      <c r="H28" s="3">
        <v>23</v>
      </c>
      <c r="I28" s="4">
        <v>14</v>
      </c>
      <c r="J28" s="5">
        <v>1402</v>
      </c>
      <c r="K28" s="6" t="s">
        <v>1908</v>
      </c>
      <c r="L28" s="9">
        <v>78.32</v>
      </c>
      <c r="M28" s="10">
        <v>58.14</v>
      </c>
      <c r="N28" s="4" t="s">
        <v>1888</v>
      </c>
      <c r="O28" s="4" t="s">
        <v>42</v>
      </c>
      <c r="P28" s="4" t="s">
        <v>1909</v>
      </c>
      <c r="Q28" s="3" t="s">
        <v>1912</v>
      </c>
      <c r="R28" s="3" t="s">
        <v>1975</v>
      </c>
      <c r="S28" s="13">
        <v>43359</v>
      </c>
      <c r="T28" s="14" t="s">
        <v>1976</v>
      </c>
      <c r="U28" s="15" t="s">
        <v>1977</v>
      </c>
      <c r="V28" s="13">
        <v>44012</v>
      </c>
    </row>
    <row r="29" s="1" customFormat="1" spans="1:22">
      <c r="A29" s="3">
        <v>2498</v>
      </c>
      <c r="B29" s="3" t="s">
        <v>8</v>
      </c>
      <c r="C29" s="3" t="s">
        <v>334</v>
      </c>
      <c r="D29" s="3" t="s">
        <v>1906</v>
      </c>
      <c r="E29" s="3" t="s">
        <v>1907</v>
      </c>
      <c r="F29" s="4">
        <v>1</v>
      </c>
      <c r="G29" s="4">
        <v>1</v>
      </c>
      <c r="H29" s="3">
        <v>23</v>
      </c>
      <c r="I29" s="4">
        <v>14</v>
      </c>
      <c r="J29" s="5">
        <v>1403</v>
      </c>
      <c r="K29" s="6" t="s">
        <v>1908</v>
      </c>
      <c r="L29" s="9">
        <v>78.32</v>
      </c>
      <c r="M29" s="10">
        <v>58.14</v>
      </c>
      <c r="N29" s="4" t="s">
        <v>1888</v>
      </c>
      <c r="O29" s="4" t="s">
        <v>42</v>
      </c>
      <c r="P29" s="4" t="s">
        <v>1911</v>
      </c>
      <c r="Q29" s="3" t="s">
        <v>1912</v>
      </c>
      <c r="R29" s="3" t="s">
        <v>1978</v>
      </c>
      <c r="S29" s="13">
        <v>43359</v>
      </c>
      <c r="T29" s="14" t="s">
        <v>1979</v>
      </c>
      <c r="U29" s="15" t="s">
        <v>1980</v>
      </c>
      <c r="V29" s="13">
        <v>44012</v>
      </c>
    </row>
    <row r="30" s="1" customFormat="1" spans="1:22">
      <c r="A30" s="3">
        <v>2499</v>
      </c>
      <c r="B30" s="3" t="s">
        <v>8</v>
      </c>
      <c r="C30" s="3" t="s">
        <v>334</v>
      </c>
      <c r="D30" s="3" t="s">
        <v>1906</v>
      </c>
      <c r="E30" s="3" t="s">
        <v>1907</v>
      </c>
      <c r="F30" s="4">
        <v>1</v>
      </c>
      <c r="G30" s="4">
        <v>1</v>
      </c>
      <c r="H30" s="3">
        <v>23</v>
      </c>
      <c r="I30" s="4">
        <v>15</v>
      </c>
      <c r="J30" s="5">
        <v>1502</v>
      </c>
      <c r="K30" s="6" t="s">
        <v>1908</v>
      </c>
      <c r="L30" s="9">
        <v>78.32</v>
      </c>
      <c r="M30" s="10">
        <v>58.14</v>
      </c>
      <c r="N30" s="4" t="s">
        <v>1888</v>
      </c>
      <c r="O30" s="4" t="s">
        <v>42</v>
      </c>
      <c r="P30" s="4" t="s">
        <v>1909</v>
      </c>
      <c r="Q30" s="3" t="s">
        <v>1912</v>
      </c>
      <c r="R30" s="3" t="s">
        <v>1981</v>
      </c>
      <c r="S30" s="13">
        <v>43359</v>
      </c>
      <c r="T30" s="14" t="s">
        <v>1982</v>
      </c>
      <c r="U30" s="15" t="s">
        <v>1983</v>
      </c>
      <c r="V30" s="13">
        <v>44012</v>
      </c>
    </row>
    <row r="31" s="1" customFormat="1" spans="1:22">
      <c r="A31" s="3">
        <v>2500</v>
      </c>
      <c r="B31" s="3" t="s">
        <v>8</v>
      </c>
      <c r="C31" s="3" t="s">
        <v>334</v>
      </c>
      <c r="D31" s="3" t="s">
        <v>1906</v>
      </c>
      <c r="E31" s="3" t="s">
        <v>1907</v>
      </c>
      <c r="F31" s="4">
        <v>1</v>
      </c>
      <c r="G31" s="4">
        <v>1</v>
      </c>
      <c r="H31" s="3">
        <v>23</v>
      </c>
      <c r="I31" s="4">
        <v>15</v>
      </c>
      <c r="J31" s="5">
        <v>1503</v>
      </c>
      <c r="K31" s="6" t="s">
        <v>1908</v>
      </c>
      <c r="L31" s="9">
        <v>78.32</v>
      </c>
      <c r="M31" s="10">
        <v>58.14</v>
      </c>
      <c r="N31" s="4" t="s">
        <v>1888</v>
      </c>
      <c r="O31" s="4" t="s">
        <v>42</v>
      </c>
      <c r="P31" s="4" t="s">
        <v>1911</v>
      </c>
      <c r="Q31" s="3" t="s">
        <v>1912</v>
      </c>
      <c r="R31" s="3" t="s">
        <v>1984</v>
      </c>
      <c r="S31" s="13">
        <v>43359</v>
      </c>
      <c r="T31" s="14" t="s">
        <v>1985</v>
      </c>
      <c r="U31" s="15"/>
      <c r="V31" s="13">
        <v>44012</v>
      </c>
    </row>
    <row r="32" s="1" customFormat="1" spans="1:22">
      <c r="A32" s="3">
        <v>2501</v>
      </c>
      <c r="B32" s="3" t="s">
        <v>8</v>
      </c>
      <c r="C32" s="3" t="s">
        <v>334</v>
      </c>
      <c r="D32" s="3" t="s">
        <v>1906</v>
      </c>
      <c r="E32" s="3" t="s">
        <v>1907</v>
      </c>
      <c r="F32" s="4">
        <v>1</v>
      </c>
      <c r="G32" s="4">
        <v>1</v>
      </c>
      <c r="H32" s="3">
        <v>23</v>
      </c>
      <c r="I32" s="4">
        <v>16</v>
      </c>
      <c r="J32" s="5">
        <v>1602</v>
      </c>
      <c r="K32" s="6" t="s">
        <v>1908</v>
      </c>
      <c r="L32" s="9">
        <v>78.32</v>
      </c>
      <c r="M32" s="10">
        <v>58.14</v>
      </c>
      <c r="N32" s="4" t="s">
        <v>1888</v>
      </c>
      <c r="O32" s="4" t="s">
        <v>42</v>
      </c>
      <c r="P32" s="4" t="s">
        <v>1909</v>
      </c>
      <c r="Q32" s="3" t="s">
        <v>1912</v>
      </c>
      <c r="R32" s="3" t="s">
        <v>1986</v>
      </c>
      <c r="S32" s="13">
        <v>43359</v>
      </c>
      <c r="T32" s="14" t="s">
        <v>1987</v>
      </c>
      <c r="U32" s="15" t="s">
        <v>1988</v>
      </c>
      <c r="V32" s="13">
        <v>44012</v>
      </c>
    </row>
    <row r="33" s="1" customFormat="1" spans="1:22">
      <c r="A33" s="3">
        <v>2502</v>
      </c>
      <c r="B33" s="3" t="s">
        <v>8</v>
      </c>
      <c r="C33" s="3" t="s">
        <v>334</v>
      </c>
      <c r="D33" s="3" t="s">
        <v>1906</v>
      </c>
      <c r="E33" s="3" t="s">
        <v>1907</v>
      </c>
      <c r="F33" s="4">
        <v>1</v>
      </c>
      <c r="G33" s="4">
        <v>1</v>
      </c>
      <c r="H33" s="3">
        <v>23</v>
      </c>
      <c r="I33" s="4">
        <v>16</v>
      </c>
      <c r="J33" s="5">
        <v>1603</v>
      </c>
      <c r="K33" s="6" t="s">
        <v>1908</v>
      </c>
      <c r="L33" s="9">
        <v>78.32</v>
      </c>
      <c r="M33" s="10">
        <v>58.14</v>
      </c>
      <c r="N33" s="4" t="s">
        <v>1888</v>
      </c>
      <c r="O33" s="4" t="s">
        <v>42</v>
      </c>
      <c r="P33" s="4" t="s">
        <v>1911</v>
      </c>
      <c r="Q33" s="3" t="s">
        <v>1912</v>
      </c>
      <c r="R33" s="3" t="s">
        <v>1989</v>
      </c>
      <c r="S33" s="13">
        <v>43359</v>
      </c>
      <c r="T33" s="14" t="s">
        <v>1990</v>
      </c>
      <c r="U33" s="15"/>
      <c r="V33" s="13">
        <v>44012</v>
      </c>
    </row>
    <row r="34" s="1" customFormat="1" spans="1:22">
      <c r="A34" s="3">
        <v>2503</v>
      </c>
      <c r="B34" s="3" t="s">
        <v>8</v>
      </c>
      <c r="C34" s="3" t="s">
        <v>334</v>
      </c>
      <c r="D34" s="3" t="s">
        <v>1906</v>
      </c>
      <c r="E34" s="3" t="s">
        <v>1907</v>
      </c>
      <c r="F34" s="4">
        <v>1</v>
      </c>
      <c r="G34" s="4">
        <v>1</v>
      </c>
      <c r="H34" s="3">
        <v>23</v>
      </c>
      <c r="I34" s="4">
        <v>17</v>
      </c>
      <c r="J34" s="5">
        <v>1702</v>
      </c>
      <c r="K34" s="6" t="s">
        <v>1908</v>
      </c>
      <c r="L34" s="9">
        <v>78.32</v>
      </c>
      <c r="M34" s="10">
        <v>58.14</v>
      </c>
      <c r="N34" s="4" t="s">
        <v>1888</v>
      </c>
      <c r="O34" s="4" t="s">
        <v>42</v>
      </c>
      <c r="P34" s="4" t="s">
        <v>1909</v>
      </c>
      <c r="Q34" s="3" t="s">
        <v>1912</v>
      </c>
      <c r="R34" s="3" t="s">
        <v>1991</v>
      </c>
      <c r="S34" s="13">
        <v>43359</v>
      </c>
      <c r="T34" s="14" t="s">
        <v>1992</v>
      </c>
      <c r="U34" s="15" t="s">
        <v>1993</v>
      </c>
      <c r="V34" s="13">
        <v>44012</v>
      </c>
    </row>
    <row r="35" s="1" customFormat="1" spans="1:22">
      <c r="A35" s="3">
        <v>2504</v>
      </c>
      <c r="B35" s="3" t="s">
        <v>8</v>
      </c>
      <c r="C35" s="3" t="s">
        <v>334</v>
      </c>
      <c r="D35" s="3" t="s">
        <v>1906</v>
      </c>
      <c r="E35" s="3" t="s">
        <v>1907</v>
      </c>
      <c r="F35" s="4">
        <v>1</v>
      </c>
      <c r="G35" s="4">
        <v>1</v>
      </c>
      <c r="H35" s="3">
        <v>23</v>
      </c>
      <c r="I35" s="4">
        <v>17</v>
      </c>
      <c r="J35" s="5">
        <v>1703</v>
      </c>
      <c r="K35" s="6" t="s">
        <v>1908</v>
      </c>
      <c r="L35" s="9">
        <v>78.32</v>
      </c>
      <c r="M35" s="10">
        <v>58.14</v>
      </c>
      <c r="N35" s="4" t="s">
        <v>1888</v>
      </c>
      <c r="O35" s="4" t="s">
        <v>42</v>
      </c>
      <c r="P35" s="4" t="s">
        <v>1911</v>
      </c>
      <c r="Q35" s="3" t="s">
        <v>1912</v>
      </c>
      <c r="R35" s="3" t="s">
        <v>1994</v>
      </c>
      <c r="S35" s="13">
        <v>43359</v>
      </c>
      <c r="T35" s="14" t="s">
        <v>1995</v>
      </c>
      <c r="U35" s="15" t="s">
        <v>1996</v>
      </c>
      <c r="V35" s="13">
        <v>44012</v>
      </c>
    </row>
    <row r="36" s="1" customFormat="1" spans="1:22">
      <c r="A36" s="3">
        <v>2505</v>
      </c>
      <c r="B36" s="3" t="s">
        <v>8</v>
      </c>
      <c r="C36" s="3" t="s">
        <v>334</v>
      </c>
      <c r="D36" s="3" t="s">
        <v>1906</v>
      </c>
      <c r="E36" s="3" t="s">
        <v>1907</v>
      </c>
      <c r="F36" s="4">
        <v>1</v>
      </c>
      <c r="G36" s="4">
        <v>1</v>
      </c>
      <c r="H36" s="3">
        <v>23</v>
      </c>
      <c r="I36" s="4">
        <v>18</v>
      </c>
      <c r="J36" s="5">
        <v>1802</v>
      </c>
      <c r="K36" s="6" t="s">
        <v>1908</v>
      </c>
      <c r="L36" s="9">
        <v>78.32</v>
      </c>
      <c r="M36" s="10">
        <v>58.14</v>
      </c>
      <c r="N36" s="4" t="s">
        <v>1888</v>
      </c>
      <c r="O36" s="4" t="s">
        <v>42</v>
      </c>
      <c r="P36" s="4" t="s">
        <v>1909</v>
      </c>
      <c r="Q36" s="3" t="s">
        <v>1912</v>
      </c>
      <c r="R36" s="3" t="s">
        <v>1997</v>
      </c>
      <c r="S36" s="13">
        <v>43359</v>
      </c>
      <c r="T36" s="14" t="s">
        <v>1998</v>
      </c>
      <c r="U36" s="15" t="s">
        <v>1999</v>
      </c>
      <c r="V36" s="13">
        <v>44012</v>
      </c>
    </row>
    <row r="37" s="1" customFormat="1" spans="1:22">
      <c r="A37" s="3">
        <v>2506</v>
      </c>
      <c r="B37" s="3" t="s">
        <v>8</v>
      </c>
      <c r="C37" s="3" t="s">
        <v>334</v>
      </c>
      <c r="D37" s="3" t="s">
        <v>1906</v>
      </c>
      <c r="E37" s="3" t="s">
        <v>1907</v>
      </c>
      <c r="F37" s="4">
        <v>1</v>
      </c>
      <c r="G37" s="4">
        <v>1</v>
      </c>
      <c r="H37" s="3">
        <v>23</v>
      </c>
      <c r="I37" s="4">
        <v>18</v>
      </c>
      <c r="J37" s="5">
        <v>1803</v>
      </c>
      <c r="K37" s="6" t="s">
        <v>1908</v>
      </c>
      <c r="L37" s="9">
        <v>78.32</v>
      </c>
      <c r="M37" s="10">
        <v>58.14</v>
      </c>
      <c r="N37" s="4" t="s">
        <v>1888</v>
      </c>
      <c r="O37" s="4" t="s">
        <v>42</v>
      </c>
      <c r="P37" s="4" t="s">
        <v>1911</v>
      </c>
      <c r="Q37" s="3" t="s">
        <v>1912</v>
      </c>
      <c r="R37" s="3" t="s">
        <v>2000</v>
      </c>
      <c r="S37" s="13">
        <v>43359</v>
      </c>
      <c r="T37" s="14" t="s">
        <v>2001</v>
      </c>
      <c r="U37" s="15"/>
      <c r="V37" s="13">
        <v>44012</v>
      </c>
    </row>
    <row r="38" s="1" customFormat="1" spans="1:22">
      <c r="A38" s="3">
        <v>2507</v>
      </c>
      <c r="B38" s="3" t="s">
        <v>8</v>
      </c>
      <c r="C38" s="3" t="s">
        <v>334</v>
      </c>
      <c r="D38" s="3" t="s">
        <v>1906</v>
      </c>
      <c r="E38" s="3" t="s">
        <v>1907</v>
      </c>
      <c r="F38" s="4">
        <v>1</v>
      </c>
      <c r="G38" s="4">
        <v>1</v>
      </c>
      <c r="H38" s="3">
        <v>23</v>
      </c>
      <c r="I38" s="4">
        <v>19</v>
      </c>
      <c r="J38" s="5">
        <v>1902</v>
      </c>
      <c r="K38" s="6" t="s">
        <v>1908</v>
      </c>
      <c r="L38" s="9">
        <v>78.32</v>
      </c>
      <c r="M38" s="10">
        <v>58.14</v>
      </c>
      <c r="N38" s="4" t="s">
        <v>1888</v>
      </c>
      <c r="O38" s="4" t="s">
        <v>42</v>
      </c>
      <c r="P38" s="4" t="s">
        <v>1909</v>
      </c>
      <c r="Q38" s="3" t="s">
        <v>1912</v>
      </c>
      <c r="R38" s="3" t="s">
        <v>2002</v>
      </c>
      <c r="S38" s="13">
        <v>43359</v>
      </c>
      <c r="T38" s="14" t="s">
        <v>2003</v>
      </c>
      <c r="U38" s="15" t="s">
        <v>2004</v>
      </c>
      <c r="V38" s="13">
        <v>44012</v>
      </c>
    </row>
    <row r="39" s="1" customFormat="1" spans="1:22">
      <c r="A39" s="3">
        <v>2508</v>
      </c>
      <c r="B39" s="3" t="s">
        <v>8</v>
      </c>
      <c r="C39" s="3" t="s">
        <v>334</v>
      </c>
      <c r="D39" s="3" t="s">
        <v>1906</v>
      </c>
      <c r="E39" s="3" t="s">
        <v>1907</v>
      </c>
      <c r="F39" s="4">
        <v>1</v>
      </c>
      <c r="G39" s="4">
        <v>1</v>
      </c>
      <c r="H39" s="3">
        <v>23</v>
      </c>
      <c r="I39" s="4">
        <v>19</v>
      </c>
      <c r="J39" s="5">
        <v>1903</v>
      </c>
      <c r="K39" s="6" t="s">
        <v>1908</v>
      </c>
      <c r="L39" s="7">
        <v>78.32</v>
      </c>
      <c r="M39" s="8">
        <v>58.14</v>
      </c>
      <c r="N39" s="4" t="s">
        <v>1888</v>
      </c>
      <c r="O39" s="4" t="s">
        <v>42</v>
      </c>
      <c r="P39" s="4" t="s">
        <v>1911</v>
      </c>
      <c r="Q39" s="3" t="s">
        <v>1910</v>
      </c>
      <c r="R39" s="3"/>
      <c r="S39" s="13"/>
      <c r="T39" s="14"/>
      <c r="U39" s="15"/>
      <c r="V39" s="13">
        <v>44012</v>
      </c>
    </row>
    <row r="40" s="1" customFormat="1" spans="1:22">
      <c r="A40" s="3">
        <v>2509</v>
      </c>
      <c r="B40" s="3" t="s">
        <v>8</v>
      </c>
      <c r="C40" s="3" t="s">
        <v>334</v>
      </c>
      <c r="D40" s="3" t="s">
        <v>1906</v>
      </c>
      <c r="E40" s="3" t="s">
        <v>1907</v>
      </c>
      <c r="F40" s="4">
        <v>1</v>
      </c>
      <c r="G40" s="4">
        <v>1</v>
      </c>
      <c r="H40" s="3">
        <v>23</v>
      </c>
      <c r="I40" s="4">
        <v>20</v>
      </c>
      <c r="J40" s="5">
        <v>2003</v>
      </c>
      <c r="K40" s="6" t="s">
        <v>1908</v>
      </c>
      <c r="L40" s="9">
        <v>78.32</v>
      </c>
      <c r="M40" s="10">
        <v>58.14</v>
      </c>
      <c r="N40" s="4" t="s">
        <v>1888</v>
      </c>
      <c r="O40" s="4" t="s">
        <v>42</v>
      </c>
      <c r="P40" s="4" t="s">
        <v>1911</v>
      </c>
      <c r="Q40" s="3" t="s">
        <v>1912</v>
      </c>
      <c r="R40" s="3" t="s">
        <v>2005</v>
      </c>
      <c r="S40" s="13">
        <v>43359</v>
      </c>
      <c r="T40" s="14" t="s">
        <v>2006</v>
      </c>
      <c r="U40" s="15" t="s">
        <v>2007</v>
      </c>
      <c r="V40" s="13">
        <v>44012</v>
      </c>
    </row>
    <row r="41" s="1" customFormat="1" spans="1:22">
      <c r="A41" s="3">
        <v>2510</v>
      </c>
      <c r="B41" s="3" t="s">
        <v>8</v>
      </c>
      <c r="C41" s="3" t="s">
        <v>334</v>
      </c>
      <c r="D41" s="3" t="s">
        <v>1906</v>
      </c>
      <c r="E41" s="3" t="s">
        <v>1907</v>
      </c>
      <c r="F41" s="4">
        <v>1</v>
      </c>
      <c r="G41" s="4">
        <v>1</v>
      </c>
      <c r="H41" s="3">
        <v>23</v>
      </c>
      <c r="I41" s="4">
        <v>21</v>
      </c>
      <c r="J41" s="5">
        <v>2102</v>
      </c>
      <c r="K41" s="6" t="s">
        <v>1908</v>
      </c>
      <c r="L41" s="9">
        <v>78.32</v>
      </c>
      <c r="M41" s="10">
        <v>58.14</v>
      </c>
      <c r="N41" s="4" t="s">
        <v>1888</v>
      </c>
      <c r="O41" s="4" t="s">
        <v>42</v>
      </c>
      <c r="P41" s="4" t="s">
        <v>1909</v>
      </c>
      <c r="Q41" s="3" t="s">
        <v>1912</v>
      </c>
      <c r="R41" s="3" t="s">
        <v>2008</v>
      </c>
      <c r="S41" s="13">
        <v>43359</v>
      </c>
      <c r="T41" s="14" t="s">
        <v>2009</v>
      </c>
      <c r="U41" s="15"/>
      <c r="V41" s="13">
        <v>44012</v>
      </c>
    </row>
    <row r="42" s="1" customFormat="1" spans="1:22">
      <c r="A42" s="3">
        <v>2511</v>
      </c>
      <c r="B42" s="3" t="s">
        <v>8</v>
      </c>
      <c r="C42" s="3" t="s">
        <v>334</v>
      </c>
      <c r="D42" s="3" t="s">
        <v>1906</v>
      </c>
      <c r="E42" s="3" t="s">
        <v>1907</v>
      </c>
      <c r="F42" s="4">
        <v>1</v>
      </c>
      <c r="G42" s="4">
        <v>1</v>
      </c>
      <c r="H42" s="3">
        <v>23</v>
      </c>
      <c r="I42" s="4">
        <v>21</v>
      </c>
      <c r="J42" s="5">
        <v>2103</v>
      </c>
      <c r="K42" s="6" t="s">
        <v>1908</v>
      </c>
      <c r="L42" s="9">
        <v>78.32</v>
      </c>
      <c r="M42" s="10">
        <v>58.14</v>
      </c>
      <c r="N42" s="4" t="s">
        <v>1888</v>
      </c>
      <c r="O42" s="4" t="s">
        <v>42</v>
      </c>
      <c r="P42" s="4" t="s">
        <v>1911</v>
      </c>
      <c r="Q42" s="3" t="s">
        <v>1912</v>
      </c>
      <c r="R42" s="3" t="s">
        <v>2010</v>
      </c>
      <c r="S42" s="13">
        <v>43359</v>
      </c>
      <c r="T42" s="14" t="s">
        <v>2011</v>
      </c>
      <c r="U42" s="15" t="s">
        <v>2012</v>
      </c>
      <c r="V42" s="13">
        <v>44012</v>
      </c>
    </row>
    <row r="43" s="1" customFormat="1" spans="1:22">
      <c r="A43" s="3">
        <v>2512</v>
      </c>
      <c r="B43" s="3" t="s">
        <v>8</v>
      </c>
      <c r="C43" s="3" t="s">
        <v>334</v>
      </c>
      <c r="D43" s="3" t="s">
        <v>1906</v>
      </c>
      <c r="E43" s="3" t="s">
        <v>1907</v>
      </c>
      <c r="F43" s="4">
        <v>1</v>
      </c>
      <c r="G43" s="4">
        <v>1</v>
      </c>
      <c r="H43" s="3">
        <v>23</v>
      </c>
      <c r="I43" s="4">
        <v>22</v>
      </c>
      <c r="J43" s="5">
        <v>2203</v>
      </c>
      <c r="K43" s="6" t="s">
        <v>1908</v>
      </c>
      <c r="L43" s="9">
        <v>78.32</v>
      </c>
      <c r="M43" s="10">
        <v>58.14</v>
      </c>
      <c r="N43" s="4" t="s">
        <v>1888</v>
      </c>
      <c r="O43" s="4" t="s">
        <v>42</v>
      </c>
      <c r="P43" s="4" t="s">
        <v>1911</v>
      </c>
      <c r="Q43" s="3" t="s">
        <v>1912</v>
      </c>
      <c r="R43" s="3" t="s">
        <v>2013</v>
      </c>
      <c r="S43" s="13">
        <v>43359</v>
      </c>
      <c r="T43" s="14" t="s">
        <v>2014</v>
      </c>
      <c r="U43" s="15"/>
      <c r="V43" s="13">
        <v>44012</v>
      </c>
    </row>
    <row r="44" s="1" customFormat="1" spans="1:22">
      <c r="A44" s="3">
        <v>2513</v>
      </c>
      <c r="B44" s="3" t="s">
        <v>8</v>
      </c>
      <c r="C44" s="3" t="s">
        <v>334</v>
      </c>
      <c r="D44" s="3" t="s">
        <v>1906</v>
      </c>
      <c r="E44" s="3" t="s">
        <v>1907</v>
      </c>
      <c r="F44" s="4">
        <v>1</v>
      </c>
      <c r="G44" s="4">
        <v>1</v>
      </c>
      <c r="H44" s="3">
        <v>23</v>
      </c>
      <c r="I44" s="4">
        <v>23</v>
      </c>
      <c r="J44" s="5">
        <v>2302</v>
      </c>
      <c r="K44" s="6" t="s">
        <v>1908</v>
      </c>
      <c r="L44" s="9">
        <v>78.32</v>
      </c>
      <c r="M44" s="10">
        <v>58.14</v>
      </c>
      <c r="N44" s="4" t="s">
        <v>1888</v>
      </c>
      <c r="O44" s="4" t="s">
        <v>42</v>
      </c>
      <c r="P44" s="4" t="s">
        <v>1909</v>
      </c>
      <c r="Q44" s="3" t="s">
        <v>1912</v>
      </c>
      <c r="R44" s="3" t="s">
        <v>2015</v>
      </c>
      <c r="S44" s="13">
        <v>43395</v>
      </c>
      <c r="T44" s="14" t="s">
        <v>2016</v>
      </c>
      <c r="U44" s="15" t="s">
        <v>2017</v>
      </c>
      <c r="V44" s="13">
        <v>44012</v>
      </c>
    </row>
    <row r="45" s="1" customFormat="1" spans="1:22">
      <c r="A45" s="3">
        <v>2514</v>
      </c>
      <c r="B45" s="3" t="s">
        <v>8</v>
      </c>
      <c r="C45" s="3" t="s">
        <v>334</v>
      </c>
      <c r="D45" s="3" t="s">
        <v>1906</v>
      </c>
      <c r="E45" s="3" t="s">
        <v>1907</v>
      </c>
      <c r="F45" s="4">
        <v>1</v>
      </c>
      <c r="G45" s="4">
        <v>1</v>
      </c>
      <c r="H45" s="3">
        <v>23</v>
      </c>
      <c r="I45" s="4">
        <v>23</v>
      </c>
      <c r="J45" s="5">
        <v>2303</v>
      </c>
      <c r="K45" s="6" t="s">
        <v>1908</v>
      </c>
      <c r="L45" s="9">
        <v>78.32</v>
      </c>
      <c r="M45" s="10">
        <v>58.14</v>
      </c>
      <c r="N45" s="4" t="s">
        <v>1888</v>
      </c>
      <c r="O45" s="4" t="s">
        <v>42</v>
      </c>
      <c r="P45" s="4" t="s">
        <v>1911</v>
      </c>
      <c r="Q45" s="3" t="s">
        <v>1912</v>
      </c>
      <c r="R45" s="3" t="s">
        <v>2018</v>
      </c>
      <c r="S45" s="13">
        <v>43359</v>
      </c>
      <c r="T45" s="14" t="s">
        <v>2019</v>
      </c>
      <c r="U45" s="15"/>
      <c r="V45" s="13">
        <v>44012</v>
      </c>
    </row>
    <row r="46" s="1" customFormat="1" spans="1:22">
      <c r="A46" s="3">
        <v>2515</v>
      </c>
      <c r="B46" s="3" t="s">
        <v>8</v>
      </c>
      <c r="C46" s="3" t="s">
        <v>334</v>
      </c>
      <c r="D46" s="3" t="s">
        <v>1906</v>
      </c>
      <c r="E46" s="3" t="s">
        <v>1907</v>
      </c>
      <c r="F46" s="4">
        <v>1</v>
      </c>
      <c r="G46" s="4">
        <v>1</v>
      </c>
      <c r="H46" s="3">
        <v>23</v>
      </c>
      <c r="I46" s="4">
        <v>23</v>
      </c>
      <c r="J46" s="5">
        <v>2304</v>
      </c>
      <c r="K46" s="6" t="s">
        <v>1908</v>
      </c>
      <c r="L46" s="9">
        <v>77.15</v>
      </c>
      <c r="M46" s="10">
        <v>57.27</v>
      </c>
      <c r="N46" s="4" t="s">
        <v>1888</v>
      </c>
      <c r="O46" s="4" t="s">
        <v>44</v>
      </c>
      <c r="P46" s="4" t="s">
        <v>1918</v>
      </c>
      <c r="Q46" s="3" t="s">
        <v>1912</v>
      </c>
      <c r="R46" s="3" t="s">
        <v>2020</v>
      </c>
      <c r="S46" s="13">
        <v>43359</v>
      </c>
      <c r="T46" s="14" t="s">
        <v>2021</v>
      </c>
      <c r="U46" s="15"/>
      <c r="V46" s="13">
        <v>44012</v>
      </c>
    </row>
    <row r="47" s="1" customFormat="1" spans="1:22">
      <c r="A47" s="3">
        <v>2516</v>
      </c>
      <c r="B47" s="3" t="s">
        <v>8</v>
      </c>
      <c r="C47" s="3" t="s">
        <v>334</v>
      </c>
      <c r="D47" s="3" t="s">
        <v>1906</v>
      </c>
      <c r="E47" s="3" t="s">
        <v>1907</v>
      </c>
      <c r="F47" s="4">
        <v>1</v>
      </c>
      <c r="G47" s="4">
        <v>2</v>
      </c>
      <c r="H47" s="3">
        <v>23</v>
      </c>
      <c r="I47" s="4">
        <v>1</v>
      </c>
      <c r="J47" s="5">
        <v>101</v>
      </c>
      <c r="K47" s="6" t="s">
        <v>1908</v>
      </c>
      <c r="L47" s="9">
        <v>69.94</v>
      </c>
      <c r="M47" s="10">
        <v>51.92</v>
      </c>
      <c r="N47" s="4" t="s">
        <v>1884</v>
      </c>
      <c r="O47" s="4" t="s">
        <v>44</v>
      </c>
      <c r="P47" s="4" t="s">
        <v>2022</v>
      </c>
      <c r="Q47" s="3" t="s">
        <v>1912</v>
      </c>
      <c r="R47" s="3" t="s">
        <v>2023</v>
      </c>
      <c r="S47" s="13">
        <v>43359</v>
      </c>
      <c r="T47" s="14" t="s">
        <v>2024</v>
      </c>
      <c r="U47" s="15"/>
      <c r="V47" s="13">
        <v>44012</v>
      </c>
    </row>
    <row r="48" s="1" customFormat="1" spans="1:22">
      <c r="A48" s="3">
        <v>2517</v>
      </c>
      <c r="B48" s="3" t="s">
        <v>8</v>
      </c>
      <c r="C48" s="3" t="s">
        <v>334</v>
      </c>
      <c r="D48" s="3" t="s">
        <v>1906</v>
      </c>
      <c r="E48" s="3" t="s">
        <v>1907</v>
      </c>
      <c r="F48" s="4">
        <v>1</v>
      </c>
      <c r="G48" s="4">
        <v>2</v>
      </c>
      <c r="H48" s="3">
        <v>23</v>
      </c>
      <c r="I48" s="4">
        <v>1</v>
      </c>
      <c r="J48" s="5">
        <v>102</v>
      </c>
      <c r="K48" s="6" t="s">
        <v>1908</v>
      </c>
      <c r="L48" s="9">
        <v>78.32</v>
      </c>
      <c r="M48" s="10">
        <v>58.14</v>
      </c>
      <c r="N48" s="4" t="s">
        <v>1888</v>
      </c>
      <c r="O48" s="4" t="s">
        <v>42</v>
      </c>
      <c r="P48" s="4" t="s">
        <v>1909</v>
      </c>
      <c r="Q48" s="3" t="s">
        <v>1912</v>
      </c>
      <c r="R48" s="3" t="s">
        <v>2025</v>
      </c>
      <c r="S48" s="13">
        <v>43359</v>
      </c>
      <c r="T48" s="14" t="s">
        <v>2026</v>
      </c>
      <c r="U48" s="15"/>
      <c r="V48" s="13">
        <v>44012</v>
      </c>
    </row>
    <row r="49" s="1" customFormat="1" spans="1:22">
      <c r="A49" s="3">
        <v>2518</v>
      </c>
      <c r="B49" s="3" t="s">
        <v>8</v>
      </c>
      <c r="C49" s="3" t="s">
        <v>334</v>
      </c>
      <c r="D49" s="3" t="s">
        <v>1906</v>
      </c>
      <c r="E49" s="3" t="s">
        <v>1907</v>
      </c>
      <c r="F49" s="4">
        <v>1</v>
      </c>
      <c r="G49" s="4">
        <v>2</v>
      </c>
      <c r="H49" s="3">
        <v>23</v>
      </c>
      <c r="I49" s="4">
        <v>1</v>
      </c>
      <c r="J49" s="5">
        <v>103</v>
      </c>
      <c r="K49" s="6" t="s">
        <v>1908</v>
      </c>
      <c r="L49" s="9">
        <v>78.32</v>
      </c>
      <c r="M49" s="10">
        <v>58.14</v>
      </c>
      <c r="N49" s="4" t="s">
        <v>1888</v>
      </c>
      <c r="O49" s="4" t="s">
        <v>42</v>
      </c>
      <c r="P49" s="4" t="s">
        <v>1911</v>
      </c>
      <c r="Q49" s="3" t="s">
        <v>1912</v>
      </c>
      <c r="R49" s="3" t="s">
        <v>2027</v>
      </c>
      <c r="S49" s="13">
        <v>43359</v>
      </c>
      <c r="T49" s="14" t="s">
        <v>2028</v>
      </c>
      <c r="U49" s="15" t="s">
        <v>2029</v>
      </c>
      <c r="V49" s="13">
        <v>44012</v>
      </c>
    </row>
    <row r="50" s="1" customFormat="1" spans="1:22">
      <c r="A50" s="3">
        <v>2519</v>
      </c>
      <c r="B50" s="3" t="s">
        <v>8</v>
      </c>
      <c r="C50" s="3" t="s">
        <v>334</v>
      </c>
      <c r="D50" s="3" t="s">
        <v>1906</v>
      </c>
      <c r="E50" s="3" t="s">
        <v>1907</v>
      </c>
      <c r="F50" s="4">
        <v>1</v>
      </c>
      <c r="G50" s="4">
        <v>2</v>
      </c>
      <c r="H50" s="3">
        <v>23</v>
      </c>
      <c r="I50" s="4">
        <v>1</v>
      </c>
      <c r="J50" s="5">
        <v>104</v>
      </c>
      <c r="K50" s="6" t="s">
        <v>1908</v>
      </c>
      <c r="L50" s="9">
        <v>78.28</v>
      </c>
      <c r="M50" s="10">
        <v>58.11</v>
      </c>
      <c r="N50" s="4" t="s">
        <v>1888</v>
      </c>
      <c r="O50" s="4" t="s">
        <v>44</v>
      </c>
      <c r="P50" s="4" t="s">
        <v>2030</v>
      </c>
      <c r="Q50" s="3" t="s">
        <v>1912</v>
      </c>
      <c r="R50" s="3" t="s">
        <v>2031</v>
      </c>
      <c r="S50" s="13">
        <v>43359</v>
      </c>
      <c r="T50" s="14" t="s">
        <v>2032</v>
      </c>
      <c r="U50" s="15" t="s">
        <v>2033</v>
      </c>
      <c r="V50" s="13">
        <v>44012</v>
      </c>
    </row>
    <row r="51" s="1" customFormat="1" spans="1:22">
      <c r="A51" s="3">
        <v>2520</v>
      </c>
      <c r="B51" s="3" t="s">
        <v>8</v>
      </c>
      <c r="C51" s="3" t="s">
        <v>334</v>
      </c>
      <c r="D51" s="3" t="s">
        <v>1906</v>
      </c>
      <c r="E51" s="3" t="s">
        <v>1907</v>
      </c>
      <c r="F51" s="4">
        <v>1</v>
      </c>
      <c r="G51" s="4">
        <v>2</v>
      </c>
      <c r="H51" s="3">
        <v>23</v>
      </c>
      <c r="I51" s="4">
        <v>2</v>
      </c>
      <c r="J51" s="5">
        <v>202</v>
      </c>
      <c r="K51" s="6" t="s">
        <v>1908</v>
      </c>
      <c r="L51" s="9">
        <v>78.32</v>
      </c>
      <c r="M51" s="10">
        <v>58.14</v>
      </c>
      <c r="N51" s="4" t="s">
        <v>1888</v>
      </c>
      <c r="O51" s="4" t="s">
        <v>42</v>
      </c>
      <c r="P51" s="4" t="s">
        <v>1909</v>
      </c>
      <c r="Q51" s="3" t="s">
        <v>1912</v>
      </c>
      <c r="R51" s="3" t="s">
        <v>2034</v>
      </c>
      <c r="S51" s="13">
        <v>43359</v>
      </c>
      <c r="T51" s="14" t="s">
        <v>2035</v>
      </c>
      <c r="U51" s="15" t="s">
        <v>2036</v>
      </c>
      <c r="V51" s="13">
        <v>44012</v>
      </c>
    </row>
    <row r="52" s="1" customFormat="1" spans="1:22">
      <c r="A52" s="3">
        <v>2521</v>
      </c>
      <c r="B52" s="3" t="s">
        <v>8</v>
      </c>
      <c r="C52" s="3" t="s">
        <v>334</v>
      </c>
      <c r="D52" s="3" t="s">
        <v>1906</v>
      </c>
      <c r="E52" s="3" t="s">
        <v>1907</v>
      </c>
      <c r="F52" s="4">
        <v>1</v>
      </c>
      <c r="G52" s="4">
        <v>2</v>
      </c>
      <c r="H52" s="3">
        <v>23</v>
      </c>
      <c r="I52" s="4">
        <v>2</v>
      </c>
      <c r="J52" s="5">
        <v>203</v>
      </c>
      <c r="K52" s="6" t="s">
        <v>1908</v>
      </c>
      <c r="L52" s="9">
        <v>78.32</v>
      </c>
      <c r="M52" s="10">
        <v>58.14</v>
      </c>
      <c r="N52" s="4" t="s">
        <v>1888</v>
      </c>
      <c r="O52" s="4" t="s">
        <v>42</v>
      </c>
      <c r="P52" s="4" t="s">
        <v>1911</v>
      </c>
      <c r="Q52" s="3" t="s">
        <v>1912</v>
      </c>
      <c r="R52" s="3" t="s">
        <v>2037</v>
      </c>
      <c r="S52" s="13">
        <v>43359</v>
      </c>
      <c r="T52" s="14" t="s">
        <v>2038</v>
      </c>
      <c r="U52" s="15"/>
      <c r="V52" s="13">
        <v>44012</v>
      </c>
    </row>
    <row r="53" s="1" customFormat="1" spans="1:22">
      <c r="A53" s="3">
        <v>2522</v>
      </c>
      <c r="B53" s="3" t="s">
        <v>8</v>
      </c>
      <c r="C53" s="3" t="s">
        <v>334</v>
      </c>
      <c r="D53" s="3" t="s">
        <v>1906</v>
      </c>
      <c r="E53" s="3" t="s">
        <v>1907</v>
      </c>
      <c r="F53" s="4">
        <v>1</v>
      </c>
      <c r="G53" s="4">
        <v>2</v>
      </c>
      <c r="H53" s="3">
        <v>23</v>
      </c>
      <c r="I53" s="4">
        <v>2</v>
      </c>
      <c r="J53" s="5">
        <v>204</v>
      </c>
      <c r="K53" s="6" t="s">
        <v>1908</v>
      </c>
      <c r="L53" s="9">
        <v>78.28</v>
      </c>
      <c r="M53" s="10">
        <v>58.11</v>
      </c>
      <c r="N53" s="4" t="s">
        <v>1888</v>
      </c>
      <c r="O53" s="4" t="s">
        <v>44</v>
      </c>
      <c r="P53" s="4" t="s">
        <v>2030</v>
      </c>
      <c r="Q53" s="3" t="s">
        <v>1912</v>
      </c>
      <c r="R53" s="3" t="s">
        <v>2039</v>
      </c>
      <c r="S53" s="13">
        <v>43359</v>
      </c>
      <c r="T53" s="14" t="s">
        <v>2040</v>
      </c>
      <c r="U53" s="15"/>
      <c r="V53" s="13">
        <v>44012</v>
      </c>
    </row>
    <row r="54" s="1" customFormat="1" spans="1:22">
      <c r="A54" s="3">
        <v>2523</v>
      </c>
      <c r="B54" s="3" t="s">
        <v>8</v>
      </c>
      <c r="C54" s="3" t="s">
        <v>334</v>
      </c>
      <c r="D54" s="3" t="s">
        <v>1906</v>
      </c>
      <c r="E54" s="3" t="s">
        <v>1907</v>
      </c>
      <c r="F54" s="4">
        <v>1</v>
      </c>
      <c r="G54" s="4">
        <v>2</v>
      </c>
      <c r="H54" s="3">
        <v>23</v>
      </c>
      <c r="I54" s="4">
        <v>3</v>
      </c>
      <c r="J54" s="5">
        <v>302</v>
      </c>
      <c r="K54" s="6" t="s">
        <v>1908</v>
      </c>
      <c r="L54" s="9">
        <v>78.32</v>
      </c>
      <c r="M54" s="10">
        <v>58.14</v>
      </c>
      <c r="N54" s="4" t="s">
        <v>1888</v>
      </c>
      <c r="O54" s="4" t="s">
        <v>42</v>
      </c>
      <c r="P54" s="4" t="s">
        <v>1909</v>
      </c>
      <c r="Q54" s="3" t="s">
        <v>1912</v>
      </c>
      <c r="R54" s="3" t="s">
        <v>2041</v>
      </c>
      <c r="S54" s="13">
        <v>43359</v>
      </c>
      <c r="T54" s="14" t="s">
        <v>2042</v>
      </c>
      <c r="U54" s="15" t="s">
        <v>2043</v>
      </c>
      <c r="V54" s="13">
        <v>44012</v>
      </c>
    </row>
    <row r="55" s="1" customFormat="1" spans="1:22">
      <c r="A55" s="3">
        <v>2524</v>
      </c>
      <c r="B55" s="3" t="s">
        <v>8</v>
      </c>
      <c r="C55" s="3" t="s">
        <v>334</v>
      </c>
      <c r="D55" s="3" t="s">
        <v>1906</v>
      </c>
      <c r="E55" s="3" t="s">
        <v>1907</v>
      </c>
      <c r="F55" s="4">
        <v>1</v>
      </c>
      <c r="G55" s="4">
        <v>2</v>
      </c>
      <c r="H55" s="3">
        <v>23</v>
      </c>
      <c r="I55" s="4">
        <v>4</v>
      </c>
      <c r="J55" s="5">
        <v>402</v>
      </c>
      <c r="K55" s="6" t="s">
        <v>1908</v>
      </c>
      <c r="L55" s="9">
        <v>78.32</v>
      </c>
      <c r="M55" s="10">
        <v>58.14</v>
      </c>
      <c r="N55" s="4" t="s">
        <v>1888</v>
      </c>
      <c r="O55" s="4" t="s">
        <v>42</v>
      </c>
      <c r="P55" s="4" t="s">
        <v>1909</v>
      </c>
      <c r="Q55" s="3" t="s">
        <v>1912</v>
      </c>
      <c r="R55" s="3" t="s">
        <v>2044</v>
      </c>
      <c r="S55" s="13">
        <v>43359</v>
      </c>
      <c r="T55" s="14" t="s">
        <v>2045</v>
      </c>
      <c r="U55" s="15" t="s">
        <v>2046</v>
      </c>
      <c r="V55" s="13">
        <v>44012</v>
      </c>
    </row>
    <row r="56" s="1" customFormat="1" spans="1:22">
      <c r="A56" s="3">
        <v>2525</v>
      </c>
      <c r="B56" s="3" t="s">
        <v>8</v>
      </c>
      <c r="C56" s="3" t="s">
        <v>334</v>
      </c>
      <c r="D56" s="3" t="s">
        <v>1906</v>
      </c>
      <c r="E56" s="3" t="s">
        <v>1907</v>
      </c>
      <c r="F56" s="4">
        <v>1</v>
      </c>
      <c r="G56" s="4">
        <v>2</v>
      </c>
      <c r="H56" s="3">
        <v>23</v>
      </c>
      <c r="I56" s="4">
        <v>4</v>
      </c>
      <c r="J56" s="5">
        <v>403</v>
      </c>
      <c r="K56" s="6" t="s">
        <v>1908</v>
      </c>
      <c r="L56" s="9">
        <v>78.32</v>
      </c>
      <c r="M56" s="10">
        <v>58.14</v>
      </c>
      <c r="N56" s="4" t="s">
        <v>1888</v>
      </c>
      <c r="O56" s="4" t="s">
        <v>42</v>
      </c>
      <c r="P56" s="4" t="s">
        <v>1911</v>
      </c>
      <c r="Q56" s="3" t="s">
        <v>1912</v>
      </c>
      <c r="R56" s="3" t="s">
        <v>2047</v>
      </c>
      <c r="S56" s="13">
        <v>43359</v>
      </c>
      <c r="T56" s="14" t="s">
        <v>2048</v>
      </c>
      <c r="U56" s="15" t="s">
        <v>2049</v>
      </c>
      <c r="V56" s="13">
        <v>44012</v>
      </c>
    </row>
    <row r="57" s="1" customFormat="1" spans="1:22">
      <c r="A57" s="3">
        <v>2526</v>
      </c>
      <c r="B57" s="3" t="s">
        <v>8</v>
      </c>
      <c r="C57" s="3" t="s">
        <v>334</v>
      </c>
      <c r="D57" s="3" t="s">
        <v>1906</v>
      </c>
      <c r="E57" s="3" t="s">
        <v>1907</v>
      </c>
      <c r="F57" s="4">
        <v>1</v>
      </c>
      <c r="G57" s="4">
        <v>2</v>
      </c>
      <c r="H57" s="3">
        <v>23</v>
      </c>
      <c r="I57" s="4">
        <v>5</v>
      </c>
      <c r="J57" s="5">
        <v>502</v>
      </c>
      <c r="K57" s="6" t="s">
        <v>1908</v>
      </c>
      <c r="L57" s="9">
        <v>78.32</v>
      </c>
      <c r="M57" s="10">
        <v>58.14</v>
      </c>
      <c r="N57" s="4" t="s">
        <v>1888</v>
      </c>
      <c r="O57" s="4" t="s">
        <v>42</v>
      </c>
      <c r="P57" s="4" t="s">
        <v>1909</v>
      </c>
      <c r="Q57" s="3" t="s">
        <v>1912</v>
      </c>
      <c r="R57" s="3" t="s">
        <v>2050</v>
      </c>
      <c r="S57" s="13">
        <v>43359</v>
      </c>
      <c r="T57" s="14" t="s">
        <v>2051</v>
      </c>
      <c r="U57" s="15" t="s">
        <v>2052</v>
      </c>
      <c r="V57" s="13">
        <v>44012</v>
      </c>
    </row>
    <row r="58" s="1" customFormat="1" spans="1:22">
      <c r="A58" s="3">
        <v>2527</v>
      </c>
      <c r="B58" s="3" t="s">
        <v>8</v>
      </c>
      <c r="C58" s="3" t="s">
        <v>334</v>
      </c>
      <c r="D58" s="3" t="s">
        <v>1906</v>
      </c>
      <c r="E58" s="3" t="s">
        <v>1907</v>
      </c>
      <c r="F58" s="4">
        <v>1</v>
      </c>
      <c r="G58" s="4">
        <v>2</v>
      </c>
      <c r="H58" s="3">
        <v>23</v>
      </c>
      <c r="I58" s="4">
        <v>6</v>
      </c>
      <c r="J58" s="5">
        <v>602</v>
      </c>
      <c r="K58" s="6" t="s">
        <v>1908</v>
      </c>
      <c r="L58" s="9">
        <v>78.32</v>
      </c>
      <c r="M58" s="10">
        <v>58.14</v>
      </c>
      <c r="N58" s="4" t="s">
        <v>1888</v>
      </c>
      <c r="O58" s="4" t="s">
        <v>42</v>
      </c>
      <c r="P58" s="4" t="s">
        <v>1909</v>
      </c>
      <c r="Q58" s="3" t="s">
        <v>1912</v>
      </c>
      <c r="R58" s="3" t="s">
        <v>2053</v>
      </c>
      <c r="S58" s="13">
        <v>43359</v>
      </c>
      <c r="T58" s="14" t="s">
        <v>2054</v>
      </c>
      <c r="U58" s="15" t="s">
        <v>2055</v>
      </c>
      <c r="V58" s="13">
        <v>44012</v>
      </c>
    </row>
    <row r="59" s="1" customFormat="1" spans="1:22">
      <c r="A59" s="3">
        <v>2528</v>
      </c>
      <c r="B59" s="3" t="s">
        <v>8</v>
      </c>
      <c r="C59" s="3" t="s">
        <v>334</v>
      </c>
      <c r="D59" s="3" t="s">
        <v>1906</v>
      </c>
      <c r="E59" s="3" t="s">
        <v>1907</v>
      </c>
      <c r="F59" s="4">
        <v>1</v>
      </c>
      <c r="G59" s="4">
        <v>2</v>
      </c>
      <c r="H59" s="3">
        <v>23</v>
      </c>
      <c r="I59" s="4">
        <v>6</v>
      </c>
      <c r="J59" s="5">
        <v>603</v>
      </c>
      <c r="K59" s="6" t="s">
        <v>1908</v>
      </c>
      <c r="L59" s="9">
        <v>78.32</v>
      </c>
      <c r="M59" s="10">
        <v>58.14</v>
      </c>
      <c r="N59" s="4" t="s">
        <v>1888</v>
      </c>
      <c r="O59" s="4" t="s">
        <v>42</v>
      </c>
      <c r="P59" s="4" t="s">
        <v>1911</v>
      </c>
      <c r="Q59" s="3" t="s">
        <v>1912</v>
      </c>
      <c r="R59" s="3" t="s">
        <v>2056</v>
      </c>
      <c r="S59" s="13">
        <v>43359</v>
      </c>
      <c r="T59" s="14" t="s">
        <v>2057</v>
      </c>
      <c r="U59" s="15" t="s">
        <v>2058</v>
      </c>
      <c r="V59" s="13">
        <v>44012</v>
      </c>
    </row>
    <row r="60" s="1" customFormat="1" spans="1:22">
      <c r="A60" s="3">
        <v>2529</v>
      </c>
      <c r="B60" s="3" t="s">
        <v>8</v>
      </c>
      <c r="C60" s="3" t="s">
        <v>334</v>
      </c>
      <c r="D60" s="3" t="s">
        <v>1906</v>
      </c>
      <c r="E60" s="3" t="s">
        <v>1907</v>
      </c>
      <c r="F60" s="4">
        <v>1</v>
      </c>
      <c r="G60" s="4">
        <v>2</v>
      </c>
      <c r="H60" s="3">
        <v>23</v>
      </c>
      <c r="I60" s="4">
        <v>7</v>
      </c>
      <c r="J60" s="5">
        <v>702</v>
      </c>
      <c r="K60" s="6" t="s">
        <v>1908</v>
      </c>
      <c r="L60" s="9">
        <v>78.32</v>
      </c>
      <c r="M60" s="10">
        <v>58.14</v>
      </c>
      <c r="N60" s="4" t="s">
        <v>1888</v>
      </c>
      <c r="O60" s="4" t="s">
        <v>42</v>
      </c>
      <c r="P60" s="4" t="s">
        <v>1909</v>
      </c>
      <c r="Q60" s="3" t="s">
        <v>1912</v>
      </c>
      <c r="R60" s="3" t="s">
        <v>2059</v>
      </c>
      <c r="S60" s="13">
        <v>43358</v>
      </c>
      <c r="T60" s="14" t="s">
        <v>2060</v>
      </c>
      <c r="U60" s="15" t="s">
        <v>2061</v>
      </c>
      <c r="V60" s="13">
        <v>44012</v>
      </c>
    </row>
    <row r="61" s="1" customFormat="1" spans="1:22">
      <c r="A61" s="3">
        <v>2530</v>
      </c>
      <c r="B61" s="3" t="s">
        <v>8</v>
      </c>
      <c r="C61" s="3" t="s">
        <v>334</v>
      </c>
      <c r="D61" s="3" t="s">
        <v>1906</v>
      </c>
      <c r="E61" s="3" t="s">
        <v>1907</v>
      </c>
      <c r="F61" s="4">
        <v>1</v>
      </c>
      <c r="G61" s="4">
        <v>2</v>
      </c>
      <c r="H61" s="3">
        <v>23</v>
      </c>
      <c r="I61" s="4">
        <v>7</v>
      </c>
      <c r="J61" s="5">
        <v>703</v>
      </c>
      <c r="K61" s="6" t="s">
        <v>1908</v>
      </c>
      <c r="L61" s="9">
        <v>78.32</v>
      </c>
      <c r="M61" s="10">
        <v>58.14</v>
      </c>
      <c r="N61" s="4" t="s">
        <v>1888</v>
      </c>
      <c r="O61" s="4" t="s">
        <v>42</v>
      </c>
      <c r="P61" s="4" t="s">
        <v>1911</v>
      </c>
      <c r="Q61" s="3" t="s">
        <v>1912</v>
      </c>
      <c r="R61" s="3" t="s">
        <v>2062</v>
      </c>
      <c r="S61" s="13">
        <v>43359</v>
      </c>
      <c r="T61" s="14" t="s">
        <v>2063</v>
      </c>
      <c r="U61" s="15" t="s">
        <v>2064</v>
      </c>
      <c r="V61" s="13">
        <v>44012</v>
      </c>
    </row>
    <row r="62" s="1" customFormat="1" spans="1:22">
      <c r="A62" s="3">
        <v>2531</v>
      </c>
      <c r="B62" s="3" t="s">
        <v>8</v>
      </c>
      <c r="C62" s="3" t="s">
        <v>334</v>
      </c>
      <c r="D62" s="3" t="s">
        <v>1906</v>
      </c>
      <c r="E62" s="3" t="s">
        <v>1907</v>
      </c>
      <c r="F62" s="4">
        <v>1</v>
      </c>
      <c r="G62" s="4">
        <v>2</v>
      </c>
      <c r="H62" s="3">
        <v>23</v>
      </c>
      <c r="I62" s="4">
        <v>8</v>
      </c>
      <c r="J62" s="5">
        <v>802</v>
      </c>
      <c r="K62" s="6" t="s">
        <v>1908</v>
      </c>
      <c r="L62" s="9">
        <v>78.32</v>
      </c>
      <c r="M62" s="10">
        <v>58.14</v>
      </c>
      <c r="N62" s="4" t="s">
        <v>1888</v>
      </c>
      <c r="O62" s="4" t="s">
        <v>42</v>
      </c>
      <c r="P62" s="4" t="s">
        <v>1909</v>
      </c>
      <c r="Q62" s="3" t="s">
        <v>1912</v>
      </c>
      <c r="R62" s="3" t="s">
        <v>2065</v>
      </c>
      <c r="S62" s="13">
        <v>43359</v>
      </c>
      <c r="T62" s="14" t="s">
        <v>2066</v>
      </c>
      <c r="U62" s="15"/>
      <c r="V62" s="13">
        <v>44012</v>
      </c>
    </row>
    <row r="63" s="1" customFormat="1" spans="1:22">
      <c r="A63" s="3">
        <v>2532</v>
      </c>
      <c r="B63" s="3" t="s">
        <v>8</v>
      </c>
      <c r="C63" s="3" t="s">
        <v>334</v>
      </c>
      <c r="D63" s="3" t="s">
        <v>1906</v>
      </c>
      <c r="E63" s="3" t="s">
        <v>1907</v>
      </c>
      <c r="F63" s="4">
        <v>1</v>
      </c>
      <c r="G63" s="4">
        <v>2</v>
      </c>
      <c r="H63" s="3">
        <v>23</v>
      </c>
      <c r="I63" s="4">
        <v>8</v>
      </c>
      <c r="J63" s="5">
        <v>803</v>
      </c>
      <c r="K63" s="6" t="s">
        <v>1908</v>
      </c>
      <c r="L63" s="9">
        <v>78.32</v>
      </c>
      <c r="M63" s="10">
        <v>58.14</v>
      </c>
      <c r="N63" s="4" t="s">
        <v>1888</v>
      </c>
      <c r="O63" s="4" t="s">
        <v>42</v>
      </c>
      <c r="P63" s="4" t="s">
        <v>1911</v>
      </c>
      <c r="Q63" s="3" t="s">
        <v>1912</v>
      </c>
      <c r="R63" s="3" t="s">
        <v>2067</v>
      </c>
      <c r="S63" s="13">
        <v>43359</v>
      </c>
      <c r="T63" s="14" t="s">
        <v>2068</v>
      </c>
      <c r="U63" s="15" t="s">
        <v>2069</v>
      </c>
      <c r="V63" s="13">
        <v>44012</v>
      </c>
    </row>
    <row r="64" s="1" customFormat="1" spans="1:22">
      <c r="A64" s="3">
        <v>2533</v>
      </c>
      <c r="B64" s="3" t="s">
        <v>8</v>
      </c>
      <c r="C64" s="3" t="s">
        <v>334</v>
      </c>
      <c r="D64" s="3" t="s">
        <v>1906</v>
      </c>
      <c r="E64" s="3" t="s">
        <v>1907</v>
      </c>
      <c r="F64" s="4">
        <v>1</v>
      </c>
      <c r="G64" s="4">
        <v>2</v>
      </c>
      <c r="H64" s="3">
        <v>23</v>
      </c>
      <c r="I64" s="4">
        <v>9</v>
      </c>
      <c r="J64" s="5">
        <v>901</v>
      </c>
      <c r="K64" s="6" t="s">
        <v>1908</v>
      </c>
      <c r="L64" s="9">
        <v>77.15</v>
      </c>
      <c r="M64" s="10">
        <v>57.27</v>
      </c>
      <c r="N64" s="4" t="s">
        <v>1888</v>
      </c>
      <c r="O64" s="4" t="s">
        <v>44</v>
      </c>
      <c r="P64" s="4" t="s">
        <v>2070</v>
      </c>
      <c r="Q64" s="3" t="s">
        <v>1912</v>
      </c>
      <c r="R64" s="3" t="s">
        <v>2071</v>
      </c>
      <c r="S64" s="13">
        <v>43359</v>
      </c>
      <c r="T64" s="14" t="s">
        <v>2072</v>
      </c>
      <c r="U64" s="15" t="s">
        <v>2073</v>
      </c>
      <c r="V64" s="13">
        <v>44012</v>
      </c>
    </row>
    <row r="65" s="1" customFormat="1" spans="1:22">
      <c r="A65" s="3">
        <v>2534</v>
      </c>
      <c r="B65" s="3" t="s">
        <v>8</v>
      </c>
      <c r="C65" s="3" t="s">
        <v>334</v>
      </c>
      <c r="D65" s="3" t="s">
        <v>1906</v>
      </c>
      <c r="E65" s="3" t="s">
        <v>1907</v>
      </c>
      <c r="F65" s="4">
        <v>1</v>
      </c>
      <c r="G65" s="4">
        <v>2</v>
      </c>
      <c r="H65" s="3">
        <v>23</v>
      </c>
      <c r="I65" s="4">
        <v>9</v>
      </c>
      <c r="J65" s="5">
        <v>903</v>
      </c>
      <c r="K65" s="6" t="s">
        <v>1908</v>
      </c>
      <c r="L65" s="9">
        <v>78.32</v>
      </c>
      <c r="M65" s="10">
        <v>58.14</v>
      </c>
      <c r="N65" s="4" t="s">
        <v>1888</v>
      </c>
      <c r="O65" s="4" t="s">
        <v>42</v>
      </c>
      <c r="P65" s="4" t="s">
        <v>1911</v>
      </c>
      <c r="Q65" s="3" t="s">
        <v>1912</v>
      </c>
      <c r="R65" s="3" t="s">
        <v>2074</v>
      </c>
      <c r="S65" s="13">
        <v>43359</v>
      </c>
      <c r="T65" s="14" t="s">
        <v>2075</v>
      </c>
      <c r="U65" s="15" t="s">
        <v>2076</v>
      </c>
      <c r="V65" s="13">
        <v>44012</v>
      </c>
    </row>
    <row r="66" s="1" customFormat="1" spans="1:22">
      <c r="A66" s="3">
        <v>2535</v>
      </c>
      <c r="B66" s="3" t="s">
        <v>8</v>
      </c>
      <c r="C66" s="3" t="s">
        <v>334</v>
      </c>
      <c r="D66" s="3" t="s">
        <v>1906</v>
      </c>
      <c r="E66" s="3" t="s">
        <v>1907</v>
      </c>
      <c r="F66" s="4">
        <v>1</v>
      </c>
      <c r="G66" s="4">
        <v>2</v>
      </c>
      <c r="H66" s="3">
        <v>23</v>
      </c>
      <c r="I66" s="4">
        <v>10</v>
      </c>
      <c r="J66" s="5">
        <v>1002</v>
      </c>
      <c r="K66" s="6" t="s">
        <v>1908</v>
      </c>
      <c r="L66" s="9">
        <v>78.32</v>
      </c>
      <c r="M66" s="10">
        <v>58.14</v>
      </c>
      <c r="N66" s="4" t="s">
        <v>1888</v>
      </c>
      <c r="O66" s="4" t="s">
        <v>42</v>
      </c>
      <c r="P66" s="4" t="s">
        <v>1909</v>
      </c>
      <c r="Q66" s="3" t="s">
        <v>1912</v>
      </c>
      <c r="R66" s="3" t="s">
        <v>2077</v>
      </c>
      <c r="S66" s="13">
        <v>43358</v>
      </c>
      <c r="T66" s="14" t="s">
        <v>2078</v>
      </c>
      <c r="U66" s="15"/>
      <c r="V66" s="13">
        <v>44012</v>
      </c>
    </row>
    <row r="67" s="1" customFormat="1" spans="1:22">
      <c r="A67" s="3">
        <v>2536</v>
      </c>
      <c r="B67" s="3" t="s">
        <v>8</v>
      </c>
      <c r="C67" s="3" t="s">
        <v>334</v>
      </c>
      <c r="D67" s="3" t="s">
        <v>1906</v>
      </c>
      <c r="E67" s="3" t="s">
        <v>1907</v>
      </c>
      <c r="F67" s="4">
        <v>1</v>
      </c>
      <c r="G67" s="4">
        <v>2</v>
      </c>
      <c r="H67" s="3">
        <v>23</v>
      </c>
      <c r="I67" s="4">
        <v>10</v>
      </c>
      <c r="J67" s="5">
        <v>1003</v>
      </c>
      <c r="K67" s="6" t="s">
        <v>1908</v>
      </c>
      <c r="L67" s="9">
        <v>78.32</v>
      </c>
      <c r="M67" s="10">
        <v>58.14</v>
      </c>
      <c r="N67" s="4" t="s">
        <v>1888</v>
      </c>
      <c r="O67" s="4" t="s">
        <v>42</v>
      </c>
      <c r="P67" s="4" t="s">
        <v>1911</v>
      </c>
      <c r="Q67" s="3" t="s">
        <v>1912</v>
      </c>
      <c r="R67" s="3" t="s">
        <v>2079</v>
      </c>
      <c r="S67" s="13">
        <v>43359</v>
      </c>
      <c r="T67" s="14" t="s">
        <v>2080</v>
      </c>
      <c r="U67" s="15" t="s">
        <v>2081</v>
      </c>
      <c r="V67" s="13">
        <v>44012</v>
      </c>
    </row>
    <row r="68" s="1" customFormat="1" spans="1:22">
      <c r="A68" s="3">
        <v>2537</v>
      </c>
      <c r="B68" s="3" t="s">
        <v>8</v>
      </c>
      <c r="C68" s="3" t="s">
        <v>334</v>
      </c>
      <c r="D68" s="3" t="s">
        <v>1906</v>
      </c>
      <c r="E68" s="3" t="s">
        <v>1907</v>
      </c>
      <c r="F68" s="4">
        <v>1</v>
      </c>
      <c r="G68" s="4">
        <v>2</v>
      </c>
      <c r="H68" s="3">
        <v>23</v>
      </c>
      <c r="I68" s="4">
        <v>11</v>
      </c>
      <c r="J68" s="5">
        <v>1102</v>
      </c>
      <c r="K68" s="6" t="s">
        <v>1908</v>
      </c>
      <c r="L68" s="9">
        <v>78.32</v>
      </c>
      <c r="M68" s="10">
        <v>58.14</v>
      </c>
      <c r="N68" s="4" t="s">
        <v>1888</v>
      </c>
      <c r="O68" s="4" t="s">
        <v>42</v>
      </c>
      <c r="P68" s="4" t="s">
        <v>1909</v>
      </c>
      <c r="Q68" s="3" t="s">
        <v>1912</v>
      </c>
      <c r="R68" s="3" t="s">
        <v>2082</v>
      </c>
      <c r="S68" s="13">
        <v>43359</v>
      </c>
      <c r="T68" s="14" t="s">
        <v>2083</v>
      </c>
      <c r="U68" s="15" t="s">
        <v>2084</v>
      </c>
      <c r="V68" s="13">
        <v>44012</v>
      </c>
    </row>
    <row r="69" s="1" customFormat="1" spans="1:22">
      <c r="A69" s="3">
        <v>2538</v>
      </c>
      <c r="B69" s="3" t="s">
        <v>8</v>
      </c>
      <c r="C69" s="3" t="s">
        <v>334</v>
      </c>
      <c r="D69" s="3" t="s">
        <v>1906</v>
      </c>
      <c r="E69" s="3" t="s">
        <v>1907</v>
      </c>
      <c r="F69" s="4">
        <v>1</v>
      </c>
      <c r="G69" s="4">
        <v>2</v>
      </c>
      <c r="H69" s="3">
        <v>23</v>
      </c>
      <c r="I69" s="4">
        <v>11</v>
      </c>
      <c r="J69" s="5">
        <v>1103</v>
      </c>
      <c r="K69" s="6" t="s">
        <v>1908</v>
      </c>
      <c r="L69" s="9">
        <v>78.32</v>
      </c>
      <c r="M69" s="10">
        <v>58.14</v>
      </c>
      <c r="N69" s="4" t="s">
        <v>1888</v>
      </c>
      <c r="O69" s="4" t="s">
        <v>42</v>
      </c>
      <c r="P69" s="4" t="s">
        <v>1911</v>
      </c>
      <c r="Q69" s="3" t="s">
        <v>1912</v>
      </c>
      <c r="R69" s="3" t="s">
        <v>2085</v>
      </c>
      <c r="S69" s="13">
        <v>43359</v>
      </c>
      <c r="T69" s="14" t="s">
        <v>2086</v>
      </c>
      <c r="U69" s="15" t="s">
        <v>2087</v>
      </c>
      <c r="V69" s="13">
        <v>44012</v>
      </c>
    </row>
    <row r="70" s="1" customFormat="1" spans="1:22">
      <c r="A70" s="3">
        <v>2539</v>
      </c>
      <c r="B70" s="3" t="s">
        <v>8</v>
      </c>
      <c r="C70" s="3" t="s">
        <v>334</v>
      </c>
      <c r="D70" s="3" t="s">
        <v>1906</v>
      </c>
      <c r="E70" s="3" t="s">
        <v>1907</v>
      </c>
      <c r="F70" s="4">
        <v>1</v>
      </c>
      <c r="G70" s="4">
        <v>2</v>
      </c>
      <c r="H70" s="3">
        <v>23</v>
      </c>
      <c r="I70" s="4">
        <v>12</v>
      </c>
      <c r="J70" s="5">
        <v>1202</v>
      </c>
      <c r="K70" s="6" t="s">
        <v>1908</v>
      </c>
      <c r="L70" s="9">
        <v>78.32</v>
      </c>
      <c r="M70" s="10">
        <v>58.14</v>
      </c>
      <c r="N70" s="4" t="s">
        <v>1888</v>
      </c>
      <c r="O70" s="4" t="s">
        <v>42</v>
      </c>
      <c r="P70" s="4" t="s">
        <v>1909</v>
      </c>
      <c r="Q70" s="3" t="s">
        <v>1912</v>
      </c>
      <c r="R70" s="3" t="s">
        <v>2088</v>
      </c>
      <c r="S70" s="13">
        <v>43359</v>
      </c>
      <c r="T70" s="14" t="s">
        <v>2089</v>
      </c>
      <c r="U70" s="15" t="s">
        <v>2090</v>
      </c>
      <c r="V70" s="13">
        <v>44012</v>
      </c>
    </row>
    <row r="71" s="1" customFormat="1" spans="1:22">
      <c r="A71" s="3">
        <v>2540</v>
      </c>
      <c r="B71" s="3" t="s">
        <v>8</v>
      </c>
      <c r="C71" s="3" t="s">
        <v>334</v>
      </c>
      <c r="D71" s="3" t="s">
        <v>1906</v>
      </c>
      <c r="E71" s="3" t="s">
        <v>1907</v>
      </c>
      <c r="F71" s="4">
        <v>1</v>
      </c>
      <c r="G71" s="4">
        <v>2</v>
      </c>
      <c r="H71" s="3">
        <v>23</v>
      </c>
      <c r="I71" s="4">
        <v>12</v>
      </c>
      <c r="J71" s="5">
        <v>1203</v>
      </c>
      <c r="K71" s="6" t="s">
        <v>1908</v>
      </c>
      <c r="L71" s="9">
        <v>78.32</v>
      </c>
      <c r="M71" s="10">
        <v>58.14</v>
      </c>
      <c r="N71" s="4" t="s">
        <v>1888</v>
      </c>
      <c r="O71" s="4" t="s">
        <v>42</v>
      </c>
      <c r="P71" s="4" t="s">
        <v>1911</v>
      </c>
      <c r="Q71" s="3" t="s">
        <v>1912</v>
      </c>
      <c r="R71" s="3" t="s">
        <v>2091</v>
      </c>
      <c r="S71" s="13">
        <v>43359</v>
      </c>
      <c r="T71" s="14" t="s">
        <v>2092</v>
      </c>
      <c r="U71" s="15"/>
      <c r="V71" s="13">
        <v>44012</v>
      </c>
    </row>
    <row r="72" s="1" customFormat="1" spans="1:22">
      <c r="A72" s="3">
        <v>2541</v>
      </c>
      <c r="B72" s="3" t="s">
        <v>8</v>
      </c>
      <c r="C72" s="3" t="s">
        <v>334</v>
      </c>
      <c r="D72" s="3" t="s">
        <v>1906</v>
      </c>
      <c r="E72" s="3" t="s">
        <v>1907</v>
      </c>
      <c r="F72" s="4">
        <v>1</v>
      </c>
      <c r="G72" s="4">
        <v>2</v>
      </c>
      <c r="H72" s="3">
        <v>23</v>
      </c>
      <c r="I72" s="4">
        <v>13</v>
      </c>
      <c r="J72" s="5">
        <v>1303</v>
      </c>
      <c r="K72" s="6" t="s">
        <v>1908</v>
      </c>
      <c r="L72" s="9">
        <v>78.32</v>
      </c>
      <c r="M72" s="10">
        <v>58.14</v>
      </c>
      <c r="N72" s="4" t="s">
        <v>1888</v>
      </c>
      <c r="O72" s="4" t="s">
        <v>42</v>
      </c>
      <c r="P72" s="4" t="s">
        <v>1911</v>
      </c>
      <c r="Q72" s="3" t="s">
        <v>1912</v>
      </c>
      <c r="R72" s="3" t="s">
        <v>2093</v>
      </c>
      <c r="S72" s="13">
        <v>43359</v>
      </c>
      <c r="T72" s="14" t="s">
        <v>2094</v>
      </c>
      <c r="U72" s="15" t="s">
        <v>2095</v>
      </c>
      <c r="V72" s="13">
        <v>44012</v>
      </c>
    </row>
    <row r="73" s="1" customFormat="1" spans="1:22">
      <c r="A73" s="3">
        <v>2542</v>
      </c>
      <c r="B73" s="3" t="s">
        <v>8</v>
      </c>
      <c r="C73" s="3" t="s">
        <v>334</v>
      </c>
      <c r="D73" s="3" t="s">
        <v>1906</v>
      </c>
      <c r="E73" s="3" t="s">
        <v>1907</v>
      </c>
      <c r="F73" s="4">
        <v>1</v>
      </c>
      <c r="G73" s="4">
        <v>2</v>
      </c>
      <c r="H73" s="3">
        <v>23</v>
      </c>
      <c r="I73" s="4">
        <v>14</v>
      </c>
      <c r="J73" s="5">
        <v>1402</v>
      </c>
      <c r="K73" s="6" t="s">
        <v>1908</v>
      </c>
      <c r="L73" s="7">
        <v>78.32</v>
      </c>
      <c r="M73" s="8">
        <v>58.14</v>
      </c>
      <c r="N73" s="4" t="s">
        <v>1888</v>
      </c>
      <c r="O73" s="4" t="s">
        <v>42</v>
      </c>
      <c r="P73" s="4" t="s">
        <v>1909</v>
      </c>
      <c r="Q73" s="3" t="s">
        <v>1910</v>
      </c>
      <c r="R73" s="3"/>
      <c r="S73" s="13"/>
      <c r="T73" s="14"/>
      <c r="U73" s="15"/>
      <c r="V73" s="13">
        <v>44012</v>
      </c>
    </row>
    <row r="74" s="1" customFormat="1" spans="1:22">
      <c r="A74" s="3">
        <v>2543</v>
      </c>
      <c r="B74" s="3" t="s">
        <v>8</v>
      </c>
      <c r="C74" s="3" t="s">
        <v>334</v>
      </c>
      <c r="D74" s="3" t="s">
        <v>1906</v>
      </c>
      <c r="E74" s="3" t="s">
        <v>1907</v>
      </c>
      <c r="F74" s="4">
        <v>1</v>
      </c>
      <c r="G74" s="4">
        <v>2</v>
      </c>
      <c r="H74" s="3">
        <v>23</v>
      </c>
      <c r="I74" s="4">
        <v>14</v>
      </c>
      <c r="J74" s="5">
        <v>1403</v>
      </c>
      <c r="K74" s="6" t="s">
        <v>1908</v>
      </c>
      <c r="L74" s="9">
        <v>78.32</v>
      </c>
      <c r="M74" s="10">
        <v>58.14</v>
      </c>
      <c r="N74" s="4" t="s">
        <v>1888</v>
      </c>
      <c r="O74" s="4" t="s">
        <v>42</v>
      </c>
      <c r="P74" s="4" t="s">
        <v>1911</v>
      </c>
      <c r="Q74" s="3" t="s">
        <v>1912</v>
      </c>
      <c r="R74" s="3" t="s">
        <v>2096</v>
      </c>
      <c r="S74" s="13">
        <v>43359</v>
      </c>
      <c r="T74" s="14" t="s">
        <v>2097</v>
      </c>
      <c r="U74" s="15" t="s">
        <v>2098</v>
      </c>
      <c r="V74" s="13">
        <v>44012</v>
      </c>
    </row>
    <row r="75" s="1" customFormat="1" spans="1:22">
      <c r="A75" s="3">
        <v>2544</v>
      </c>
      <c r="B75" s="3" t="s">
        <v>8</v>
      </c>
      <c r="C75" s="3" t="s">
        <v>334</v>
      </c>
      <c r="D75" s="3" t="s">
        <v>1906</v>
      </c>
      <c r="E75" s="3" t="s">
        <v>1907</v>
      </c>
      <c r="F75" s="4">
        <v>1</v>
      </c>
      <c r="G75" s="4">
        <v>2</v>
      </c>
      <c r="H75" s="3">
        <v>23</v>
      </c>
      <c r="I75" s="4">
        <v>15</v>
      </c>
      <c r="J75" s="5">
        <v>1503</v>
      </c>
      <c r="K75" s="6" t="s">
        <v>1908</v>
      </c>
      <c r="L75" s="9">
        <v>78.32</v>
      </c>
      <c r="M75" s="10">
        <v>58.14</v>
      </c>
      <c r="N75" s="4" t="s">
        <v>1888</v>
      </c>
      <c r="O75" s="4" t="s">
        <v>42</v>
      </c>
      <c r="P75" s="4" t="s">
        <v>1911</v>
      </c>
      <c r="Q75" s="3" t="s">
        <v>1912</v>
      </c>
      <c r="R75" s="3" t="s">
        <v>2099</v>
      </c>
      <c r="S75" s="13">
        <v>43394</v>
      </c>
      <c r="T75" s="14" t="s">
        <v>2100</v>
      </c>
      <c r="U75" s="15" t="s">
        <v>2101</v>
      </c>
      <c r="V75" s="13">
        <v>44012</v>
      </c>
    </row>
    <row r="76" s="1" customFormat="1" spans="1:22">
      <c r="A76" s="3">
        <v>2545</v>
      </c>
      <c r="B76" s="3" t="s">
        <v>8</v>
      </c>
      <c r="C76" s="3" t="s">
        <v>334</v>
      </c>
      <c r="D76" s="3" t="s">
        <v>1906</v>
      </c>
      <c r="E76" s="3" t="s">
        <v>1907</v>
      </c>
      <c r="F76" s="4">
        <v>1</v>
      </c>
      <c r="G76" s="4">
        <v>2</v>
      </c>
      <c r="H76" s="3">
        <v>23</v>
      </c>
      <c r="I76" s="4">
        <v>17</v>
      </c>
      <c r="J76" s="5">
        <v>1702</v>
      </c>
      <c r="K76" s="6" t="s">
        <v>1908</v>
      </c>
      <c r="L76" s="9">
        <v>78.32</v>
      </c>
      <c r="M76" s="10">
        <v>58.14</v>
      </c>
      <c r="N76" s="4" t="s">
        <v>1888</v>
      </c>
      <c r="O76" s="4" t="s">
        <v>42</v>
      </c>
      <c r="P76" s="4" t="s">
        <v>1909</v>
      </c>
      <c r="Q76" s="3" t="s">
        <v>1912</v>
      </c>
      <c r="R76" s="3" t="s">
        <v>2102</v>
      </c>
      <c r="S76" s="13">
        <v>43359</v>
      </c>
      <c r="T76" s="14" t="s">
        <v>2103</v>
      </c>
      <c r="U76" s="15"/>
      <c r="V76" s="13">
        <v>44012</v>
      </c>
    </row>
    <row r="77" s="1" customFormat="1" spans="1:22">
      <c r="A77" s="3">
        <v>2546</v>
      </c>
      <c r="B77" s="3" t="s">
        <v>8</v>
      </c>
      <c r="C77" s="3" t="s">
        <v>334</v>
      </c>
      <c r="D77" s="3" t="s">
        <v>1906</v>
      </c>
      <c r="E77" s="3" t="s">
        <v>1907</v>
      </c>
      <c r="F77" s="4">
        <v>1</v>
      </c>
      <c r="G77" s="4">
        <v>2</v>
      </c>
      <c r="H77" s="3">
        <v>23</v>
      </c>
      <c r="I77" s="4">
        <v>17</v>
      </c>
      <c r="J77" s="5">
        <v>1703</v>
      </c>
      <c r="K77" s="6" t="s">
        <v>1908</v>
      </c>
      <c r="L77" s="9">
        <v>78.32</v>
      </c>
      <c r="M77" s="10">
        <v>58.14</v>
      </c>
      <c r="N77" s="4" t="s">
        <v>1888</v>
      </c>
      <c r="O77" s="4" t="s">
        <v>42</v>
      </c>
      <c r="P77" s="4" t="s">
        <v>1911</v>
      </c>
      <c r="Q77" s="3" t="s">
        <v>1912</v>
      </c>
      <c r="R77" s="3" t="s">
        <v>2104</v>
      </c>
      <c r="S77" s="13">
        <v>43359</v>
      </c>
      <c r="T77" s="14" t="s">
        <v>2105</v>
      </c>
      <c r="U77" s="15" t="s">
        <v>2106</v>
      </c>
      <c r="V77" s="13">
        <v>44012</v>
      </c>
    </row>
    <row r="78" s="1" customFormat="1" spans="1:22">
      <c r="A78" s="3">
        <v>2547</v>
      </c>
      <c r="B78" s="3" t="s">
        <v>8</v>
      </c>
      <c r="C78" s="3" t="s">
        <v>334</v>
      </c>
      <c r="D78" s="3" t="s">
        <v>1906</v>
      </c>
      <c r="E78" s="3" t="s">
        <v>1907</v>
      </c>
      <c r="F78" s="4">
        <v>1</v>
      </c>
      <c r="G78" s="4">
        <v>2</v>
      </c>
      <c r="H78" s="3">
        <v>23</v>
      </c>
      <c r="I78" s="4">
        <v>18</v>
      </c>
      <c r="J78" s="5">
        <v>1803</v>
      </c>
      <c r="K78" s="6" t="s">
        <v>1908</v>
      </c>
      <c r="L78" s="9">
        <v>78.32</v>
      </c>
      <c r="M78" s="10">
        <v>58.14</v>
      </c>
      <c r="N78" s="4" t="s">
        <v>1888</v>
      </c>
      <c r="O78" s="4" t="s">
        <v>42</v>
      </c>
      <c r="P78" s="4" t="s">
        <v>1911</v>
      </c>
      <c r="Q78" s="3" t="s">
        <v>1912</v>
      </c>
      <c r="R78" s="3" t="s">
        <v>2107</v>
      </c>
      <c r="S78" s="13">
        <v>43359</v>
      </c>
      <c r="T78" s="14" t="s">
        <v>2108</v>
      </c>
      <c r="U78" s="15" t="s">
        <v>2109</v>
      </c>
      <c r="V78" s="13">
        <v>44012</v>
      </c>
    </row>
    <row r="79" s="1" customFormat="1" spans="1:22">
      <c r="A79" s="3">
        <v>2548</v>
      </c>
      <c r="B79" s="3" t="s">
        <v>8</v>
      </c>
      <c r="C79" s="3" t="s">
        <v>334</v>
      </c>
      <c r="D79" s="3" t="s">
        <v>1906</v>
      </c>
      <c r="E79" s="3" t="s">
        <v>1907</v>
      </c>
      <c r="F79" s="4">
        <v>1</v>
      </c>
      <c r="G79" s="4">
        <v>2</v>
      </c>
      <c r="H79" s="3">
        <v>23</v>
      </c>
      <c r="I79" s="4">
        <v>19</v>
      </c>
      <c r="J79" s="5">
        <v>1902</v>
      </c>
      <c r="K79" s="6" t="s">
        <v>1908</v>
      </c>
      <c r="L79" s="7">
        <v>78.32</v>
      </c>
      <c r="M79" s="8">
        <v>58.14</v>
      </c>
      <c r="N79" s="4" t="s">
        <v>1888</v>
      </c>
      <c r="O79" s="4" t="s">
        <v>42</v>
      </c>
      <c r="P79" s="4" t="s">
        <v>1909</v>
      </c>
      <c r="Q79" s="3" t="s">
        <v>1910</v>
      </c>
      <c r="R79" s="3"/>
      <c r="S79" s="13"/>
      <c r="T79" s="14"/>
      <c r="U79" s="15"/>
      <c r="V79" s="13">
        <v>44012</v>
      </c>
    </row>
    <row r="80" s="1" customFormat="1" spans="1:22">
      <c r="A80" s="3">
        <v>2549</v>
      </c>
      <c r="B80" s="3" t="s">
        <v>8</v>
      </c>
      <c r="C80" s="3" t="s">
        <v>334</v>
      </c>
      <c r="D80" s="3" t="s">
        <v>1906</v>
      </c>
      <c r="E80" s="3" t="s">
        <v>1907</v>
      </c>
      <c r="F80" s="4">
        <v>1</v>
      </c>
      <c r="G80" s="4">
        <v>2</v>
      </c>
      <c r="H80" s="3">
        <v>23</v>
      </c>
      <c r="I80" s="4">
        <v>19</v>
      </c>
      <c r="J80" s="5">
        <v>1903</v>
      </c>
      <c r="K80" s="6" t="s">
        <v>1908</v>
      </c>
      <c r="L80" s="9">
        <v>78.32</v>
      </c>
      <c r="M80" s="10">
        <v>58.14</v>
      </c>
      <c r="N80" s="4" t="s">
        <v>1888</v>
      </c>
      <c r="O80" s="4" t="s">
        <v>42</v>
      </c>
      <c r="P80" s="4" t="s">
        <v>1911</v>
      </c>
      <c r="Q80" s="3" t="s">
        <v>1912</v>
      </c>
      <c r="R80" s="3" t="s">
        <v>2110</v>
      </c>
      <c r="S80" s="13">
        <v>43359</v>
      </c>
      <c r="T80" s="14" t="s">
        <v>2111</v>
      </c>
      <c r="U80" s="15" t="s">
        <v>2112</v>
      </c>
      <c r="V80" s="13">
        <v>44012</v>
      </c>
    </row>
    <row r="81" s="1" customFormat="1" spans="1:22">
      <c r="A81" s="3">
        <v>2550</v>
      </c>
      <c r="B81" s="3" t="s">
        <v>8</v>
      </c>
      <c r="C81" s="3" t="s">
        <v>334</v>
      </c>
      <c r="D81" s="3" t="s">
        <v>1906</v>
      </c>
      <c r="E81" s="3" t="s">
        <v>1907</v>
      </c>
      <c r="F81" s="4">
        <v>1</v>
      </c>
      <c r="G81" s="4">
        <v>2</v>
      </c>
      <c r="H81" s="3">
        <v>23</v>
      </c>
      <c r="I81" s="4">
        <v>20</v>
      </c>
      <c r="J81" s="5">
        <v>2001</v>
      </c>
      <c r="K81" s="6" t="s">
        <v>1908</v>
      </c>
      <c r="L81" s="9">
        <v>77.15</v>
      </c>
      <c r="M81" s="10">
        <v>57.27</v>
      </c>
      <c r="N81" s="4" t="s">
        <v>1888</v>
      </c>
      <c r="O81" s="4" t="s">
        <v>44</v>
      </c>
      <c r="P81" s="4" t="s">
        <v>2070</v>
      </c>
      <c r="Q81" s="3" t="s">
        <v>1912</v>
      </c>
      <c r="R81" s="3" t="s">
        <v>2113</v>
      </c>
      <c r="S81" s="13">
        <v>43359</v>
      </c>
      <c r="T81" s="14" t="s">
        <v>2114</v>
      </c>
      <c r="U81" s="15" t="s">
        <v>2115</v>
      </c>
      <c r="V81" s="13">
        <v>44012</v>
      </c>
    </row>
    <row r="82" s="1" customFormat="1" spans="1:22">
      <c r="A82" s="3">
        <v>2551</v>
      </c>
      <c r="B82" s="3" t="s">
        <v>8</v>
      </c>
      <c r="C82" s="3" t="s">
        <v>334</v>
      </c>
      <c r="D82" s="3" t="s">
        <v>1906</v>
      </c>
      <c r="E82" s="3" t="s">
        <v>1907</v>
      </c>
      <c r="F82" s="4">
        <v>1</v>
      </c>
      <c r="G82" s="4">
        <v>2</v>
      </c>
      <c r="H82" s="3">
        <v>23</v>
      </c>
      <c r="I82" s="4">
        <v>20</v>
      </c>
      <c r="J82" s="5">
        <v>2002</v>
      </c>
      <c r="K82" s="6" t="s">
        <v>1908</v>
      </c>
      <c r="L82" s="9">
        <v>78.32</v>
      </c>
      <c r="M82" s="10">
        <v>58.14</v>
      </c>
      <c r="N82" s="4" t="s">
        <v>1888</v>
      </c>
      <c r="O82" s="4" t="s">
        <v>42</v>
      </c>
      <c r="P82" s="4" t="s">
        <v>1909</v>
      </c>
      <c r="Q82" s="3" t="s">
        <v>1912</v>
      </c>
      <c r="R82" s="3" t="s">
        <v>2116</v>
      </c>
      <c r="S82" s="13">
        <v>43359</v>
      </c>
      <c r="T82" s="14" t="s">
        <v>2117</v>
      </c>
      <c r="U82" s="15" t="s">
        <v>2118</v>
      </c>
      <c r="V82" s="13">
        <v>44012</v>
      </c>
    </row>
    <row r="83" s="1" customFormat="1" spans="1:22">
      <c r="A83" s="3">
        <v>2552</v>
      </c>
      <c r="B83" s="3" t="s">
        <v>8</v>
      </c>
      <c r="C83" s="3" t="s">
        <v>334</v>
      </c>
      <c r="D83" s="3" t="s">
        <v>1906</v>
      </c>
      <c r="E83" s="3" t="s">
        <v>1907</v>
      </c>
      <c r="F83" s="4">
        <v>1</v>
      </c>
      <c r="G83" s="4">
        <v>2</v>
      </c>
      <c r="H83" s="3">
        <v>23</v>
      </c>
      <c r="I83" s="4">
        <v>20</v>
      </c>
      <c r="J83" s="5">
        <v>2003</v>
      </c>
      <c r="K83" s="6" t="s">
        <v>1908</v>
      </c>
      <c r="L83" s="9">
        <v>78.32</v>
      </c>
      <c r="M83" s="10">
        <v>58.14</v>
      </c>
      <c r="N83" s="4" t="s">
        <v>1888</v>
      </c>
      <c r="O83" s="4" t="s">
        <v>42</v>
      </c>
      <c r="P83" s="4" t="s">
        <v>1911</v>
      </c>
      <c r="Q83" s="3" t="s">
        <v>1912</v>
      </c>
      <c r="R83" s="3" t="s">
        <v>2119</v>
      </c>
      <c r="S83" s="13">
        <v>43359</v>
      </c>
      <c r="T83" s="14" t="s">
        <v>2120</v>
      </c>
      <c r="U83" s="15"/>
      <c r="V83" s="13">
        <v>44012</v>
      </c>
    </row>
    <row r="84" s="1" customFormat="1" spans="1:22">
      <c r="A84" s="3">
        <v>2553</v>
      </c>
      <c r="B84" s="3" t="s">
        <v>8</v>
      </c>
      <c r="C84" s="3" t="s">
        <v>334</v>
      </c>
      <c r="D84" s="3" t="s">
        <v>1906</v>
      </c>
      <c r="E84" s="3" t="s">
        <v>1907</v>
      </c>
      <c r="F84" s="4">
        <v>1</v>
      </c>
      <c r="G84" s="4">
        <v>2</v>
      </c>
      <c r="H84" s="3">
        <v>23</v>
      </c>
      <c r="I84" s="4">
        <v>21</v>
      </c>
      <c r="J84" s="5">
        <v>2102</v>
      </c>
      <c r="K84" s="6" t="s">
        <v>1908</v>
      </c>
      <c r="L84" s="7">
        <v>78.32</v>
      </c>
      <c r="M84" s="8">
        <v>58.14</v>
      </c>
      <c r="N84" s="4" t="s">
        <v>1888</v>
      </c>
      <c r="O84" s="4" t="s">
        <v>42</v>
      </c>
      <c r="P84" s="4" t="s">
        <v>1909</v>
      </c>
      <c r="Q84" s="3" t="s">
        <v>1910</v>
      </c>
      <c r="R84" s="3"/>
      <c r="S84" s="13"/>
      <c r="T84" s="14"/>
      <c r="U84" s="15"/>
      <c r="V84" s="13">
        <v>44012</v>
      </c>
    </row>
    <row r="85" s="1" customFormat="1" spans="1:22">
      <c r="A85" s="3">
        <v>2554</v>
      </c>
      <c r="B85" s="3" t="s">
        <v>8</v>
      </c>
      <c r="C85" s="3" t="s">
        <v>334</v>
      </c>
      <c r="D85" s="3" t="s">
        <v>1906</v>
      </c>
      <c r="E85" s="3" t="s">
        <v>1907</v>
      </c>
      <c r="F85" s="4">
        <v>1</v>
      </c>
      <c r="G85" s="4">
        <v>2</v>
      </c>
      <c r="H85" s="3">
        <v>23</v>
      </c>
      <c r="I85" s="4">
        <v>21</v>
      </c>
      <c r="J85" s="5">
        <v>2103</v>
      </c>
      <c r="K85" s="6" t="s">
        <v>1908</v>
      </c>
      <c r="L85" s="9">
        <v>78.32</v>
      </c>
      <c r="M85" s="10">
        <v>58.14</v>
      </c>
      <c r="N85" s="4" t="s">
        <v>1888</v>
      </c>
      <c r="O85" s="4" t="s">
        <v>42</v>
      </c>
      <c r="P85" s="4" t="s">
        <v>1911</v>
      </c>
      <c r="Q85" s="3" t="s">
        <v>1912</v>
      </c>
      <c r="R85" s="3" t="s">
        <v>2121</v>
      </c>
      <c r="S85" s="13">
        <v>43359</v>
      </c>
      <c r="T85" s="14" t="s">
        <v>2122</v>
      </c>
      <c r="U85" s="15"/>
      <c r="V85" s="13">
        <v>44012</v>
      </c>
    </row>
    <row r="86" s="1" customFormat="1" spans="1:22">
      <c r="A86" s="3">
        <v>2555</v>
      </c>
      <c r="B86" s="3" t="s">
        <v>8</v>
      </c>
      <c r="C86" s="3" t="s">
        <v>334</v>
      </c>
      <c r="D86" s="3" t="s">
        <v>1906</v>
      </c>
      <c r="E86" s="3" t="s">
        <v>1907</v>
      </c>
      <c r="F86" s="4">
        <v>1</v>
      </c>
      <c r="G86" s="4">
        <v>2</v>
      </c>
      <c r="H86" s="3">
        <v>23</v>
      </c>
      <c r="I86" s="4">
        <v>22</v>
      </c>
      <c r="J86" s="5">
        <v>2202</v>
      </c>
      <c r="K86" s="6" t="s">
        <v>1908</v>
      </c>
      <c r="L86" s="9">
        <v>78.32</v>
      </c>
      <c r="M86" s="10">
        <v>58.14</v>
      </c>
      <c r="N86" s="4" t="s">
        <v>1888</v>
      </c>
      <c r="O86" s="4" t="s">
        <v>42</v>
      </c>
      <c r="P86" s="4" t="s">
        <v>1909</v>
      </c>
      <c r="Q86" s="3" t="s">
        <v>1912</v>
      </c>
      <c r="R86" s="3" t="s">
        <v>2123</v>
      </c>
      <c r="S86" s="13">
        <v>43359</v>
      </c>
      <c r="T86" s="14" t="s">
        <v>2124</v>
      </c>
      <c r="U86" s="15"/>
      <c r="V86" s="13">
        <v>44012</v>
      </c>
    </row>
    <row r="87" s="1" customFormat="1" spans="1:22">
      <c r="A87" s="3">
        <v>2556</v>
      </c>
      <c r="B87" s="3" t="s">
        <v>8</v>
      </c>
      <c r="C87" s="3" t="s">
        <v>334</v>
      </c>
      <c r="D87" s="3" t="s">
        <v>1906</v>
      </c>
      <c r="E87" s="3" t="s">
        <v>1907</v>
      </c>
      <c r="F87" s="4">
        <v>1</v>
      </c>
      <c r="G87" s="4">
        <v>2</v>
      </c>
      <c r="H87" s="3">
        <v>23</v>
      </c>
      <c r="I87" s="4">
        <v>22</v>
      </c>
      <c r="J87" s="5">
        <v>2203</v>
      </c>
      <c r="K87" s="6" t="s">
        <v>1908</v>
      </c>
      <c r="L87" s="7">
        <v>78.32</v>
      </c>
      <c r="M87" s="8">
        <v>58.14</v>
      </c>
      <c r="N87" s="4" t="s">
        <v>1888</v>
      </c>
      <c r="O87" s="4" t="s">
        <v>42</v>
      </c>
      <c r="P87" s="4" t="s">
        <v>1911</v>
      </c>
      <c r="Q87" s="3" t="s">
        <v>1910</v>
      </c>
      <c r="R87" s="3"/>
      <c r="S87" s="13"/>
      <c r="T87" s="14"/>
      <c r="U87" s="15"/>
      <c r="V87" s="13">
        <v>44012</v>
      </c>
    </row>
    <row r="88" s="1" customFormat="1" spans="1:22">
      <c r="A88" s="3">
        <v>2557</v>
      </c>
      <c r="B88" s="3" t="s">
        <v>8</v>
      </c>
      <c r="C88" s="3" t="s">
        <v>334</v>
      </c>
      <c r="D88" s="3" t="s">
        <v>1906</v>
      </c>
      <c r="E88" s="3" t="s">
        <v>1907</v>
      </c>
      <c r="F88" s="4">
        <v>1</v>
      </c>
      <c r="G88" s="4">
        <v>2</v>
      </c>
      <c r="H88" s="3">
        <v>23</v>
      </c>
      <c r="I88" s="4">
        <v>23</v>
      </c>
      <c r="J88" s="5">
        <v>2302</v>
      </c>
      <c r="K88" s="6" t="s">
        <v>1908</v>
      </c>
      <c r="L88" s="9">
        <v>78.32</v>
      </c>
      <c r="M88" s="10">
        <v>58.14</v>
      </c>
      <c r="N88" s="4" t="s">
        <v>1888</v>
      </c>
      <c r="O88" s="4" t="s">
        <v>42</v>
      </c>
      <c r="P88" s="4" t="s">
        <v>1909</v>
      </c>
      <c r="Q88" s="3" t="s">
        <v>1912</v>
      </c>
      <c r="R88" s="3" t="s">
        <v>2125</v>
      </c>
      <c r="S88" s="13">
        <v>43359</v>
      </c>
      <c r="T88" s="14" t="s">
        <v>2126</v>
      </c>
      <c r="U88" s="15" t="s">
        <v>2127</v>
      </c>
      <c r="V88" s="13">
        <v>44012</v>
      </c>
    </row>
    <row r="89" s="1" customFormat="1" spans="1:22">
      <c r="A89" s="3">
        <v>2558</v>
      </c>
      <c r="B89" s="3" t="s">
        <v>8</v>
      </c>
      <c r="C89" s="3" t="s">
        <v>334</v>
      </c>
      <c r="D89" s="3" t="s">
        <v>1906</v>
      </c>
      <c r="E89" s="3" t="s">
        <v>1907</v>
      </c>
      <c r="F89" s="4">
        <v>1</v>
      </c>
      <c r="G89" s="4">
        <v>2</v>
      </c>
      <c r="H89" s="3">
        <v>23</v>
      </c>
      <c r="I89" s="4">
        <v>23</v>
      </c>
      <c r="J89" s="5">
        <v>2303</v>
      </c>
      <c r="K89" s="6" t="s">
        <v>1908</v>
      </c>
      <c r="L89" s="9">
        <v>78.32</v>
      </c>
      <c r="M89" s="10">
        <v>58.14</v>
      </c>
      <c r="N89" s="4" t="s">
        <v>1888</v>
      </c>
      <c r="O89" s="4" t="s">
        <v>42</v>
      </c>
      <c r="P89" s="4" t="s">
        <v>1911</v>
      </c>
      <c r="Q89" s="3" t="s">
        <v>1912</v>
      </c>
      <c r="R89" s="3" t="s">
        <v>2128</v>
      </c>
      <c r="S89" s="13">
        <v>43359</v>
      </c>
      <c r="T89" s="14" t="s">
        <v>2129</v>
      </c>
      <c r="U89" s="15" t="s">
        <v>2130</v>
      </c>
      <c r="V89" s="13">
        <v>44012</v>
      </c>
    </row>
    <row r="90" s="1" customFormat="1" spans="1:22">
      <c r="A90" s="3">
        <v>2559</v>
      </c>
      <c r="B90" s="3" t="s">
        <v>8</v>
      </c>
      <c r="C90" s="3" t="s">
        <v>334</v>
      </c>
      <c r="D90" s="3" t="s">
        <v>1906</v>
      </c>
      <c r="E90" s="3" t="s">
        <v>1907</v>
      </c>
      <c r="F90" s="4">
        <v>1</v>
      </c>
      <c r="G90" s="4">
        <v>2</v>
      </c>
      <c r="H90" s="3">
        <v>23</v>
      </c>
      <c r="I90" s="4">
        <v>23</v>
      </c>
      <c r="J90" s="5">
        <v>2304</v>
      </c>
      <c r="K90" s="6" t="s">
        <v>1908</v>
      </c>
      <c r="L90" s="9">
        <v>78.75</v>
      </c>
      <c r="M90" s="10">
        <v>58.46</v>
      </c>
      <c r="N90" s="4" t="s">
        <v>1888</v>
      </c>
      <c r="O90" s="4" t="s">
        <v>44</v>
      </c>
      <c r="P90" s="4" t="s">
        <v>2030</v>
      </c>
      <c r="Q90" s="3" t="s">
        <v>1912</v>
      </c>
      <c r="R90" s="3" t="s">
        <v>2131</v>
      </c>
      <c r="S90" s="13">
        <v>43359</v>
      </c>
      <c r="T90" s="14" t="s">
        <v>2132</v>
      </c>
      <c r="U90" s="15" t="s">
        <v>2133</v>
      </c>
      <c r="V90" s="13">
        <v>44012</v>
      </c>
    </row>
    <row r="91" s="1" customFormat="1" spans="1:22">
      <c r="A91" s="3">
        <v>2560</v>
      </c>
      <c r="B91" s="3" t="s">
        <v>8</v>
      </c>
      <c r="C91" s="3" t="s">
        <v>334</v>
      </c>
      <c r="D91" s="3" t="s">
        <v>1906</v>
      </c>
      <c r="E91" s="3" t="s">
        <v>1907</v>
      </c>
      <c r="F91" s="4">
        <v>1</v>
      </c>
      <c r="G91" s="4">
        <v>3</v>
      </c>
      <c r="H91" s="3">
        <v>16</v>
      </c>
      <c r="I91" s="4">
        <v>1</v>
      </c>
      <c r="J91" s="5">
        <v>103</v>
      </c>
      <c r="K91" s="6" t="s">
        <v>1908</v>
      </c>
      <c r="L91" s="9">
        <v>80.16</v>
      </c>
      <c r="M91" s="10">
        <v>59.5</v>
      </c>
      <c r="N91" s="4" t="s">
        <v>1888</v>
      </c>
      <c r="O91" s="4" t="s">
        <v>42</v>
      </c>
      <c r="P91" s="4" t="s">
        <v>2134</v>
      </c>
      <c r="Q91" s="3" t="s">
        <v>1912</v>
      </c>
      <c r="R91" s="3" t="s">
        <v>2135</v>
      </c>
      <c r="S91" s="13">
        <v>43359</v>
      </c>
      <c r="T91" s="14" t="s">
        <v>2136</v>
      </c>
      <c r="U91" s="15"/>
      <c r="V91" s="13">
        <v>44012</v>
      </c>
    </row>
    <row r="92" s="1" customFormat="1" spans="1:22">
      <c r="A92" s="3">
        <v>2561</v>
      </c>
      <c r="B92" s="3" t="s">
        <v>8</v>
      </c>
      <c r="C92" s="3" t="s">
        <v>334</v>
      </c>
      <c r="D92" s="3" t="s">
        <v>1906</v>
      </c>
      <c r="E92" s="3" t="s">
        <v>1907</v>
      </c>
      <c r="F92" s="4">
        <v>1</v>
      </c>
      <c r="G92" s="4">
        <v>3</v>
      </c>
      <c r="H92" s="3">
        <v>16</v>
      </c>
      <c r="I92" s="4">
        <v>2</v>
      </c>
      <c r="J92" s="5">
        <v>202</v>
      </c>
      <c r="K92" s="6" t="s">
        <v>1908</v>
      </c>
      <c r="L92" s="9">
        <v>80.16</v>
      </c>
      <c r="M92" s="10">
        <v>59.5</v>
      </c>
      <c r="N92" s="4" t="s">
        <v>1888</v>
      </c>
      <c r="O92" s="4" t="s">
        <v>42</v>
      </c>
      <c r="P92" s="4" t="s">
        <v>2137</v>
      </c>
      <c r="Q92" s="3" t="s">
        <v>1912</v>
      </c>
      <c r="R92" s="3" t="s">
        <v>2138</v>
      </c>
      <c r="S92" s="13">
        <v>43359</v>
      </c>
      <c r="T92" s="14" t="s">
        <v>2139</v>
      </c>
      <c r="U92" s="15"/>
      <c r="V92" s="13">
        <v>44012</v>
      </c>
    </row>
    <row r="93" s="1" customFormat="1" spans="1:22">
      <c r="A93" s="3">
        <v>2562</v>
      </c>
      <c r="B93" s="3" t="s">
        <v>8</v>
      </c>
      <c r="C93" s="3" t="s">
        <v>334</v>
      </c>
      <c r="D93" s="3" t="s">
        <v>1906</v>
      </c>
      <c r="E93" s="3" t="s">
        <v>1907</v>
      </c>
      <c r="F93" s="4">
        <v>1</v>
      </c>
      <c r="G93" s="4">
        <v>3</v>
      </c>
      <c r="H93" s="3">
        <v>16</v>
      </c>
      <c r="I93" s="4">
        <v>2</v>
      </c>
      <c r="J93" s="5">
        <v>203</v>
      </c>
      <c r="K93" s="6" t="s">
        <v>1908</v>
      </c>
      <c r="L93" s="9">
        <v>80.16</v>
      </c>
      <c r="M93" s="10">
        <v>59.5</v>
      </c>
      <c r="N93" s="4" t="s">
        <v>1888</v>
      </c>
      <c r="O93" s="4" t="s">
        <v>42</v>
      </c>
      <c r="P93" s="4" t="s">
        <v>2134</v>
      </c>
      <c r="Q93" s="3" t="s">
        <v>1912</v>
      </c>
      <c r="R93" s="3" t="s">
        <v>2140</v>
      </c>
      <c r="S93" s="13">
        <v>43359</v>
      </c>
      <c r="T93" s="14" t="s">
        <v>2141</v>
      </c>
      <c r="U93" s="16" t="s">
        <v>2141</v>
      </c>
      <c r="V93" s="13">
        <v>44012</v>
      </c>
    </row>
    <row r="94" s="1" customFormat="1" spans="1:22">
      <c r="A94" s="3">
        <v>2563</v>
      </c>
      <c r="B94" s="3" t="s">
        <v>8</v>
      </c>
      <c r="C94" s="3" t="s">
        <v>334</v>
      </c>
      <c r="D94" s="3" t="s">
        <v>1906</v>
      </c>
      <c r="E94" s="3" t="s">
        <v>1907</v>
      </c>
      <c r="F94" s="4">
        <v>1</v>
      </c>
      <c r="G94" s="4">
        <v>3</v>
      </c>
      <c r="H94" s="3">
        <v>16</v>
      </c>
      <c r="I94" s="4">
        <v>3</v>
      </c>
      <c r="J94" s="5">
        <v>302</v>
      </c>
      <c r="K94" s="6" t="s">
        <v>1908</v>
      </c>
      <c r="L94" s="9">
        <v>80.16</v>
      </c>
      <c r="M94" s="10">
        <v>59.5</v>
      </c>
      <c r="N94" s="4" t="s">
        <v>1888</v>
      </c>
      <c r="O94" s="4" t="s">
        <v>42</v>
      </c>
      <c r="P94" s="4" t="s">
        <v>2137</v>
      </c>
      <c r="Q94" s="3" t="s">
        <v>1912</v>
      </c>
      <c r="R94" s="3" t="s">
        <v>2142</v>
      </c>
      <c r="S94" s="13">
        <v>43359</v>
      </c>
      <c r="T94" s="14" t="s">
        <v>2143</v>
      </c>
      <c r="U94" s="15" t="s">
        <v>2144</v>
      </c>
      <c r="V94" s="13">
        <v>44012</v>
      </c>
    </row>
    <row r="95" s="1" customFormat="1" spans="1:22">
      <c r="A95" s="3">
        <v>2564</v>
      </c>
      <c r="B95" s="3" t="s">
        <v>8</v>
      </c>
      <c r="C95" s="3" t="s">
        <v>334</v>
      </c>
      <c r="D95" s="3" t="s">
        <v>1906</v>
      </c>
      <c r="E95" s="3" t="s">
        <v>1907</v>
      </c>
      <c r="F95" s="4">
        <v>1</v>
      </c>
      <c r="G95" s="4">
        <v>3</v>
      </c>
      <c r="H95" s="3">
        <v>16</v>
      </c>
      <c r="I95" s="4">
        <v>3</v>
      </c>
      <c r="J95" s="5">
        <v>303</v>
      </c>
      <c r="K95" s="6" t="s">
        <v>1908</v>
      </c>
      <c r="L95" s="9">
        <v>80.16</v>
      </c>
      <c r="M95" s="10">
        <v>59.5</v>
      </c>
      <c r="N95" s="4" t="s">
        <v>1888</v>
      </c>
      <c r="O95" s="4" t="s">
        <v>42</v>
      </c>
      <c r="P95" s="4" t="s">
        <v>2134</v>
      </c>
      <c r="Q95" s="3" t="s">
        <v>1912</v>
      </c>
      <c r="R95" s="3" t="s">
        <v>2145</v>
      </c>
      <c r="S95" s="13">
        <v>43359</v>
      </c>
      <c r="T95" s="14" t="s">
        <v>2146</v>
      </c>
      <c r="U95" s="15" t="s">
        <v>2147</v>
      </c>
      <c r="V95" s="13">
        <v>44012</v>
      </c>
    </row>
    <row r="96" s="1" customFormat="1" spans="1:22">
      <c r="A96" s="3">
        <v>2565</v>
      </c>
      <c r="B96" s="3" t="s">
        <v>8</v>
      </c>
      <c r="C96" s="3" t="s">
        <v>334</v>
      </c>
      <c r="D96" s="3" t="s">
        <v>1906</v>
      </c>
      <c r="E96" s="3" t="s">
        <v>1907</v>
      </c>
      <c r="F96" s="4">
        <v>1</v>
      </c>
      <c r="G96" s="4">
        <v>3</v>
      </c>
      <c r="H96" s="3">
        <v>16</v>
      </c>
      <c r="I96" s="4">
        <v>8</v>
      </c>
      <c r="J96" s="5">
        <v>801</v>
      </c>
      <c r="K96" s="6" t="s">
        <v>1908</v>
      </c>
      <c r="L96" s="9">
        <v>84.32</v>
      </c>
      <c r="M96" s="10">
        <v>62.59</v>
      </c>
      <c r="N96" s="4" t="s">
        <v>1888</v>
      </c>
      <c r="O96" s="4" t="s">
        <v>44</v>
      </c>
      <c r="P96" s="4" t="s">
        <v>2148</v>
      </c>
      <c r="Q96" s="3" t="s">
        <v>1912</v>
      </c>
      <c r="R96" s="3" t="s">
        <v>2149</v>
      </c>
      <c r="S96" s="13">
        <v>43359</v>
      </c>
      <c r="T96" s="14" t="s">
        <v>2150</v>
      </c>
      <c r="U96" s="15" t="s">
        <v>2151</v>
      </c>
      <c r="V96" s="13">
        <v>44012</v>
      </c>
    </row>
    <row r="97" s="1" customFormat="1" spans="1:22">
      <c r="A97" s="3">
        <v>2566</v>
      </c>
      <c r="B97" s="3" t="s">
        <v>8</v>
      </c>
      <c r="C97" s="3" t="s">
        <v>334</v>
      </c>
      <c r="D97" s="3" t="s">
        <v>1906</v>
      </c>
      <c r="E97" s="3" t="s">
        <v>1907</v>
      </c>
      <c r="F97" s="4">
        <v>1</v>
      </c>
      <c r="G97" s="4">
        <v>3</v>
      </c>
      <c r="H97" s="3">
        <v>16</v>
      </c>
      <c r="I97" s="4">
        <v>13</v>
      </c>
      <c r="J97" s="5">
        <v>1302</v>
      </c>
      <c r="K97" s="6" t="s">
        <v>1908</v>
      </c>
      <c r="L97" s="9">
        <v>80.16</v>
      </c>
      <c r="M97" s="10">
        <v>59.5</v>
      </c>
      <c r="N97" s="4" t="s">
        <v>1888</v>
      </c>
      <c r="O97" s="4" t="s">
        <v>42</v>
      </c>
      <c r="P97" s="4" t="s">
        <v>2137</v>
      </c>
      <c r="Q97" s="3" t="s">
        <v>1912</v>
      </c>
      <c r="R97" s="3" t="s">
        <v>2152</v>
      </c>
      <c r="S97" s="13">
        <v>43359</v>
      </c>
      <c r="T97" s="14" t="s">
        <v>2153</v>
      </c>
      <c r="U97" s="15" t="s">
        <v>2154</v>
      </c>
      <c r="V97" s="13">
        <v>44012</v>
      </c>
    </row>
    <row r="98" s="1" customFormat="1" spans="1:22">
      <c r="A98" s="3">
        <v>2567</v>
      </c>
      <c r="B98" s="3" t="s">
        <v>8</v>
      </c>
      <c r="C98" s="3" t="s">
        <v>334</v>
      </c>
      <c r="D98" s="3" t="s">
        <v>1906</v>
      </c>
      <c r="E98" s="3" t="s">
        <v>1907</v>
      </c>
      <c r="F98" s="4">
        <v>1</v>
      </c>
      <c r="G98" s="4">
        <v>3</v>
      </c>
      <c r="H98" s="3">
        <v>16</v>
      </c>
      <c r="I98" s="4">
        <v>14</v>
      </c>
      <c r="J98" s="5">
        <v>1402</v>
      </c>
      <c r="K98" s="6" t="s">
        <v>1908</v>
      </c>
      <c r="L98" s="9">
        <v>80.16</v>
      </c>
      <c r="M98" s="10">
        <v>59.5</v>
      </c>
      <c r="N98" s="4" t="s">
        <v>1888</v>
      </c>
      <c r="O98" s="4" t="s">
        <v>42</v>
      </c>
      <c r="P98" s="4" t="s">
        <v>2137</v>
      </c>
      <c r="Q98" s="3" t="s">
        <v>1912</v>
      </c>
      <c r="R98" s="3" t="s">
        <v>2155</v>
      </c>
      <c r="S98" s="13">
        <v>43359</v>
      </c>
      <c r="T98" s="14" t="s">
        <v>2156</v>
      </c>
      <c r="U98" s="15"/>
      <c r="V98" s="13">
        <v>44012</v>
      </c>
    </row>
    <row r="99" s="1" customFormat="1" spans="1:22">
      <c r="A99" s="3">
        <v>2568</v>
      </c>
      <c r="B99" s="3" t="s">
        <v>8</v>
      </c>
      <c r="C99" s="3" t="s">
        <v>334</v>
      </c>
      <c r="D99" s="3" t="s">
        <v>1906</v>
      </c>
      <c r="E99" s="3" t="s">
        <v>1907</v>
      </c>
      <c r="F99" s="4">
        <v>1</v>
      </c>
      <c r="G99" s="4">
        <v>3</v>
      </c>
      <c r="H99" s="3">
        <v>16</v>
      </c>
      <c r="I99" s="4">
        <v>14</v>
      </c>
      <c r="J99" s="5">
        <v>1404</v>
      </c>
      <c r="K99" s="6" t="s">
        <v>1908</v>
      </c>
      <c r="L99" s="7">
        <v>83.89</v>
      </c>
      <c r="M99" s="8">
        <v>62.27</v>
      </c>
      <c r="N99" s="4" t="s">
        <v>1888</v>
      </c>
      <c r="O99" s="4" t="s">
        <v>44</v>
      </c>
      <c r="P99" s="4" t="s">
        <v>2157</v>
      </c>
      <c r="Q99" s="3" t="s">
        <v>1910</v>
      </c>
      <c r="R99" s="3"/>
      <c r="S99" s="13"/>
      <c r="T99" s="14"/>
      <c r="U99" s="15"/>
      <c r="V99" s="13">
        <v>44012</v>
      </c>
    </row>
    <row r="100" s="1" customFormat="1" spans="1:22">
      <c r="A100" s="3">
        <v>2569</v>
      </c>
      <c r="B100" s="3" t="s">
        <v>8</v>
      </c>
      <c r="C100" s="3" t="s">
        <v>334</v>
      </c>
      <c r="D100" s="3" t="s">
        <v>1906</v>
      </c>
      <c r="E100" s="3" t="s">
        <v>1907</v>
      </c>
      <c r="F100" s="4">
        <v>1</v>
      </c>
      <c r="G100" s="4">
        <v>3</v>
      </c>
      <c r="H100" s="3">
        <v>16</v>
      </c>
      <c r="I100" s="4">
        <v>16</v>
      </c>
      <c r="J100" s="5">
        <v>1602</v>
      </c>
      <c r="K100" s="6" t="s">
        <v>1908</v>
      </c>
      <c r="L100" s="9">
        <v>80.16</v>
      </c>
      <c r="M100" s="10">
        <v>59.5</v>
      </c>
      <c r="N100" s="4" t="s">
        <v>1888</v>
      </c>
      <c r="O100" s="4" t="s">
        <v>42</v>
      </c>
      <c r="P100" s="4" t="s">
        <v>2137</v>
      </c>
      <c r="Q100" s="3" t="s">
        <v>1912</v>
      </c>
      <c r="R100" s="3" t="s">
        <v>2158</v>
      </c>
      <c r="S100" s="13">
        <v>43359</v>
      </c>
      <c r="T100" s="14" t="s">
        <v>2159</v>
      </c>
      <c r="U100" s="15" t="s">
        <v>2160</v>
      </c>
      <c r="V100" s="13">
        <v>44012</v>
      </c>
    </row>
    <row r="101" s="1" customFormat="1" spans="1:22">
      <c r="A101" s="3">
        <v>2570</v>
      </c>
      <c r="B101" s="3" t="s">
        <v>8</v>
      </c>
      <c r="C101" s="3" t="s">
        <v>334</v>
      </c>
      <c r="D101" s="3" t="s">
        <v>1906</v>
      </c>
      <c r="E101" s="3" t="s">
        <v>1907</v>
      </c>
      <c r="F101" s="4">
        <v>1</v>
      </c>
      <c r="G101" s="4">
        <v>3</v>
      </c>
      <c r="H101" s="3">
        <v>16</v>
      </c>
      <c r="I101" s="4">
        <v>16</v>
      </c>
      <c r="J101" s="5">
        <v>1603</v>
      </c>
      <c r="K101" s="6" t="s">
        <v>1908</v>
      </c>
      <c r="L101" s="9">
        <v>80.16</v>
      </c>
      <c r="M101" s="10">
        <v>59.5</v>
      </c>
      <c r="N101" s="4" t="s">
        <v>1888</v>
      </c>
      <c r="O101" s="4" t="s">
        <v>42</v>
      </c>
      <c r="P101" s="4" t="s">
        <v>2134</v>
      </c>
      <c r="Q101" s="3" t="s">
        <v>1912</v>
      </c>
      <c r="R101" s="3" t="s">
        <v>2161</v>
      </c>
      <c r="S101" s="13">
        <v>43359</v>
      </c>
      <c r="T101" s="14" t="s">
        <v>2162</v>
      </c>
      <c r="U101" s="15" t="s">
        <v>2163</v>
      </c>
      <c r="V101" s="13">
        <v>44012</v>
      </c>
    </row>
    <row r="102" s="1" customFormat="1" spans="1:22">
      <c r="A102" s="3">
        <v>2571</v>
      </c>
      <c r="B102" s="3" t="s">
        <v>8</v>
      </c>
      <c r="C102" s="3" t="s">
        <v>334</v>
      </c>
      <c r="D102" s="3" t="s">
        <v>1906</v>
      </c>
      <c r="E102" s="3" t="s">
        <v>1907</v>
      </c>
      <c r="F102" s="4">
        <v>1</v>
      </c>
      <c r="G102" s="4">
        <v>4</v>
      </c>
      <c r="H102" s="3">
        <v>16</v>
      </c>
      <c r="I102" s="4">
        <v>1</v>
      </c>
      <c r="J102" s="5">
        <v>102</v>
      </c>
      <c r="K102" s="6" t="s">
        <v>1908</v>
      </c>
      <c r="L102" s="9">
        <v>80.16</v>
      </c>
      <c r="M102" s="10">
        <v>59.5</v>
      </c>
      <c r="N102" s="4" t="s">
        <v>1888</v>
      </c>
      <c r="O102" s="4" t="s">
        <v>42</v>
      </c>
      <c r="P102" s="4" t="s">
        <v>2137</v>
      </c>
      <c r="Q102" s="3" t="s">
        <v>1912</v>
      </c>
      <c r="R102" s="3" t="s">
        <v>2164</v>
      </c>
      <c r="S102" s="13">
        <v>43359</v>
      </c>
      <c r="T102" s="14" t="s">
        <v>2165</v>
      </c>
      <c r="U102" s="15" t="s">
        <v>2166</v>
      </c>
      <c r="V102" s="13">
        <v>44012</v>
      </c>
    </row>
    <row r="103" s="1" customFormat="1" spans="1:22">
      <c r="A103" s="3">
        <v>2572</v>
      </c>
      <c r="B103" s="3" t="s">
        <v>8</v>
      </c>
      <c r="C103" s="3" t="s">
        <v>334</v>
      </c>
      <c r="D103" s="3" t="s">
        <v>1906</v>
      </c>
      <c r="E103" s="3" t="s">
        <v>1907</v>
      </c>
      <c r="F103" s="4">
        <v>1</v>
      </c>
      <c r="G103" s="4">
        <v>4</v>
      </c>
      <c r="H103" s="3">
        <v>16</v>
      </c>
      <c r="I103" s="4">
        <v>1</v>
      </c>
      <c r="J103" s="5">
        <v>103</v>
      </c>
      <c r="K103" s="6" t="s">
        <v>1908</v>
      </c>
      <c r="L103" s="7">
        <v>80.21</v>
      </c>
      <c r="M103" s="8">
        <v>59.54</v>
      </c>
      <c r="N103" s="4" t="s">
        <v>1888</v>
      </c>
      <c r="O103" s="4" t="s">
        <v>42</v>
      </c>
      <c r="P103" s="4" t="s">
        <v>2134</v>
      </c>
      <c r="Q103" s="3" t="s">
        <v>1910</v>
      </c>
      <c r="R103" s="3"/>
      <c r="S103" s="13"/>
      <c r="T103" s="14"/>
      <c r="U103" s="15"/>
      <c r="V103" s="13">
        <v>44012</v>
      </c>
    </row>
    <row r="104" s="1" customFormat="1" spans="1:22">
      <c r="A104" s="3">
        <v>2573</v>
      </c>
      <c r="B104" s="3" t="s">
        <v>8</v>
      </c>
      <c r="C104" s="3" t="s">
        <v>334</v>
      </c>
      <c r="D104" s="3" t="s">
        <v>1906</v>
      </c>
      <c r="E104" s="3" t="s">
        <v>1907</v>
      </c>
      <c r="F104" s="4">
        <v>1</v>
      </c>
      <c r="G104" s="4">
        <v>4</v>
      </c>
      <c r="H104" s="3">
        <v>16</v>
      </c>
      <c r="I104" s="4">
        <v>2</v>
      </c>
      <c r="J104" s="5">
        <v>202</v>
      </c>
      <c r="K104" s="6" t="s">
        <v>1908</v>
      </c>
      <c r="L104" s="9">
        <v>80.16</v>
      </c>
      <c r="M104" s="10">
        <v>59.5</v>
      </c>
      <c r="N104" s="4" t="s">
        <v>1888</v>
      </c>
      <c r="O104" s="4" t="s">
        <v>42</v>
      </c>
      <c r="P104" s="4" t="s">
        <v>2137</v>
      </c>
      <c r="Q104" s="3" t="s">
        <v>1912</v>
      </c>
      <c r="R104" s="3" t="s">
        <v>2167</v>
      </c>
      <c r="S104" s="13">
        <v>43359</v>
      </c>
      <c r="T104" s="14" t="s">
        <v>2168</v>
      </c>
      <c r="U104" s="15" t="s">
        <v>2169</v>
      </c>
      <c r="V104" s="13">
        <v>44012</v>
      </c>
    </row>
    <row r="105" s="1" customFormat="1" spans="1:22">
      <c r="A105" s="3">
        <v>2574</v>
      </c>
      <c r="B105" s="3" t="s">
        <v>8</v>
      </c>
      <c r="C105" s="3" t="s">
        <v>334</v>
      </c>
      <c r="D105" s="3" t="s">
        <v>1906</v>
      </c>
      <c r="E105" s="3" t="s">
        <v>1907</v>
      </c>
      <c r="F105" s="4">
        <v>1</v>
      </c>
      <c r="G105" s="4">
        <v>4</v>
      </c>
      <c r="H105" s="3">
        <v>16</v>
      </c>
      <c r="I105" s="4">
        <v>2</v>
      </c>
      <c r="J105" s="5">
        <v>203</v>
      </c>
      <c r="K105" s="6" t="s">
        <v>1908</v>
      </c>
      <c r="L105" s="7">
        <v>80.21</v>
      </c>
      <c r="M105" s="8">
        <v>59.54</v>
      </c>
      <c r="N105" s="4" t="s">
        <v>1888</v>
      </c>
      <c r="O105" s="4" t="s">
        <v>42</v>
      </c>
      <c r="P105" s="4" t="s">
        <v>2134</v>
      </c>
      <c r="Q105" s="3" t="s">
        <v>1910</v>
      </c>
      <c r="R105" s="3"/>
      <c r="S105" s="13"/>
      <c r="T105" s="14"/>
      <c r="U105" s="15"/>
      <c r="V105" s="13">
        <v>44012</v>
      </c>
    </row>
    <row r="106" s="1" customFormat="1" spans="1:22">
      <c r="A106" s="3">
        <v>2575</v>
      </c>
      <c r="B106" s="3" t="s">
        <v>8</v>
      </c>
      <c r="C106" s="3" t="s">
        <v>334</v>
      </c>
      <c r="D106" s="3" t="s">
        <v>1906</v>
      </c>
      <c r="E106" s="3" t="s">
        <v>1907</v>
      </c>
      <c r="F106" s="4">
        <v>1</v>
      </c>
      <c r="G106" s="4">
        <v>4</v>
      </c>
      <c r="H106" s="3">
        <v>16</v>
      </c>
      <c r="I106" s="4">
        <v>3</v>
      </c>
      <c r="J106" s="5">
        <v>301</v>
      </c>
      <c r="K106" s="6" t="s">
        <v>1908</v>
      </c>
      <c r="L106" s="9">
        <v>83.89</v>
      </c>
      <c r="M106" s="10">
        <v>62.27</v>
      </c>
      <c r="N106" s="4" t="s">
        <v>1888</v>
      </c>
      <c r="O106" s="4" t="s">
        <v>44</v>
      </c>
      <c r="P106" s="4" t="s">
        <v>2170</v>
      </c>
      <c r="Q106" s="3" t="s">
        <v>1912</v>
      </c>
      <c r="R106" s="3" t="s">
        <v>2171</v>
      </c>
      <c r="S106" s="13">
        <v>43397</v>
      </c>
      <c r="T106" s="14" t="s">
        <v>2172</v>
      </c>
      <c r="U106" s="15" t="s">
        <v>2173</v>
      </c>
      <c r="V106" s="13">
        <v>44012</v>
      </c>
    </row>
    <row r="107" s="1" customFormat="1" spans="1:22">
      <c r="A107" s="3">
        <v>2576</v>
      </c>
      <c r="B107" s="3" t="s">
        <v>8</v>
      </c>
      <c r="C107" s="3" t="s">
        <v>334</v>
      </c>
      <c r="D107" s="3" t="s">
        <v>1906</v>
      </c>
      <c r="E107" s="3" t="s">
        <v>1907</v>
      </c>
      <c r="F107" s="4">
        <v>1</v>
      </c>
      <c r="G107" s="4">
        <v>4</v>
      </c>
      <c r="H107" s="3">
        <v>16</v>
      </c>
      <c r="I107" s="4">
        <v>3</v>
      </c>
      <c r="J107" s="5">
        <v>302</v>
      </c>
      <c r="K107" s="6" t="s">
        <v>1908</v>
      </c>
      <c r="L107" s="9">
        <v>80.16</v>
      </c>
      <c r="M107" s="10">
        <v>59.5</v>
      </c>
      <c r="N107" s="4" t="s">
        <v>1888</v>
      </c>
      <c r="O107" s="4" t="s">
        <v>42</v>
      </c>
      <c r="P107" s="4" t="s">
        <v>2137</v>
      </c>
      <c r="Q107" s="3" t="s">
        <v>1912</v>
      </c>
      <c r="R107" s="3" t="s">
        <v>2174</v>
      </c>
      <c r="S107" s="13">
        <v>43359</v>
      </c>
      <c r="T107" s="14" t="s">
        <v>2175</v>
      </c>
      <c r="U107" s="15"/>
      <c r="V107" s="13">
        <v>44012</v>
      </c>
    </row>
    <row r="108" s="1" customFormat="1" spans="1:22">
      <c r="A108" s="3">
        <v>2577</v>
      </c>
      <c r="B108" s="3" t="s">
        <v>8</v>
      </c>
      <c r="C108" s="3" t="s">
        <v>334</v>
      </c>
      <c r="D108" s="3" t="s">
        <v>1906</v>
      </c>
      <c r="E108" s="3" t="s">
        <v>1907</v>
      </c>
      <c r="F108" s="4">
        <v>1</v>
      </c>
      <c r="G108" s="4">
        <v>4</v>
      </c>
      <c r="H108" s="3">
        <v>16</v>
      </c>
      <c r="I108" s="4">
        <v>3</v>
      </c>
      <c r="J108" s="5">
        <v>303</v>
      </c>
      <c r="K108" s="6" t="s">
        <v>1908</v>
      </c>
      <c r="L108" s="9">
        <v>80.21</v>
      </c>
      <c r="M108" s="10">
        <v>59.54</v>
      </c>
      <c r="N108" s="4" t="s">
        <v>1888</v>
      </c>
      <c r="O108" s="4" t="s">
        <v>42</v>
      </c>
      <c r="P108" s="4" t="s">
        <v>2134</v>
      </c>
      <c r="Q108" s="3" t="s">
        <v>1912</v>
      </c>
      <c r="R108" s="3" t="s">
        <v>2176</v>
      </c>
      <c r="S108" s="13">
        <v>43359</v>
      </c>
      <c r="T108" s="14" t="s">
        <v>2177</v>
      </c>
      <c r="U108" s="15" t="s">
        <v>2178</v>
      </c>
      <c r="V108" s="13">
        <v>44012</v>
      </c>
    </row>
    <row r="109" s="1" customFormat="1" spans="1:22">
      <c r="A109" s="3">
        <v>2578</v>
      </c>
      <c r="B109" s="3" t="s">
        <v>8</v>
      </c>
      <c r="C109" s="3" t="s">
        <v>334</v>
      </c>
      <c r="D109" s="3" t="s">
        <v>1906</v>
      </c>
      <c r="E109" s="3" t="s">
        <v>1907</v>
      </c>
      <c r="F109" s="4">
        <v>1</v>
      </c>
      <c r="G109" s="4">
        <v>4</v>
      </c>
      <c r="H109" s="3">
        <v>16</v>
      </c>
      <c r="I109" s="4">
        <v>4</v>
      </c>
      <c r="J109" s="5">
        <v>402</v>
      </c>
      <c r="K109" s="6" t="s">
        <v>1908</v>
      </c>
      <c r="L109" s="9">
        <v>80.16</v>
      </c>
      <c r="M109" s="10">
        <v>59.5</v>
      </c>
      <c r="N109" s="4" t="s">
        <v>1888</v>
      </c>
      <c r="O109" s="4" t="s">
        <v>42</v>
      </c>
      <c r="P109" s="4" t="s">
        <v>2137</v>
      </c>
      <c r="Q109" s="3" t="s">
        <v>1912</v>
      </c>
      <c r="R109" s="3" t="s">
        <v>2179</v>
      </c>
      <c r="S109" s="13">
        <v>43359</v>
      </c>
      <c r="T109" s="14" t="s">
        <v>2180</v>
      </c>
      <c r="U109" s="15" t="s">
        <v>2180</v>
      </c>
      <c r="V109" s="13">
        <v>44012</v>
      </c>
    </row>
    <row r="110" s="1" customFormat="1" spans="1:22">
      <c r="A110" s="3">
        <v>2579</v>
      </c>
      <c r="B110" s="3" t="s">
        <v>8</v>
      </c>
      <c r="C110" s="3" t="s">
        <v>334</v>
      </c>
      <c r="D110" s="3" t="s">
        <v>1906</v>
      </c>
      <c r="E110" s="3" t="s">
        <v>1907</v>
      </c>
      <c r="F110" s="4">
        <v>1</v>
      </c>
      <c r="G110" s="4">
        <v>4</v>
      </c>
      <c r="H110" s="3">
        <v>16</v>
      </c>
      <c r="I110" s="4">
        <v>4</v>
      </c>
      <c r="J110" s="5">
        <v>403</v>
      </c>
      <c r="K110" s="6" t="s">
        <v>1908</v>
      </c>
      <c r="L110" s="9">
        <v>80.21</v>
      </c>
      <c r="M110" s="10">
        <v>59.54</v>
      </c>
      <c r="N110" s="4" t="s">
        <v>1888</v>
      </c>
      <c r="O110" s="4" t="s">
        <v>42</v>
      </c>
      <c r="P110" s="4" t="s">
        <v>2134</v>
      </c>
      <c r="Q110" s="3" t="s">
        <v>1912</v>
      </c>
      <c r="R110" s="3" t="s">
        <v>2181</v>
      </c>
      <c r="S110" s="13">
        <v>43359</v>
      </c>
      <c r="T110" s="14" t="s">
        <v>2182</v>
      </c>
      <c r="U110" s="15" t="s">
        <v>2183</v>
      </c>
      <c r="V110" s="13">
        <v>44012</v>
      </c>
    </row>
    <row r="111" s="1" customFormat="1" spans="1:22">
      <c r="A111" s="3">
        <v>2580</v>
      </c>
      <c r="B111" s="3" t="s">
        <v>8</v>
      </c>
      <c r="C111" s="3" t="s">
        <v>334</v>
      </c>
      <c r="D111" s="3" t="s">
        <v>1906</v>
      </c>
      <c r="E111" s="3" t="s">
        <v>1907</v>
      </c>
      <c r="F111" s="4">
        <v>1</v>
      </c>
      <c r="G111" s="4">
        <v>4</v>
      </c>
      <c r="H111" s="3">
        <v>16</v>
      </c>
      <c r="I111" s="4">
        <v>4</v>
      </c>
      <c r="J111" s="5">
        <v>404</v>
      </c>
      <c r="K111" s="6" t="s">
        <v>1908</v>
      </c>
      <c r="L111" s="9">
        <v>89.53</v>
      </c>
      <c r="M111" s="10">
        <v>66.46</v>
      </c>
      <c r="N111" s="4" t="s">
        <v>2184</v>
      </c>
      <c r="O111" s="4" t="s">
        <v>44</v>
      </c>
      <c r="P111" s="4" t="s">
        <v>564</v>
      </c>
      <c r="Q111" s="3" t="s">
        <v>1912</v>
      </c>
      <c r="R111" s="3" t="s">
        <v>2185</v>
      </c>
      <c r="S111" s="13">
        <v>43397</v>
      </c>
      <c r="T111" s="14" t="s">
        <v>2186</v>
      </c>
      <c r="U111" s="14" t="s">
        <v>2187</v>
      </c>
      <c r="V111" s="13">
        <v>44012</v>
      </c>
    </row>
    <row r="112" s="1" customFormat="1" spans="1:22">
      <c r="A112" s="3">
        <v>2581</v>
      </c>
      <c r="B112" s="3" t="s">
        <v>8</v>
      </c>
      <c r="C112" s="3" t="s">
        <v>334</v>
      </c>
      <c r="D112" s="3" t="s">
        <v>1906</v>
      </c>
      <c r="E112" s="3" t="s">
        <v>1907</v>
      </c>
      <c r="F112" s="4">
        <v>1</v>
      </c>
      <c r="G112" s="4">
        <v>4</v>
      </c>
      <c r="H112" s="3">
        <v>16</v>
      </c>
      <c r="I112" s="4">
        <v>5</v>
      </c>
      <c r="J112" s="5">
        <v>502</v>
      </c>
      <c r="K112" s="6" t="s">
        <v>1908</v>
      </c>
      <c r="L112" s="9">
        <v>80.16</v>
      </c>
      <c r="M112" s="10">
        <v>59.5</v>
      </c>
      <c r="N112" s="4" t="s">
        <v>1888</v>
      </c>
      <c r="O112" s="4" t="s">
        <v>42</v>
      </c>
      <c r="P112" s="4" t="s">
        <v>2137</v>
      </c>
      <c r="Q112" s="3" t="s">
        <v>1912</v>
      </c>
      <c r="R112" s="3" t="s">
        <v>2188</v>
      </c>
      <c r="S112" s="13">
        <v>43359</v>
      </c>
      <c r="T112" s="14" t="s">
        <v>2189</v>
      </c>
      <c r="U112" s="15" t="s">
        <v>2190</v>
      </c>
      <c r="V112" s="13">
        <v>44012</v>
      </c>
    </row>
    <row r="113" s="1" customFormat="1" spans="1:22">
      <c r="A113" s="3">
        <v>2582</v>
      </c>
      <c r="B113" s="3" t="s">
        <v>8</v>
      </c>
      <c r="C113" s="3" t="s">
        <v>334</v>
      </c>
      <c r="D113" s="3" t="s">
        <v>1906</v>
      </c>
      <c r="E113" s="3" t="s">
        <v>1907</v>
      </c>
      <c r="F113" s="4">
        <v>1</v>
      </c>
      <c r="G113" s="4">
        <v>4</v>
      </c>
      <c r="H113" s="3">
        <v>16</v>
      </c>
      <c r="I113" s="4">
        <v>5</v>
      </c>
      <c r="J113" s="5">
        <v>503</v>
      </c>
      <c r="K113" s="6" t="s">
        <v>1908</v>
      </c>
      <c r="L113" s="9">
        <v>80.21</v>
      </c>
      <c r="M113" s="10">
        <v>59.54</v>
      </c>
      <c r="N113" s="4" t="s">
        <v>1888</v>
      </c>
      <c r="O113" s="4" t="s">
        <v>42</v>
      </c>
      <c r="P113" s="4" t="s">
        <v>2134</v>
      </c>
      <c r="Q113" s="3" t="s">
        <v>1912</v>
      </c>
      <c r="R113" s="3" t="s">
        <v>2191</v>
      </c>
      <c r="S113" s="13">
        <v>43359</v>
      </c>
      <c r="T113" s="14" t="s">
        <v>2192</v>
      </c>
      <c r="U113" s="15" t="s">
        <v>2193</v>
      </c>
      <c r="V113" s="13">
        <v>44012</v>
      </c>
    </row>
    <row r="114" s="1" customFormat="1" spans="1:22">
      <c r="A114" s="3">
        <v>2583</v>
      </c>
      <c r="B114" s="3" t="s">
        <v>8</v>
      </c>
      <c r="C114" s="3" t="s">
        <v>334</v>
      </c>
      <c r="D114" s="3" t="s">
        <v>1906</v>
      </c>
      <c r="E114" s="3" t="s">
        <v>1907</v>
      </c>
      <c r="F114" s="4">
        <v>1</v>
      </c>
      <c r="G114" s="4">
        <v>4</v>
      </c>
      <c r="H114" s="3">
        <v>16</v>
      </c>
      <c r="I114" s="4">
        <v>6</v>
      </c>
      <c r="J114" s="5">
        <v>603</v>
      </c>
      <c r="K114" s="6" t="s">
        <v>1908</v>
      </c>
      <c r="L114" s="7">
        <v>80.21</v>
      </c>
      <c r="M114" s="8">
        <v>59.54</v>
      </c>
      <c r="N114" s="4" t="s">
        <v>1888</v>
      </c>
      <c r="O114" s="4" t="s">
        <v>42</v>
      </c>
      <c r="P114" s="4" t="s">
        <v>2134</v>
      </c>
      <c r="Q114" s="3" t="s">
        <v>1910</v>
      </c>
      <c r="R114" s="3"/>
      <c r="S114" s="13"/>
      <c r="T114" s="14"/>
      <c r="U114" s="15"/>
      <c r="V114" s="13">
        <v>44012</v>
      </c>
    </row>
    <row r="115" s="1" customFormat="1" spans="1:22">
      <c r="A115" s="3">
        <v>2584</v>
      </c>
      <c r="B115" s="3" t="s">
        <v>8</v>
      </c>
      <c r="C115" s="3" t="s">
        <v>334</v>
      </c>
      <c r="D115" s="3" t="s">
        <v>1906</v>
      </c>
      <c r="E115" s="3" t="s">
        <v>1907</v>
      </c>
      <c r="F115" s="4">
        <v>1</v>
      </c>
      <c r="G115" s="4">
        <v>4</v>
      </c>
      <c r="H115" s="3">
        <v>16</v>
      </c>
      <c r="I115" s="4">
        <v>7</v>
      </c>
      <c r="J115" s="5">
        <v>702</v>
      </c>
      <c r="K115" s="6" t="s">
        <v>1908</v>
      </c>
      <c r="L115" s="9">
        <v>80.16</v>
      </c>
      <c r="M115" s="10">
        <v>59.5</v>
      </c>
      <c r="N115" s="4" t="s">
        <v>1888</v>
      </c>
      <c r="O115" s="4" t="s">
        <v>42</v>
      </c>
      <c r="P115" s="4" t="s">
        <v>2137</v>
      </c>
      <c r="Q115" s="3" t="s">
        <v>1912</v>
      </c>
      <c r="R115" s="3" t="s">
        <v>2194</v>
      </c>
      <c r="S115" s="13">
        <v>43359</v>
      </c>
      <c r="T115" s="14" t="s">
        <v>2195</v>
      </c>
      <c r="U115" s="15"/>
      <c r="V115" s="13">
        <v>44012</v>
      </c>
    </row>
    <row r="116" s="1" customFormat="1" spans="1:22">
      <c r="A116" s="3">
        <v>2585</v>
      </c>
      <c r="B116" s="3" t="s">
        <v>8</v>
      </c>
      <c r="C116" s="3" t="s">
        <v>334</v>
      </c>
      <c r="D116" s="3" t="s">
        <v>1906</v>
      </c>
      <c r="E116" s="3" t="s">
        <v>1907</v>
      </c>
      <c r="F116" s="4">
        <v>1</v>
      </c>
      <c r="G116" s="4">
        <v>4</v>
      </c>
      <c r="H116" s="3">
        <v>16</v>
      </c>
      <c r="I116" s="4">
        <v>7</v>
      </c>
      <c r="J116" s="5">
        <v>703</v>
      </c>
      <c r="K116" s="6" t="s">
        <v>1908</v>
      </c>
      <c r="L116" s="9">
        <v>80.21</v>
      </c>
      <c r="M116" s="10">
        <v>59.54</v>
      </c>
      <c r="N116" s="4" t="s">
        <v>1888</v>
      </c>
      <c r="O116" s="4" t="s">
        <v>42</v>
      </c>
      <c r="P116" s="4" t="s">
        <v>2134</v>
      </c>
      <c r="Q116" s="3" t="s">
        <v>1912</v>
      </c>
      <c r="R116" s="3" t="s">
        <v>2196</v>
      </c>
      <c r="S116" s="13">
        <v>43359</v>
      </c>
      <c r="T116" s="14" t="s">
        <v>2197</v>
      </c>
      <c r="U116" s="15" t="s">
        <v>2198</v>
      </c>
      <c r="V116" s="13">
        <v>44012</v>
      </c>
    </row>
    <row r="117" s="1" customFormat="1" spans="1:22">
      <c r="A117" s="3">
        <v>2586</v>
      </c>
      <c r="B117" s="3" t="s">
        <v>8</v>
      </c>
      <c r="C117" s="3" t="s">
        <v>334</v>
      </c>
      <c r="D117" s="3" t="s">
        <v>1906</v>
      </c>
      <c r="E117" s="3" t="s">
        <v>1907</v>
      </c>
      <c r="F117" s="4">
        <v>1</v>
      </c>
      <c r="G117" s="4">
        <v>4</v>
      </c>
      <c r="H117" s="3">
        <v>16</v>
      </c>
      <c r="I117" s="4">
        <v>9</v>
      </c>
      <c r="J117" s="5">
        <v>902</v>
      </c>
      <c r="K117" s="6" t="s">
        <v>1908</v>
      </c>
      <c r="L117" s="9">
        <v>80.16</v>
      </c>
      <c r="M117" s="10">
        <v>59.5</v>
      </c>
      <c r="N117" s="4" t="s">
        <v>1888</v>
      </c>
      <c r="O117" s="4" t="s">
        <v>42</v>
      </c>
      <c r="P117" s="4" t="s">
        <v>2137</v>
      </c>
      <c r="Q117" s="3" t="s">
        <v>1912</v>
      </c>
      <c r="R117" s="3" t="s">
        <v>2199</v>
      </c>
      <c r="S117" s="13">
        <v>43359</v>
      </c>
      <c r="T117" s="14" t="s">
        <v>2200</v>
      </c>
      <c r="U117" s="15" t="s">
        <v>2201</v>
      </c>
      <c r="V117" s="13">
        <v>44012</v>
      </c>
    </row>
    <row r="118" s="1" customFormat="1" spans="1:22">
      <c r="A118" s="3">
        <v>2587</v>
      </c>
      <c r="B118" s="3" t="s">
        <v>8</v>
      </c>
      <c r="C118" s="3" t="s">
        <v>334</v>
      </c>
      <c r="D118" s="3" t="s">
        <v>1906</v>
      </c>
      <c r="E118" s="3" t="s">
        <v>1907</v>
      </c>
      <c r="F118" s="4">
        <v>1</v>
      </c>
      <c r="G118" s="4">
        <v>4</v>
      </c>
      <c r="H118" s="3">
        <v>16</v>
      </c>
      <c r="I118" s="4">
        <v>10</v>
      </c>
      <c r="J118" s="5">
        <v>1004</v>
      </c>
      <c r="K118" s="6" t="s">
        <v>1908</v>
      </c>
      <c r="L118" s="9">
        <v>89.53</v>
      </c>
      <c r="M118" s="10">
        <v>66.46</v>
      </c>
      <c r="N118" s="4" t="s">
        <v>2184</v>
      </c>
      <c r="O118" s="4" t="s">
        <v>44</v>
      </c>
      <c r="P118" s="4" t="s">
        <v>564</v>
      </c>
      <c r="Q118" s="3" t="s">
        <v>1912</v>
      </c>
      <c r="R118" s="3" t="s">
        <v>2202</v>
      </c>
      <c r="S118" s="13">
        <v>43359</v>
      </c>
      <c r="T118" s="14" t="s">
        <v>2203</v>
      </c>
      <c r="U118" s="15" t="s">
        <v>2204</v>
      </c>
      <c r="V118" s="13">
        <v>44012</v>
      </c>
    </row>
    <row r="119" s="1" customFormat="1" spans="1:22">
      <c r="A119" s="3">
        <v>2588</v>
      </c>
      <c r="B119" s="3" t="s">
        <v>8</v>
      </c>
      <c r="C119" s="3" t="s">
        <v>334</v>
      </c>
      <c r="D119" s="3" t="s">
        <v>1906</v>
      </c>
      <c r="E119" s="3" t="s">
        <v>1907</v>
      </c>
      <c r="F119" s="4">
        <v>1</v>
      </c>
      <c r="G119" s="4">
        <v>4</v>
      </c>
      <c r="H119" s="3">
        <v>16</v>
      </c>
      <c r="I119" s="4">
        <v>13</v>
      </c>
      <c r="J119" s="5">
        <v>1302</v>
      </c>
      <c r="K119" s="6" t="s">
        <v>1908</v>
      </c>
      <c r="L119" s="9">
        <v>80.16</v>
      </c>
      <c r="M119" s="10">
        <v>59.5</v>
      </c>
      <c r="N119" s="4" t="s">
        <v>1888</v>
      </c>
      <c r="O119" s="4" t="s">
        <v>42</v>
      </c>
      <c r="P119" s="4" t="s">
        <v>2137</v>
      </c>
      <c r="Q119" s="3" t="s">
        <v>1912</v>
      </c>
      <c r="R119" s="3" t="s">
        <v>2205</v>
      </c>
      <c r="S119" s="13">
        <v>43359</v>
      </c>
      <c r="T119" s="14" t="s">
        <v>2206</v>
      </c>
      <c r="U119" s="15" t="s">
        <v>2207</v>
      </c>
      <c r="V119" s="13">
        <v>44012</v>
      </c>
    </row>
    <row r="120" s="1" customFormat="1" spans="1:22">
      <c r="A120" s="3">
        <v>2589</v>
      </c>
      <c r="B120" s="3" t="s">
        <v>8</v>
      </c>
      <c r="C120" s="3" t="s">
        <v>334</v>
      </c>
      <c r="D120" s="3" t="s">
        <v>1906</v>
      </c>
      <c r="E120" s="3" t="s">
        <v>1907</v>
      </c>
      <c r="F120" s="4">
        <v>1</v>
      </c>
      <c r="G120" s="4">
        <v>4</v>
      </c>
      <c r="H120" s="3">
        <v>16</v>
      </c>
      <c r="I120" s="4">
        <v>14</v>
      </c>
      <c r="J120" s="5">
        <v>1402</v>
      </c>
      <c r="K120" s="6" t="s">
        <v>1908</v>
      </c>
      <c r="L120" s="9">
        <v>80.16</v>
      </c>
      <c r="M120" s="10">
        <v>59.5</v>
      </c>
      <c r="N120" s="4" t="s">
        <v>1888</v>
      </c>
      <c r="O120" s="4" t="s">
        <v>42</v>
      </c>
      <c r="P120" s="4" t="s">
        <v>2137</v>
      </c>
      <c r="Q120" s="3" t="s">
        <v>1912</v>
      </c>
      <c r="R120" s="3" t="s">
        <v>2208</v>
      </c>
      <c r="S120" s="13">
        <v>43359</v>
      </c>
      <c r="T120" s="14" t="s">
        <v>2209</v>
      </c>
      <c r="U120" s="15" t="s">
        <v>2210</v>
      </c>
      <c r="V120" s="13">
        <v>44012</v>
      </c>
    </row>
    <row r="121" s="1" customFormat="1" spans="1:22">
      <c r="A121" s="3">
        <v>2590</v>
      </c>
      <c r="B121" s="3" t="s">
        <v>8</v>
      </c>
      <c r="C121" s="3" t="s">
        <v>334</v>
      </c>
      <c r="D121" s="3" t="s">
        <v>1906</v>
      </c>
      <c r="E121" s="3" t="s">
        <v>1907</v>
      </c>
      <c r="F121" s="4">
        <v>1</v>
      </c>
      <c r="G121" s="4">
        <v>4</v>
      </c>
      <c r="H121" s="3">
        <v>16</v>
      </c>
      <c r="I121" s="4">
        <v>14</v>
      </c>
      <c r="J121" s="5">
        <v>1403</v>
      </c>
      <c r="K121" s="6" t="s">
        <v>1908</v>
      </c>
      <c r="L121" s="9">
        <v>80.21</v>
      </c>
      <c r="M121" s="10">
        <v>59.54</v>
      </c>
      <c r="N121" s="4" t="s">
        <v>1888</v>
      </c>
      <c r="O121" s="4" t="s">
        <v>42</v>
      </c>
      <c r="P121" s="4" t="s">
        <v>2134</v>
      </c>
      <c r="Q121" s="3" t="s">
        <v>1912</v>
      </c>
      <c r="R121" s="3" t="s">
        <v>2211</v>
      </c>
      <c r="S121" s="13">
        <v>43359</v>
      </c>
      <c r="T121" s="14" t="s">
        <v>2212</v>
      </c>
      <c r="U121" s="15" t="s">
        <v>2213</v>
      </c>
      <c r="V121" s="13">
        <v>44012</v>
      </c>
    </row>
    <row r="122" s="1" customFormat="1" spans="1:22">
      <c r="A122" s="3">
        <v>2591</v>
      </c>
      <c r="B122" s="3" t="s">
        <v>8</v>
      </c>
      <c r="C122" s="3" t="s">
        <v>334</v>
      </c>
      <c r="D122" s="3" t="s">
        <v>1906</v>
      </c>
      <c r="E122" s="3" t="s">
        <v>1907</v>
      </c>
      <c r="F122" s="4">
        <v>1</v>
      </c>
      <c r="G122" s="4">
        <v>4</v>
      </c>
      <c r="H122" s="3">
        <v>16</v>
      </c>
      <c r="I122" s="4">
        <v>14</v>
      </c>
      <c r="J122" s="5">
        <v>1404</v>
      </c>
      <c r="K122" s="6" t="s">
        <v>1908</v>
      </c>
      <c r="L122" s="9">
        <v>89.53</v>
      </c>
      <c r="M122" s="10">
        <v>66.46</v>
      </c>
      <c r="N122" s="4" t="s">
        <v>2184</v>
      </c>
      <c r="O122" s="4" t="s">
        <v>44</v>
      </c>
      <c r="P122" s="4" t="s">
        <v>564</v>
      </c>
      <c r="Q122" s="3" t="s">
        <v>1912</v>
      </c>
      <c r="R122" s="3" t="s">
        <v>2214</v>
      </c>
      <c r="S122" s="13">
        <v>43359</v>
      </c>
      <c r="T122" s="14" t="s">
        <v>2215</v>
      </c>
      <c r="U122" s="15" t="s">
        <v>2216</v>
      </c>
      <c r="V122" s="13">
        <v>44012</v>
      </c>
    </row>
    <row r="123" s="1" customFormat="1" spans="1:22">
      <c r="A123" s="3">
        <v>2592</v>
      </c>
      <c r="B123" s="3" t="s">
        <v>8</v>
      </c>
      <c r="C123" s="3" t="s">
        <v>334</v>
      </c>
      <c r="D123" s="3" t="s">
        <v>1906</v>
      </c>
      <c r="E123" s="3" t="s">
        <v>1907</v>
      </c>
      <c r="F123" s="4">
        <v>1</v>
      </c>
      <c r="G123" s="4">
        <v>4</v>
      </c>
      <c r="H123" s="3">
        <v>16</v>
      </c>
      <c r="I123" s="4">
        <v>16</v>
      </c>
      <c r="J123" s="5">
        <v>1601</v>
      </c>
      <c r="K123" s="6" t="s">
        <v>1908</v>
      </c>
      <c r="L123" s="7">
        <v>83.89</v>
      </c>
      <c r="M123" s="8">
        <v>62.27</v>
      </c>
      <c r="N123" s="4" t="s">
        <v>1888</v>
      </c>
      <c r="O123" s="4" t="s">
        <v>44</v>
      </c>
      <c r="P123" s="4" t="s">
        <v>2170</v>
      </c>
      <c r="Q123" s="3" t="s">
        <v>1910</v>
      </c>
      <c r="R123" s="3"/>
      <c r="S123" s="13"/>
      <c r="T123" s="14"/>
      <c r="U123" s="15"/>
      <c r="V123" s="13">
        <v>44012</v>
      </c>
    </row>
    <row r="124" s="1" customFormat="1" spans="1:22">
      <c r="A124" s="3">
        <v>2593</v>
      </c>
      <c r="B124" s="3" t="s">
        <v>8</v>
      </c>
      <c r="C124" s="3" t="s">
        <v>334</v>
      </c>
      <c r="D124" s="3" t="s">
        <v>1906</v>
      </c>
      <c r="E124" s="3" t="s">
        <v>1907</v>
      </c>
      <c r="F124" s="4">
        <v>1</v>
      </c>
      <c r="G124" s="4">
        <v>4</v>
      </c>
      <c r="H124" s="3">
        <v>16</v>
      </c>
      <c r="I124" s="4">
        <v>16</v>
      </c>
      <c r="J124" s="5">
        <v>1602</v>
      </c>
      <c r="K124" s="6" t="s">
        <v>1908</v>
      </c>
      <c r="L124" s="7">
        <v>80.16</v>
      </c>
      <c r="M124" s="8">
        <v>59.5</v>
      </c>
      <c r="N124" s="4" t="s">
        <v>1888</v>
      </c>
      <c r="O124" s="4" t="s">
        <v>42</v>
      </c>
      <c r="P124" s="4" t="s">
        <v>2137</v>
      </c>
      <c r="Q124" s="3" t="s">
        <v>1910</v>
      </c>
      <c r="R124" s="3"/>
      <c r="S124" s="13"/>
      <c r="T124" s="14"/>
      <c r="U124" s="15"/>
      <c r="V124" s="13">
        <v>44012</v>
      </c>
    </row>
    <row r="125" s="1" customFormat="1" spans="1:22">
      <c r="A125" s="3">
        <v>2594</v>
      </c>
      <c r="B125" s="3" t="s">
        <v>8</v>
      </c>
      <c r="C125" s="3" t="s">
        <v>334</v>
      </c>
      <c r="D125" s="3" t="s">
        <v>1906</v>
      </c>
      <c r="E125" s="3" t="s">
        <v>1907</v>
      </c>
      <c r="F125" s="4">
        <v>1</v>
      </c>
      <c r="G125" s="4">
        <v>4</v>
      </c>
      <c r="H125" s="3">
        <v>16</v>
      </c>
      <c r="I125" s="4">
        <v>16</v>
      </c>
      <c r="J125" s="5">
        <v>1603</v>
      </c>
      <c r="K125" s="6" t="s">
        <v>1908</v>
      </c>
      <c r="L125" s="9">
        <v>80.21</v>
      </c>
      <c r="M125" s="10">
        <v>59.54</v>
      </c>
      <c r="N125" s="4" t="s">
        <v>1888</v>
      </c>
      <c r="O125" s="4" t="s">
        <v>42</v>
      </c>
      <c r="P125" s="4" t="s">
        <v>2134</v>
      </c>
      <c r="Q125" s="3" t="s">
        <v>1912</v>
      </c>
      <c r="R125" s="3" t="s">
        <v>2217</v>
      </c>
      <c r="S125" s="13">
        <v>43359</v>
      </c>
      <c r="T125" s="14" t="s">
        <v>2218</v>
      </c>
      <c r="U125" s="15" t="s">
        <v>2219</v>
      </c>
      <c r="V125" s="13">
        <v>44012</v>
      </c>
    </row>
    <row r="126" spans="2:16384">
      <c r="B126">
        <f t="shared" ref="B126:BM126" si="0">SUM(B2:B125)</f>
        <v>0</v>
      </c>
      <c r="C126">
        <f t="shared" si="0"/>
        <v>0</v>
      </c>
      <c r="D126">
        <f t="shared" si="0"/>
        <v>0</v>
      </c>
      <c r="E126">
        <f t="shared" si="0"/>
        <v>0</v>
      </c>
      <c r="F126">
        <f t="shared" si="0"/>
        <v>124</v>
      </c>
      <c r="G126">
        <f t="shared" si="0"/>
        <v>262</v>
      </c>
      <c r="H126">
        <f t="shared" si="0"/>
        <v>2607</v>
      </c>
      <c r="I126">
        <f t="shared" si="0"/>
        <v>1309</v>
      </c>
      <c r="J126">
        <f t="shared" si="0"/>
        <v>131217</v>
      </c>
      <c r="K126">
        <f t="shared" si="0"/>
        <v>0</v>
      </c>
      <c r="L126">
        <f t="shared" si="0"/>
        <v>9806.10999999998</v>
      </c>
      <c r="M126">
        <f t="shared" si="0"/>
        <v>7279.29000000001</v>
      </c>
      <c r="N126">
        <f t="shared" si="0"/>
        <v>0</v>
      </c>
      <c r="O126">
        <f t="shared" si="0"/>
        <v>0</v>
      </c>
      <c r="P126">
        <f t="shared" si="0"/>
        <v>0</v>
      </c>
      <c r="Q126">
        <f t="shared" si="0"/>
        <v>0</v>
      </c>
      <c r="R126">
        <f t="shared" si="0"/>
        <v>0</v>
      </c>
      <c r="S126">
        <f t="shared" si="0"/>
        <v>4726276</v>
      </c>
      <c r="T126">
        <f t="shared" si="0"/>
        <v>0</v>
      </c>
      <c r="U126">
        <f t="shared" si="0"/>
        <v>0</v>
      </c>
      <c r="V126">
        <f t="shared" si="0"/>
        <v>5457488</v>
      </c>
      <c r="W126">
        <f t="shared" si="0"/>
        <v>0</v>
      </c>
      <c r="X126">
        <f t="shared" si="0"/>
        <v>0</v>
      </c>
      <c r="Y126">
        <f t="shared" si="0"/>
        <v>0</v>
      </c>
      <c r="Z126">
        <f t="shared" si="0"/>
        <v>0</v>
      </c>
      <c r="AA126">
        <f t="shared" si="0"/>
        <v>0</v>
      </c>
      <c r="AB126">
        <f t="shared" si="0"/>
        <v>0</v>
      </c>
      <c r="AC126">
        <f t="shared" si="0"/>
        <v>0</v>
      </c>
      <c r="AD126">
        <f t="shared" si="0"/>
        <v>0</v>
      </c>
      <c r="AE126">
        <f t="shared" si="0"/>
        <v>0</v>
      </c>
      <c r="AF126">
        <f t="shared" si="0"/>
        <v>0</v>
      </c>
      <c r="AG126">
        <f t="shared" si="0"/>
        <v>0</v>
      </c>
      <c r="AH126">
        <f t="shared" si="0"/>
        <v>0</v>
      </c>
      <c r="AI126">
        <f t="shared" si="0"/>
        <v>0</v>
      </c>
      <c r="AJ126">
        <f t="shared" si="0"/>
        <v>0</v>
      </c>
      <c r="AK126">
        <f t="shared" si="0"/>
        <v>0</v>
      </c>
      <c r="AL126">
        <f t="shared" si="0"/>
        <v>0</v>
      </c>
      <c r="AM126">
        <f t="shared" si="0"/>
        <v>0</v>
      </c>
      <c r="AN126">
        <f t="shared" si="0"/>
        <v>0</v>
      </c>
      <c r="AO126">
        <f t="shared" si="0"/>
        <v>0</v>
      </c>
      <c r="AP126">
        <f t="shared" si="0"/>
        <v>0</v>
      </c>
      <c r="AQ126">
        <f t="shared" si="0"/>
        <v>0</v>
      </c>
      <c r="AR126">
        <f t="shared" si="0"/>
        <v>0</v>
      </c>
      <c r="AS126">
        <f t="shared" si="0"/>
        <v>0</v>
      </c>
      <c r="AT126">
        <f t="shared" si="0"/>
        <v>0</v>
      </c>
      <c r="AU126">
        <f t="shared" si="0"/>
        <v>0</v>
      </c>
      <c r="AV126">
        <f t="shared" si="0"/>
        <v>0</v>
      </c>
      <c r="AW126">
        <f t="shared" si="0"/>
        <v>0</v>
      </c>
      <c r="AX126">
        <f t="shared" si="0"/>
        <v>0</v>
      </c>
      <c r="AY126">
        <f t="shared" si="0"/>
        <v>0</v>
      </c>
      <c r="AZ126">
        <f t="shared" si="0"/>
        <v>0</v>
      </c>
      <c r="BA126">
        <f t="shared" si="0"/>
        <v>0</v>
      </c>
      <c r="BB126">
        <f t="shared" si="0"/>
        <v>0</v>
      </c>
      <c r="BC126">
        <f t="shared" si="0"/>
        <v>0</v>
      </c>
      <c r="BD126">
        <f t="shared" si="0"/>
        <v>0</v>
      </c>
      <c r="BE126">
        <f t="shared" si="0"/>
        <v>0</v>
      </c>
      <c r="BF126">
        <f t="shared" si="0"/>
        <v>0</v>
      </c>
      <c r="BG126">
        <f t="shared" si="0"/>
        <v>0</v>
      </c>
      <c r="BH126">
        <f t="shared" si="0"/>
        <v>0</v>
      </c>
      <c r="BI126">
        <f t="shared" si="0"/>
        <v>0</v>
      </c>
      <c r="BJ126">
        <f t="shared" si="0"/>
        <v>0</v>
      </c>
      <c r="BK126">
        <f t="shared" si="0"/>
        <v>0</v>
      </c>
      <c r="BL126">
        <f t="shared" si="0"/>
        <v>0</v>
      </c>
      <c r="BM126">
        <f t="shared" si="0"/>
        <v>0</v>
      </c>
      <c r="BN126">
        <f t="shared" ref="BN126:DY126" si="1">SUM(BN2:BN125)</f>
        <v>0</v>
      </c>
      <c r="BO126">
        <f t="shared" si="1"/>
        <v>0</v>
      </c>
      <c r="BP126">
        <f t="shared" si="1"/>
        <v>0</v>
      </c>
      <c r="BQ126">
        <f t="shared" si="1"/>
        <v>0</v>
      </c>
      <c r="BR126">
        <f t="shared" si="1"/>
        <v>0</v>
      </c>
      <c r="BS126">
        <f t="shared" si="1"/>
        <v>0</v>
      </c>
      <c r="BT126">
        <f t="shared" si="1"/>
        <v>0</v>
      </c>
      <c r="BU126">
        <f t="shared" si="1"/>
        <v>0</v>
      </c>
      <c r="BV126">
        <f t="shared" si="1"/>
        <v>0</v>
      </c>
      <c r="BW126">
        <f t="shared" si="1"/>
        <v>0</v>
      </c>
      <c r="BX126">
        <f t="shared" si="1"/>
        <v>0</v>
      </c>
      <c r="BY126">
        <f t="shared" si="1"/>
        <v>0</v>
      </c>
      <c r="BZ126">
        <f t="shared" si="1"/>
        <v>0</v>
      </c>
      <c r="CA126">
        <f t="shared" si="1"/>
        <v>0</v>
      </c>
      <c r="CB126">
        <f t="shared" si="1"/>
        <v>0</v>
      </c>
      <c r="CC126">
        <f t="shared" si="1"/>
        <v>0</v>
      </c>
      <c r="CD126">
        <f t="shared" si="1"/>
        <v>0</v>
      </c>
      <c r="CE126">
        <f t="shared" si="1"/>
        <v>0</v>
      </c>
      <c r="CF126">
        <f t="shared" si="1"/>
        <v>0</v>
      </c>
      <c r="CG126">
        <f t="shared" si="1"/>
        <v>0</v>
      </c>
      <c r="CH126">
        <f t="shared" si="1"/>
        <v>0</v>
      </c>
      <c r="CI126">
        <f t="shared" si="1"/>
        <v>0</v>
      </c>
      <c r="CJ126">
        <f t="shared" si="1"/>
        <v>0</v>
      </c>
      <c r="CK126">
        <f t="shared" si="1"/>
        <v>0</v>
      </c>
      <c r="CL126">
        <f t="shared" si="1"/>
        <v>0</v>
      </c>
      <c r="CM126">
        <f t="shared" si="1"/>
        <v>0</v>
      </c>
      <c r="CN126">
        <f t="shared" si="1"/>
        <v>0</v>
      </c>
      <c r="CO126">
        <f t="shared" si="1"/>
        <v>0</v>
      </c>
      <c r="CP126">
        <f t="shared" si="1"/>
        <v>0</v>
      </c>
      <c r="CQ126">
        <f t="shared" si="1"/>
        <v>0</v>
      </c>
      <c r="CR126">
        <f t="shared" si="1"/>
        <v>0</v>
      </c>
      <c r="CS126">
        <f t="shared" si="1"/>
        <v>0</v>
      </c>
      <c r="CT126">
        <f t="shared" si="1"/>
        <v>0</v>
      </c>
      <c r="CU126">
        <f t="shared" si="1"/>
        <v>0</v>
      </c>
      <c r="CV126">
        <f t="shared" si="1"/>
        <v>0</v>
      </c>
      <c r="CW126">
        <f t="shared" si="1"/>
        <v>0</v>
      </c>
      <c r="CX126">
        <f t="shared" si="1"/>
        <v>0</v>
      </c>
      <c r="CY126">
        <f t="shared" si="1"/>
        <v>0</v>
      </c>
      <c r="CZ126">
        <f t="shared" si="1"/>
        <v>0</v>
      </c>
      <c r="DA126">
        <f t="shared" si="1"/>
        <v>0</v>
      </c>
      <c r="DB126">
        <f t="shared" si="1"/>
        <v>0</v>
      </c>
      <c r="DC126">
        <f t="shared" si="1"/>
        <v>0</v>
      </c>
      <c r="DD126">
        <f t="shared" si="1"/>
        <v>0</v>
      </c>
      <c r="DE126">
        <f t="shared" si="1"/>
        <v>0</v>
      </c>
      <c r="DF126">
        <f t="shared" si="1"/>
        <v>0</v>
      </c>
      <c r="DG126">
        <f t="shared" si="1"/>
        <v>0</v>
      </c>
      <c r="DH126">
        <f t="shared" si="1"/>
        <v>0</v>
      </c>
      <c r="DI126">
        <f t="shared" si="1"/>
        <v>0</v>
      </c>
      <c r="DJ126">
        <f t="shared" si="1"/>
        <v>0</v>
      </c>
      <c r="DK126">
        <f t="shared" si="1"/>
        <v>0</v>
      </c>
      <c r="DL126">
        <f t="shared" si="1"/>
        <v>0</v>
      </c>
      <c r="DM126">
        <f t="shared" si="1"/>
        <v>0</v>
      </c>
      <c r="DN126">
        <f t="shared" si="1"/>
        <v>0</v>
      </c>
      <c r="DO126">
        <f t="shared" si="1"/>
        <v>0</v>
      </c>
      <c r="DP126">
        <f t="shared" si="1"/>
        <v>0</v>
      </c>
      <c r="DQ126">
        <f t="shared" si="1"/>
        <v>0</v>
      </c>
      <c r="DR126">
        <f t="shared" si="1"/>
        <v>0</v>
      </c>
      <c r="DS126">
        <f t="shared" si="1"/>
        <v>0</v>
      </c>
      <c r="DT126">
        <f t="shared" si="1"/>
        <v>0</v>
      </c>
      <c r="DU126">
        <f t="shared" si="1"/>
        <v>0</v>
      </c>
      <c r="DV126">
        <f t="shared" si="1"/>
        <v>0</v>
      </c>
      <c r="DW126">
        <f t="shared" si="1"/>
        <v>0</v>
      </c>
      <c r="DX126">
        <f t="shared" si="1"/>
        <v>0</v>
      </c>
      <c r="DY126">
        <f t="shared" si="1"/>
        <v>0</v>
      </c>
      <c r="DZ126">
        <f t="shared" ref="DZ126:GK126" si="2">SUM(DZ2:DZ125)</f>
        <v>0</v>
      </c>
      <c r="EA126">
        <f t="shared" si="2"/>
        <v>0</v>
      </c>
      <c r="EB126">
        <f t="shared" si="2"/>
        <v>0</v>
      </c>
      <c r="EC126">
        <f t="shared" si="2"/>
        <v>0</v>
      </c>
      <c r="ED126">
        <f t="shared" si="2"/>
        <v>0</v>
      </c>
      <c r="EE126">
        <f t="shared" si="2"/>
        <v>0</v>
      </c>
      <c r="EF126">
        <f t="shared" si="2"/>
        <v>0</v>
      </c>
      <c r="EG126">
        <f t="shared" si="2"/>
        <v>0</v>
      </c>
      <c r="EH126">
        <f t="shared" si="2"/>
        <v>0</v>
      </c>
      <c r="EI126">
        <f t="shared" si="2"/>
        <v>0</v>
      </c>
      <c r="EJ126">
        <f t="shared" si="2"/>
        <v>0</v>
      </c>
      <c r="EK126">
        <f t="shared" si="2"/>
        <v>0</v>
      </c>
      <c r="EL126">
        <f t="shared" si="2"/>
        <v>0</v>
      </c>
      <c r="EM126">
        <f t="shared" si="2"/>
        <v>0</v>
      </c>
      <c r="EN126">
        <f t="shared" si="2"/>
        <v>0</v>
      </c>
      <c r="EO126">
        <f t="shared" si="2"/>
        <v>0</v>
      </c>
      <c r="EP126">
        <f t="shared" si="2"/>
        <v>0</v>
      </c>
      <c r="EQ126">
        <f t="shared" si="2"/>
        <v>0</v>
      </c>
      <c r="ER126">
        <f t="shared" si="2"/>
        <v>0</v>
      </c>
      <c r="ES126">
        <f t="shared" si="2"/>
        <v>0</v>
      </c>
      <c r="ET126">
        <f t="shared" si="2"/>
        <v>0</v>
      </c>
      <c r="EU126">
        <f t="shared" si="2"/>
        <v>0</v>
      </c>
      <c r="EV126">
        <f t="shared" si="2"/>
        <v>0</v>
      </c>
      <c r="EW126">
        <f t="shared" si="2"/>
        <v>0</v>
      </c>
      <c r="EX126">
        <f t="shared" si="2"/>
        <v>0</v>
      </c>
      <c r="EY126">
        <f t="shared" si="2"/>
        <v>0</v>
      </c>
      <c r="EZ126">
        <f t="shared" si="2"/>
        <v>0</v>
      </c>
      <c r="FA126">
        <f t="shared" si="2"/>
        <v>0</v>
      </c>
      <c r="FB126">
        <f t="shared" si="2"/>
        <v>0</v>
      </c>
      <c r="FC126">
        <f t="shared" si="2"/>
        <v>0</v>
      </c>
      <c r="FD126">
        <f t="shared" si="2"/>
        <v>0</v>
      </c>
      <c r="FE126">
        <f t="shared" si="2"/>
        <v>0</v>
      </c>
      <c r="FF126">
        <f t="shared" si="2"/>
        <v>0</v>
      </c>
      <c r="FG126">
        <f t="shared" si="2"/>
        <v>0</v>
      </c>
      <c r="FH126">
        <f t="shared" si="2"/>
        <v>0</v>
      </c>
      <c r="FI126">
        <f t="shared" si="2"/>
        <v>0</v>
      </c>
      <c r="FJ126">
        <f t="shared" si="2"/>
        <v>0</v>
      </c>
      <c r="FK126">
        <f t="shared" si="2"/>
        <v>0</v>
      </c>
      <c r="FL126">
        <f t="shared" si="2"/>
        <v>0</v>
      </c>
      <c r="FM126">
        <f t="shared" si="2"/>
        <v>0</v>
      </c>
      <c r="FN126">
        <f t="shared" si="2"/>
        <v>0</v>
      </c>
      <c r="FO126">
        <f t="shared" si="2"/>
        <v>0</v>
      </c>
      <c r="FP126">
        <f t="shared" si="2"/>
        <v>0</v>
      </c>
      <c r="FQ126">
        <f t="shared" si="2"/>
        <v>0</v>
      </c>
      <c r="FR126">
        <f t="shared" si="2"/>
        <v>0</v>
      </c>
      <c r="FS126">
        <f t="shared" si="2"/>
        <v>0</v>
      </c>
      <c r="FT126">
        <f t="shared" si="2"/>
        <v>0</v>
      </c>
      <c r="FU126">
        <f t="shared" si="2"/>
        <v>0</v>
      </c>
      <c r="FV126">
        <f t="shared" si="2"/>
        <v>0</v>
      </c>
      <c r="FW126">
        <f t="shared" si="2"/>
        <v>0</v>
      </c>
      <c r="FX126">
        <f t="shared" si="2"/>
        <v>0</v>
      </c>
      <c r="FY126">
        <f t="shared" si="2"/>
        <v>0</v>
      </c>
      <c r="FZ126">
        <f t="shared" si="2"/>
        <v>0</v>
      </c>
      <c r="GA126">
        <f t="shared" si="2"/>
        <v>0</v>
      </c>
      <c r="GB126">
        <f t="shared" si="2"/>
        <v>0</v>
      </c>
      <c r="GC126">
        <f t="shared" si="2"/>
        <v>0</v>
      </c>
      <c r="GD126">
        <f t="shared" si="2"/>
        <v>0</v>
      </c>
      <c r="GE126">
        <f t="shared" si="2"/>
        <v>0</v>
      </c>
      <c r="GF126">
        <f t="shared" si="2"/>
        <v>0</v>
      </c>
      <c r="GG126">
        <f t="shared" si="2"/>
        <v>0</v>
      </c>
      <c r="GH126">
        <f t="shared" si="2"/>
        <v>0</v>
      </c>
      <c r="GI126">
        <f t="shared" si="2"/>
        <v>0</v>
      </c>
      <c r="GJ126">
        <f t="shared" si="2"/>
        <v>0</v>
      </c>
      <c r="GK126">
        <f t="shared" si="2"/>
        <v>0</v>
      </c>
      <c r="GL126">
        <f t="shared" ref="GL126:IW126" si="3">SUM(GL2:GL125)</f>
        <v>0</v>
      </c>
      <c r="GM126">
        <f t="shared" si="3"/>
        <v>0</v>
      </c>
      <c r="GN126">
        <f t="shared" si="3"/>
        <v>0</v>
      </c>
      <c r="GO126">
        <f t="shared" si="3"/>
        <v>0</v>
      </c>
      <c r="GP126">
        <f t="shared" si="3"/>
        <v>0</v>
      </c>
      <c r="GQ126">
        <f t="shared" si="3"/>
        <v>0</v>
      </c>
      <c r="GR126">
        <f t="shared" si="3"/>
        <v>0</v>
      </c>
      <c r="GS126">
        <f t="shared" si="3"/>
        <v>0</v>
      </c>
      <c r="GT126">
        <f t="shared" si="3"/>
        <v>0</v>
      </c>
      <c r="GU126">
        <f t="shared" si="3"/>
        <v>0</v>
      </c>
      <c r="GV126">
        <f t="shared" si="3"/>
        <v>0</v>
      </c>
      <c r="GW126">
        <f t="shared" si="3"/>
        <v>0</v>
      </c>
      <c r="GX126">
        <f t="shared" si="3"/>
        <v>0</v>
      </c>
      <c r="GY126">
        <f t="shared" si="3"/>
        <v>0</v>
      </c>
      <c r="GZ126">
        <f t="shared" si="3"/>
        <v>0</v>
      </c>
      <c r="HA126">
        <f t="shared" si="3"/>
        <v>0</v>
      </c>
      <c r="HB126">
        <f t="shared" si="3"/>
        <v>0</v>
      </c>
      <c r="HC126">
        <f t="shared" si="3"/>
        <v>0</v>
      </c>
      <c r="HD126">
        <f t="shared" si="3"/>
        <v>0</v>
      </c>
      <c r="HE126">
        <f t="shared" si="3"/>
        <v>0</v>
      </c>
      <c r="HF126">
        <f t="shared" si="3"/>
        <v>0</v>
      </c>
      <c r="HG126">
        <f t="shared" si="3"/>
        <v>0</v>
      </c>
      <c r="HH126">
        <f t="shared" si="3"/>
        <v>0</v>
      </c>
      <c r="HI126">
        <f t="shared" si="3"/>
        <v>0</v>
      </c>
      <c r="HJ126">
        <f t="shared" si="3"/>
        <v>0</v>
      </c>
      <c r="HK126">
        <f t="shared" si="3"/>
        <v>0</v>
      </c>
      <c r="HL126">
        <f t="shared" si="3"/>
        <v>0</v>
      </c>
      <c r="HM126">
        <f t="shared" si="3"/>
        <v>0</v>
      </c>
      <c r="HN126">
        <f t="shared" si="3"/>
        <v>0</v>
      </c>
      <c r="HO126">
        <f t="shared" si="3"/>
        <v>0</v>
      </c>
      <c r="HP126">
        <f t="shared" si="3"/>
        <v>0</v>
      </c>
      <c r="HQ126">
        <f t="shared" si="3"/>
        <v>0</v>
      </c>
      <c r="HR126">
        <f t="shared" si="3"/>
        <v>0</v>
      </c>
      <c r="HS126">
        <f t="shared" si="3"/>
        <v>0</v>
      </c>
      <c r="HT126">
        <f t="shared" si="3"/>
        <v>0</v>
      </c>
      <c r="HU126">
        <f t="shared" si="3"/>
        <v>0</v>
      </c>
      <c r="HV126">
        <f t="shared" si="3"/>
        <v>0</v>
      </c>
      <c r="HW126">
        <f t="shared" si="3"/>
        <v>0</v>
      </c>
      <c r="HX126">
        <f t="shared" si="3"/>
        <v>0</v>
      </c>
      <c r="HY126">
        <f t="shared" si="3"/>
        <v>0</v>
      </c>
      <c r="HZ126">
        <f t="shared" si="3"/>
        <v>0</v>
      </c>
      <c r="IA126">
        <f t="shared" si="3"/>
        <v>0</v>
      </c>
      <c r="IB126">
        <f t="shared" si="3"/>
        <v>0</v>
      </c>
      <c r="IC126">
        <f t="shared" si="3"/>
        <v>0</v>
      </c>
      <c r="ID126">
        <f t="shared" si="3"/>
        <v>0</v>
      </c>
      <c r="IE126">
        <f t="shared" si="3"/>
        <v>0</v>
      </c>
      <c r="IF126">
        <f t="shared" si="3"/>
        <v>0</v>
      </c>
      <c r="IG126">
        <f t="shared" si="3"/>
        <v>0</v>
      </c>
      <c r="IH126">
        <f t="shared" si="3"/>
        <v>0</v>
      </c>
      <c r="II126">
        <f t="shared" si="3"/>
        <v>0</v>
      </c>
      <c r="IJ126">
        <f t="shared" si="3"/>
        <v>0</v>
      </c>
      <c r="IK126">
        <f t="shared" si="3"/>
        <v>0</v>
      </c>
      <c r="IL126">
        <f t="shared" si="3"/>
        <v>0</v>
      </c>
      <c r="IM126">
        <f t="shared" si="3"/>
        <v>0</v>
      </c>
      <c r="IN126">
        <f t="shared" si="3"/>
        <v>0</v>
      </c>
      <c r="IO126">
        <f t="shared" si="3"/>
        <v>0</v>
      </c>
      <c r="IP126">
        <f t="shared" si="3"/>
        <v>0</v>
      </c>
      <c r="IQ126">
        <f t="shared" si="3"/>
        <v>0</v>
      </c>
      <c r="IR126">
        <f t="shared" si="3"/>
        <v>0</v>
      </c>
      <c r="IS126">
        <f t="shared" si="3"/>
        <v>0</v>
      </c>
      <c r="IT126">
        <f t="shared" si="3"/>
        <v>0</v>
      </c>
      <c r="IU126">
        <f t="shared" si="3"/>
        <v>0</v>
      </c>
      <c r="IV126">
        <f t="shared" si="3"/>
        <v>0</v>
      </c>
      <c r="IW126">
        <f t="shared" si="3"/>
        <v>0</v>
      </c>
      <c r="IX126">
        <f t="shared" ref="IX126:LI126" si="4">SUM(IX2:IX125)</f>
        <v>0</v>
      </c>
      <c r="IY126">
        <f t="shared" si="4"/>
        <v>0</v>
      </c>
      <c r="IZ126">
        <f t="shared" si="4"/>
        <v>0</v>
      </c>
      <c r="JA126">
        <f t="shared" si="4"/>
        <v>0</v>
      </c>
      <c r="JB126">
        <f t="shared" si="4"/>
        <v>0</v>
      </c>
      <c r="JC126">
        <f t="shared" si="4"/>
        <v>0</v>
      </c>
      <c r="JD126">
        <f t="shared" si="4"/>
        <v>0</v>
      </c>
      <c r="JE126">
        <f t="shared" si="4"/>
        <v>0</v>
      </c>
      <c r="JF126">
        <f t="shared" si="4"/>
        <v>0</v>
      </c>
      <c r="JG126">
        <f t="shared" si="4"/>
        <v>0</v>
      </c>
      <c r="JH126">
        <f t="shared" si="4"/>
        <v>0</v>
      </c>
      <c r="JI126">
        <f t="shared" si="4"/>
        <v>0</v>
      </c>
      <c r="JJ126">
        <f t="shared" si="4"/>
        <v>0</v>
      </c>
      <c r="JK126">
        <f t="shared" si="4"/>
        <v>0</v>
      </c>
      <c r="JL126">
        <f t="shared" si="4"/>
        <v>0</v>
      </c>
      <c r="JM126">
        <f t="shared" si="4"/>
        <v>0</v>
      </c>
      <c r="JN126">
        <f t="shared" si="4"/>
        <v>0</v>
      </c>
      <c r="JO126">
        <f t="shared" si="4"/>
        <v>0</v>
      </c>
      <c r="JP126">
        <f t="shared" si="4"/>
        <v>0</v>
      </c>
      <c r="JQ126">
        <f t="shared" si="4"/>
        <v>0</v>
      </c>
      <c r="JR126">
        <f t="shared" si="4"/>
        <v>0</v>
      </c>
      <c r="JS126">
        <f t="shared" si="4"/>
        <v>0</v>
      </c>
      <c r="JT126">
        <f t="shared" si="4"/>
        <v>0</v>
      </c>
      <c r="JU126">
        <f t="shared" si="4"/>
        <v>0</v>
      </c>
      <c r="JV126">
        <f t="shared" si="4"/>
        <v>0</v>
      </c>
      <c r="JW126">
        <f t="shared" si="4"/>
        <v>0</v>
      </c>
      <c r="JX126">
        <f t="shared" si="4"/>
        <v>0</v>
      </c>
      <c r="JY126">
        <f t="shared" si="4"/>
        <v>0</v>
      </c>
      <c r="JZ126">
        <f t="shared" si="4"/>
        <v>0</v>
      </c>
      <c r="KA126">
        <f t="shared" si="4"/>
        <v>0</v>
      </c>
      <c r="KB126">
        <f t="shared" si="4"/>
        <v>0</v>
      </c>
      <c r="KC126">
        <f t="shared" si="4"/>
        <v>0</v>
      </c>
      <c r="KD126">
        <f t="shared" si="4"/>
        <v>0</v>
      </c>
      <c r="KE126">
        <f t="shared" si="4"/>
        <v>0</v>
      </c>
      <c r="KF126">
        <f t="shared" si="4"/>
        <v>0</v>
      </c>
      <c r="KG126">
        <f t="shared" si="4"/>
        <v>0</v>
      </c>
      <c r="KH126">
        <f t="shared" si="4"/>
        <v>0</v>
      </c>
      <c r="KI126">
        <f t="shared" si="4"/>
        <v>0</v>
      </c>
      <c r="KJ126">
        <f t="shared" si="4"/>
        <v>0</v>
      </c>
      <c r="KK126">
        <f t="shared" si="4"/>
        <v>0</v>
      </c>
      <c r="KL126">
        <f t="shared" si="4"/>
        <v>0</v>
      </c>
      <c r="KM126">
        <f t="shared" si="4"/>
        <v>0</v>
      </c>
      <c r="KN126">
        <f t="shared" si="4"/>
        <v>0</v>
      </c>
      <c r="KO126">
        <f t="shared" si="4"/>
        <v>0</v>
      </c>
      <c r="KP126">
        <f t="shared" si="4"/>
        <v>0</v>
      </c>
      <c r="KQ126">
        <f t="shared" si="4"/>
        <v>0</v>
      </c>
      <c r="KR126">
        <f t="shared" si="4"/>
        <v>0</v>
      </c>
      <c r="KS126">
        <f t="shared" si="4"/>
        <v>0</v>
      </c>
      <c r="KT126">
        <f t="shared" si="4"/>
        <v>0</v>
      </c>
      <c r="KU126">
        <f t="shared" si="4"/>
        <v>0</v>
      </c>
      <c r="KV126">
        <f t="shared" si="4"/>
        <v>0</v>
      </c>
      <c r="KW126">
        <f t="shared" si="4"/>
        <v>0</v>
      </c>
      <c r="KX126">
        <f t="shared" si="4"/>
        <v>0</v>
      </c>
      <c r="KY126">
        <f t="shared" si="4"/>
        <v>0</v>
      </c>
      <c r="KZ126">
        <f t="shared" si="4"/>
        <v>0</v>
      </c>
      <c r="LA126">
        <f t="shared" si="4"/>
        <v>0</v>
      </c>
      <c r="LB126">
        <f t="shared" si="4"/>
        <v>0</v>
      </c>
      <c r="LC126">
        <f t="shared" si="4"/>
        <v>0</v>
      </c>
      <c r="LD126">
        <f t="shared" si="4"/>
        <v>0</v>
      </c>
      <c r="LE126">
        <f t="shared" si="4"/>
        <v>0</v>
      </c>
      <c r="LF126">
        <f t="shared" si="4"/>
        <v>0</v>
      </c>
      <c r="LG126">
        <f t="shared" si="4"/>
        <v>0</v>
      </c>
      <c r="LH126">
        <f t="shared" si="4"/>
        <v>0</v>
      </c>
      <c r="LI126">
        <f t="shared" si="4"/>
        <v>0</v>
      </c>
      <c r="LJ126">
        <f t="shared" ref="LJ126:NU126" si="5">SUM(LJ2:LJ125)</f>
        <v>0</v>
      </c>
      <c r="LK126">
        <f t="shared" si="5"/>
        <v>0</v>
      </c>
      <c r="LL126">
        <f t="shared" si="5"/>
        <v>0</v>
      </c>
      <c r="LM126">
        <f t="shared" si="5"/>
        <v>0</v>
      </c>
      <c r="LN126">
        <f t="shared" si="5"/>
        <v>0</v>
      </c>
      <c r="LO126">
        <f t="shared" si="5"/>
        <v>0</v>
      </c>
      <c r="LP126">
        <f t="shared" si="5"/>
        <v>0</v>
      </c>
      <c r="LQ126">
        <f t="shared" si="5"/>
        <v>0</v>
      </c>
      <c r="LR126">
        <f t="shared" si="5"/>
        <v>0</v>
      </c>
      <c r="LS126">
        <f t="shared" si="5"/>
        <v>0</v>
      </c>
      <c r="LT126">
        <f t="shared" si="5"/>
        <v>0</v>
      </c>
      <c r="LU126">
        <f t="shared" si="5"/>
        <v>0</v>
      </c>
      <c r="LV126">
        <f t="shared" si="5"/>
        <v>0</v>
      </c>
      <c r="LW126">
        <f t="shared" si="5"/>
        <v>0</v>
      </c>
      <c r="LX126">
        <f t="shared" si="5"/>
        <v>0</v>
      </c>
      <c r="LY126">
        <f t="shared" si="5"/>
        <v>0</v>
      </c>
      <c r="LZ126">
        <f t="shared" si="5"/>
        <v>0</v>
      </c>
      <c r="MA126">
        <f t="shared" si="5"/>
        <v>0</v>
      </c>
      <c r="MB126">
        <f t="shared" si="5"/>
        <v>0</v>
      </c>
      <c r="MC126">
        <f t="shared" si="5"/>
        <v>0</v>
      </c>
      <c r="MD126">
        <f t="shared" si="5"/>
        <v>0</v>
      </c>
      <c r="ME126">
        <f t="shared" si="5"/>
        <v>0</v>
      </c>
      <c r="MF126">
        <f t="shared" si="5"/>
        <v>0</v>
      </c>
      <c r="MG126">
        <f t="shared" si="5"/>
        <v>0</v>
      </c>
      <c r="MH126">
        <f t="shared" si="5"/>
        <v>0</v>
      </c>
      <c r="MI126">
        <f t="shared" si="5"/>
        <v>0</v>
      </c>
      <c r="MJ126">
        <f t="shared" si="5"/>
        <v>0</v>
      </c>
      <c r="MK126">
        <f t="shared" si="5"/>
        <v>0</v>
      </c>
      <c r="ML126">
        <f t="shared" si="5"/>
        <v>0</v>
      </c>
      <c r="MM126">
        <f t="shared" si="5"/>
        <v>0</v>
      </c>
      <c r="MN126">
        <f t="shared" si="5"/>
        <v>0</v>
      </c>
      <c r="MO126">
        <f t="shared" si="5"/>
        <v>0</v>
      </c>
      <c r="MP126">
        <f t="shared" si="5"/>
        <v>0</v>
      </c>
      <c r="MQ126">
        <f t="shared" si="5"/>
        <v>0</v>
      </c>
      <c r="MR126">
        <f t="shared" si="5"/>
        <v>0</v>
      </c>
      <c r="MS126">
        <f t="shared" si="5"/>
        <v>0</v>
      </c>
      <c r="MT126">
        <f t="shared" si="5"/>
        <v>0</v>
      </c>
      <c r="MU126">
        <f t="shared" si="5"/>
        <v>0</v>
      </c>
      <c r="MV126">
        <f t="shared" si="5"/>
        <v>0</v>
      </c>
      <c r="MW126">
        <f t="shared" si="5"/>
        <v>0</v>
      </c>
      <c r="MX126">
        <f t="shared" si="5"/>
        <v>0</v>
      </c>
      <c r="MY126">
        <f t="shared" si="5"/>
        <v>0</v>
      </c>
      <c r="MZ126">
        <f t="shared" si="5"/>
        <v>0</v>
      </c>
      <c r="NA126">
        <f t="shared" si="5"/>
        <v>0</v>
      </c>
      <c r="NB126">
        <f t="shared" si="5"/>
        <v>0</v>
      </c>
      <c r="NC126">
        <f t="shared" si="5"/>
        <v>0</v>
      </c>
      <c r="ND126">
        <f t="shared" si="5"/>
        <v>0</v>
      </c>
      <c r="NE126">
        <f t="shared" si="5"/>
        <v>0</v>
      </c>
      <c r="NF126">
        <f t="shared" si="5"/>
        <v>0</v>
      </c>
      <c r="NG126">
        <f t="shared" si="5"/>
        <v>0</v>
      </c>
      <c r="NH126">
        <f t="shared" si="5"/>
        <v>0</v>
      </c>
      <c r="NI126">
        <f t="shared" si="5"/>
        <v>0</v>
      </c>
      <c r="NJ126">
        <f t="shared" si="5"/>
        <v>0</v>
      </c>
      <c r="NK126">
        <f t="shared" si="5"/>
        <v>0</v>
      </c>
      <c r="NL126">
        <f t="shared" si="5"/>
        <v>0</v>
      </c>
      <c r="NM126">
        <f t="shared" si="5"/>
        <v>0</v>
      </c>
      <c r="NN126">
        <f t="shared" si="5"/>
        <v>0</v>
      </c>
      <c r="NO126">
        <f t="shared" si="5"/>
        <v>0</v>
      </c>
      <c r="NP126">
        <f t="shared" si="5"/>
        <v>0</v>
      </c>
      <c r="NQ126">
        <f t="shared" si="5"/>
        <v>0</v>
      </c>
      <c r="NR126">
        <f t="shared" si="5"/>
        <v>0</v>
      </c>
      <c r="NS126">
        <f t="shared" si="5"/>
        <v>0</v>
      </c>
      <c r="NT126">
        <f t="shared" si="5"/>
        <v>0</v>
      </c>
      <c r="NU126">
        <f t="shared" si="5"/>
        <v>0</v>
      </c>
      <c r="NV126">
        <f t="shared" ref="NV126:QG126" si="6">SUM(NV2:NV125)</f>
        <v>0</v>
      </c>
      <c r="NW126">
        <f t="shared" si="6"/>
        <v>0</v>
      </c>
      <c r="NX126">
        <f t="shared" si="6"/>
        <v>0</v>
      </c>
      <c r="NY126">
        <f t="shared" si="6"/>
        <v>0</v>
      </c>
      <c r="NZ126">
        <f t="shared" si="6"/>
        <v>0</v>
      </c>
      <c r="OA126">
        <f t="shared" si="6"/>
        <v>0</v>
      </c>
      <c r="OB126">
        <f t="shared" si="6"/>
        <v>0</v>
      </c>
      <c r="OC126">
        <f t="shared" si="6"/>
        <v>0</v>
      </c>
      <c r="OD126">
        <f t="shared" si="6"/>
        <v>0</v>
      </c>
      <c r="OE126">
        <f t="shared" si="6"/>
        <v>0</v>
      </c>
      <c r="OF126">
        <f t="shared" si="6"/>
        <v>0</v>
      </c>
      <c r="OG126">
        <f t="shared" si="6"/>
        <v>0</v>
      </c>
      <c r="OH126">
        <f t="shared" si="6"/>
        <v>0</v>
      </c>
      <c r="OI126">
        <f t="shared" si="6"/>
        <v>0</v>
      </c>
      <c r="OJ126">
        <f t="shared" si="6"/>
        <v>0</v>
      </c>
      <c r="OK126">
        <f t="shared" si="6"/>
        <v>0</v>
      </c>
      <c r="OL126">
        <f t="shared" si="6"/>
        <v>0</v>
      </c>
      <c r="OM126">
        <f t="shared" si="6"/>
        <v>0</v>
      </c>
      <c r="ON126">
        <f t="shared" si="6"/>
        <v>0</v>
      </c>
      <c r="OO126">
        <f t="shared" si="6"/>
        <v>0</v>
      </c>
      <c r="OP126">
        <f t="shared" si="6"/>
        <v>0</v>
      </c>
      <c r="OQ126">
        <f t="shared" si="6"/>
        <v>0</v>
      </c>
      <c r="OR126">
        <f t="shared" si="6"/>
        <v>0</v>
      </c>
      <c r="OS126">
        <f t="shared" si="6"/>
        <v>0</v>
      </c>
      <c r="OT126">
        <f t="shared" si="6"/>
        <v>0</v>
      </c>
      <c r="OU126">
        <f t="shared" si="6"/>
        <v>0</v>
      </c>
      <c r="OV126">
        <f t="shared" si="6"/>
        <v>0</v>
      </c>
      <c r="OW126">
        <f t="shared" si="6"/>
        <v>0</v>
      </c>
      <c r="OX126">
        <f t="shared" si="6"/>
        <v>0</v>
      </c>
      <c r="OY126">
        <f t="shared" si="6"/>
        <v>0</v>
      </c>
      <c r="OZ126">
        <f t="shared" si="6"/>
        <v>0</v>
      </c>
      <c r="PA126">
        <f t="shared" si="6"/>
        <v>0</v>
      </c>
      <c r="PB126">
        <f t="shared" si="6"/>
        <v>0</v>
      </c>
      <c r="PC126">
        <f t="shared" si="6"/>
        <v>0</v>
      </c>
      <c r="PD126">
        <f t="shared" si="6"/>
        <v>0</v>
      </c>
      <c r="PE126">
        <f t="shared" si="6"/>
        <v>0</v>
      </c>
      <c r="PF126">
        <f t="shared" si="6"/>
        <v>0</v>
      </c>
      <c r="PG126">
        <f t="shared" si="6"/>
        <v>0</v>
      </c>
      <c r="PH126">
        <f t="shared" si="6"/>
        <v>0</v>
      </c>
      <c r="PI126">
        <f t="shared" si="6"/>
        <v>0</v>
      </c>
      <c r="PJ126">
        <f t="shared" si="6"/>
        <v>0</v>
      </c>
      <c r="PK126">
        <f t="shared" si="6"/>
        <v>0</v>
      </c>
      <c r="PL126">
        <f t="shared" si="6"/>
        <v>0</v>
      </c>
      <c r="PM126">
        <f t="shared" si="6"/>
        <v>0</v>
      </c>
      <c r="PN126">
        <f t="shared" si="6"/>
        <v>0</v>
      </c>
      <c r="PO126">
        <f t="shared" si="6"/>
        <v>0</v>
      </c>
      <c r="PP126">
        <f t="shared" si="6"/>
        <v>0</v>
      </c>
      <c r="PQ126">
        <f t="shared" si="6"/>
        <v>0</v>
      </c>
      <c r="PR126">
        <f t="shared" si="6"/>
        <v>0</v>
      </c>
      <c r="PS126">
        <f t="shared" si="6"/>
        <v>0</v>
      </c>
      <c r="PT126">
        <f t="shared" si="6"/>
        <v>0</v>
      </c>
      <c r="PU126">
        <f t="shared" si="6"/>
        <v>0</v>
      </c>
      <c r="PV126">
        <f t="shared" si="6"/>
        <v>0</v>
      </c>
      <c r="PW126">
        <f t="shared" si="6"/>
        <v>0</v>
      </c>
      <c r="PX126">
        <f t="shared" si="6"/>
        <v>0</v>
      </c>
      <c r="PY126">
        <f t="shared" si="6"/>
        <v>0</v>
      </c>
      <c r="PZ126">
        <f t="shared" si="6"/>
        <v>0</v>
      </c>
      <c r="QA126">
        <f t="shared" si="6"/>
        <v>0</v>
      </c>
      <c r="QB126">
        <f t="shared" si="6"/>
        <v>0</v>
      </c>
      <c r="QC126">
        <f t="shared" si="6"/>
        <v>0</v>
      </c>
      <c r="QD126">
        <f t="shared" si="6"/>
        <v>0</v>
      </c>
      <c r="QE126">
        <f t="shared" si="6"/>
        <v>0</v>
      </c>
      <c r="QF126">
        <f t="shared" si="6"/>
        <v>0</v>
      </c>
      <c r="QG126">
        <f t="shared" si="6"/>
        <v>0</v>
      </c>
      <c r="QH126">
        <f t="shared" ref="QH126:SS126" si="7">SUM(QH2:QH125)</f>
        <v>0</v>
      </c>
      <c r="QI126">
        <f t="shared" si="7"/>
        <v>0</v>
      </c>
      <c r="QJ126">
        <f t="shared" si="7"/>
        <v>0</v>
      </c>
      <c r="QK126">
        <f t="shared" si="7"/>
        <v>0</v>
      </c>
      <c r="QL126">
        <f t="shared" si="7"/>
        <v>0</v>
      </c>
      <c r="QM126">
        <f t="shared" si="7"/>
        <v>0</v>
      </c>
      <c r="QN126">
        <f t="shared" si="7"/>
        <v>0</v>
      </c>
      <c r="QO126">
        <f t="shared" si="7"/>
        <v>0</v>
      </c>
      <c r="QP126">
        <f t="shared" si="7"/>
        <v>0</v>
      </c>
      <c r="QQ126">
        <f t="shared" si="7"/>
        <v>0</v>
      </c>
      <c r="QR126">
        <f t="shared" si="7"/>
        <v>0</v>
      </c>
      <c r="QS126">
        <f t="shared" si="7"/>
        <v>0</v>
      </c>
      <c r="QT126">
        <f t="shared" si="7"/>
        <v>0</v>
      </c>
      <c r="QU126">
        <f t="shared" si="7"/>
        <v>0</v>
      </c>
      <c r="QV126">
        <f t="shared" si="7"/>
        <v>0</v>
      </c>
      <c r="QW126">
        <f t="shared" si="7"/>
        <v>0</v>
      </c>
      <c r="QX126">
        <f t="shared" si="7"/>
        <v>0</v>
      </c>
      <c r="QY126">
        <f t="shared" si="7"/>
        <v>0</v>
      </c>
      <c r="QZ126">
        <f t="shared" si="7"/>
        <v>0</v>
      </c>
      <c r="RA126">
        <f t="shared" si="7"/>
        <v>0</v>
      </c>
      <c r="RB126">
        <f t="shared" si="7"/>
        <v>0</v>
      </c>
      <c r="RC126">
        <f t="shared" si="7"/>
        <v>0</v>
      </c>
      <c r="RD126">
        <f t="shared" si="7"/>
        <v>0</v>
      </c>
      <c r="RE126">
        <f t="shared" si="7"/>
        <v>0</v>
      </c>
      <c r="RF126">
        <f t="shared" si="7"/>
        <v>0</v>
      </c>
      <c r="RG126">
        <f t="shared" si="7"/>
        <v>0</v>
      </c>
      <c r="RH126">
        <f t="shared" si="7"/>
        <v>0</v>
      </c>
      <c r="RI126">
        <f t="shared" si="7"/>
        <v>0</v>
      </c>
      <c r="RJ126">
        <f t="shared" si="7"/>
        <v>0</v>
      </c>
      <c r="RK126">
        <f t="shared" si="7"/>
        <v>0</v>
      </c>
      <c r="RL126">
        <f t="shared" si="7"/>
        <v>0</v>
      </c>
      <c r="RM126">
        <f t="shared" si="7"/>
        <v>0</v>
      </c>
      <c r="RN126">
        <f t="shared" si="7"/>
        <v>0</v>
      </c>
      <c r="RO126">
        <f t="shared" si="7"/>
        <v>0</v>
      </c>
      <c r="RP126">
        <f t="shared" si="7"/>
        <v>0</v>
      </c>
      <c r="RQ126">
        <f t="shared" si="7"/>
        <v>0</v>
      </c>
      <c r="RR126">
        <f t="shared" si="7"/>
        <v>0</v>
      </c>
      <c r="RS126">
        <f t="shared" si="7"/>
        <v>0</v>
      </c>
      <c r="RT126">
        <f t="shared" si="7"/>
        <v>0</v>
      </c>
      <c r="RU126">
        <f t="shared" si="7"/>
        <v>0</v>
      </c>
      <c r="RV126">
        <f t="shared" si="7"/>
        <v>0</v>
      </c>
      <c r="RW126">
        <f t="shared" si="7"/>
        <v>0</v>
      </c>
      <c r="RX126">
        <f t="shared" si="7"/>
        <v>0</v>
      </c>
      <c r="RY126">
        <f t="shared" si="7"/>
        <v>0</v>
      </c>
      <c r="RZ126">
        <f t="shared" si="7"/>
        <v>0</v>
      </c>
      <c r="SA126">
        <f t="shared" si="7"/>
        <v>0</v>
      </c>
      <c r="SB126">
        <f t="shared" si="7"/>
        <v>0</v>
      </c>
      <c r="SC126">
        <f t="shared" si="7"/>
        <v>0</v>
      </c>
      <c r="SD126">
        <f t="shared" si="7"/>
        <v>0</v>
      </c>
      <c r="SE126">
        <f t="shared" si="7"/>
        <v>0</v>
      </c>
      <c r="SF126">
        <f t="shared" si="7"/>
        <v>0</v>
      </c>
      <c r="SG126">
        <f t="shared" si="7"/>
        <v>0</v>
      </c>
      <c r="SH126">
        <f t="shared" si="7"/>
        <v>0</v>
      </c>
      <c r="SI126">
        <f t="shared" si="7"/>
        <v>0</v>
      </c>
      <c r="SJ126">
        <f t="shared" si="7"/>
        <v>0</v>
      </c>
      <c r="SK126">
        <f t="shared" si="7"/>
        <v>0</v>
      </c>
      <c r="SL126">
        <f t="shared" si="7"/>
        <v>0</v>
      </c>
      <c r="SM126">
        <f t="shared" si="7"/>
        <v>0</v>
      </c>
      <c r="SN126">
        <f t="shared" si="7"/>
        <v>0</v>
      </c>
      <c r="SO126">
        <f t="shared" si="7"/>
        <v>0</v>
      </c>
      <c r="SP126">
        <f t="shared" si="7"/>
        <v>0</v>
      </c>
      <c r="SQ126">
        <f t="shared" si="7"/>
        <v>0</v>
      </c>
      <c r="SR126">
        <f t="shared" si="7"/>
        <v>0</v>
      </c>
      <c r="SS126">
        <f t="shared" si="7"/>
        <v>0</v>
      </c>
      <c r="ST126">
        <f t="shared" ref="ST126:VE126" si="8">SUM(ST2:ST125)</f>
        <v>0</v>
      </c>
      <c r="SU126">
        <f t="shared" si="8"/>
        <v>0</v>
      </c>
      <c r="SV126">
        <f t="shared" si="8"/>
        <v>0</v>
      </c>
      <c r="SW126">
        <f t="shared" si="8"/>
        <v>0</v>
      </c>
      <c r="SX126">
        <f t="shared" si="8"/>
        <v>0</v>
      </c>
      <c r="SY126">
        <f t="shared" si="8"/>
        <v>0</v>
      </c>
      <c r="SZ126">
        <f t="shared" si="8"/>
        <v>0</v>
      </c>
      <c r="TA126">
        <f t="shared" si="8"/>
        <v>0</v>
      </c>
      <c r="TB126">
        <f t="shared" si="8"/>
        <v>0</v>
      </c>
      <c r="TC126">
        <f t="shared" si="8"/>
        <v>0</v>
      </c>
      <c r="TD126">
        <f t="shared" si="8"/>
        <v>0</v>
      </c>
      <c r="TE126">
        <f t="shared" si="8"/>
        <v>0</v>
      </c>
      <c r="TF126">
        <f t="shared" si="8"/>
        <v>0</v>
      </c>
      <c r="TG126">
        <f t="shared" si="8"/>
        <v>0</v>
      </c>
      <c r="TH126">
        <f t="shared" si="8"/>
        <v>0</v>
      </c>
      <c r="TI126">
        <f t="shared" si="8"/>
        <v>0</v>
      </c>
      <c r="TJ126">
        <f t="shared" si="8"/>
        <v>0</v>
      </c>
      <c r="TK126">
        <f t="shared" si="8"/>
        <v>0</v>
      </c>
      <c r="TL126">
        <f t="shared" si="8"/>
        <v>0</v>
      </c>
      <c r="TM126">
        <f t="shared" si="8"/>
        <v>0</v>
      </c>
      <c r="TN126">
        <f t="shared" si="8"/>
        <v>0</v>
      </c>
      <c r="TO126">
        <f t="shared" si="8"/>
        <v>0</v>
      </c>
      <c r="TP126">
        <f t="shared" si="8"/>
        <v>0</v>
      </c>
      <c r="TQ126">
        <f t="shared" si="8"/>
        <v>0</v>
      </c>
      <c r="TR126">
        <f t="shared" si="8"/>
        <v>0</v>
      </c>
      <c r="TS126">
        <f t="shared" si="8"/>
        <v>0</v>
      </c>
      <c r="TT126">
        <f t="shared" si="8"/>
        <v>0</v>
      </c>
      <c r="TU126">
        <f t="shared" si="8"/>
        <v>0</v>
      </c>
      <c r="TV126">
        <f t="shared" si="8"/>
        <v>0</v>
      </c>
      <c r="TW126">
        <f t="shared" si="8"/>
        <v>0</v>
      </c>
      <c r="TX126">
        <f t="shared" si="8"/>
        <v>0</v>
      </c>
      <c r="TY126">
        <f t="shared" si="8"/>
        <v>0</v>
      </c>
      <c r="TZ126">
        <f t="shared" si="8"/>
        <v>0</v>
      </c>
      <c r="UA126">
        <f t="shared" si="8"/>
        <v>0</v>
      </c>
      <c r="UB126">
        <f t="shared" si="8"/>
        <v>0</v>
      </c>
      <c r="UC126">
        <f t="shared" si="8"/>
        <v>0</v>
      </c>
      <c r="UD126">
        <f t="shared" si="8"/>
        <v>0</v>
      </c>
      <c r="UE126">
        <f t="shared" si="8"/>
        <v>0</v>
      </c>
      <c r="UF126">
        <f t="shared" si="8"/>
        <v>0</v>
      </c>
      <c r="UG126">
        <f t="shared" si="8"/>
        <v>0</v>
      </c>
      <c r="UH126">
        <f t="shared" si="8"/>
        <v>0</v>
      </c>
      <c r="UI126">
        <f t="shared" si="8"/>
        <v>0</v>
      </c>
      <c r="UJ126">
        <f t="shared" si="8"/>
        <v>0</v>
      </c>
      <c r="UK126">
        <f t="shared" si="8"/>
        <v>0</v>
      </c>
      <c r="UL126">
        <f t="shared" si="8"/>
        <v>0</v>
      </c>
      <c r="UM126">
        <f t="shared" si="8"/>
        <v>0</v>
      </c>
      <c r="UN126">
        <f t="shared" si="8"/>
        <v>0</v>
      </c>
      <c r="UO126">
        <f t="shared" si="8"/>
        <v>0</v>
      </c>
      <c r="UP126">
        <f t="shared" si="8"/>
        <v>0</v>
      </c>
      <c r="UQ126">
        <f t="shared" si="8"/>
        <v>0</v>
      </c>
      <c r="UR126">
        <f t="shared" si="8"/>
        <v>0</v>
      </c>
      <c r="US126">
        <f t="shared" si="8"/>
        <v>0</v>
      </c>
      <c r="UT126">
        <f t="shared" si="8"/>
        <v>0</v>
      </c>
      <c r="UU126">
        <f t="shared" si="8"/>
        <v>0</v>
      </c>
      <c r="UV126">
        <f t="shared" si="8"/>
        <v>0</v>
      </c>
      <c r="UW126">
        <f t="shared" si="8"/>
        <v>0</v>
      </c>
      <c r="UX126">
        <f t="shared" si="8"/>
        <v>0</v>
      </c>
      <c r="UY126">
        <f t="shared" si="8"/>
        <v>0</v>
      </c>
      <c r="UZ126">
        <f t="shared" si="8"/>
        <v>0</v>
      </c>
      <c r="VA126">
        <f t="shared" si="8"/>
        <v>0</v>
      </c>
      <c r="VB126">
        <f t="shared" si="8"/>
        <v>0</v>
      </c>
      <c r="VC126">
        <f t="shared" si="8"/>
        <v>0</v>
      </c>
      <c r="VD126">
        <f t="shared" si="8"/>
        <v>0</v>
      </c>
      <c r="VE126">
        <f t="shared" si="8"/>
        <v>0</v>
      </c>
      <c r="VF126">
        <f t="shared" ref="VF126:XQ126" si="9">SUM(VF2:VF125)</f>
        <v>0</v>
      </c>
      <c r="VG126">
        <f t="shared" si="9"/>
        <v>0</v>
      </c>
      <c r="VH126">
        <f t="shared" si="9"/>
        <v>0</v>
      </c>
      <c r="VI126">
        <f t="shared" si="9"/>
        <v>0</v>
      </c>
      <c r="VJ126">
        <f t="shared" si="9"/>
        <v>0</v>
      </c>
      <c r="VK126">
        <f t="shared" si="9"/>
        <v>0</v>
      </c>
      <c r="VL126">
        <f t="shared" si="9"/>
        <v>0</v>
      </c>
      <c r="VM126">
        <f t="shared" si="9"/>
        <v>0</v>
      </c>
      <c r="VN126">
        <f t="shared" si="9"/>
        <v>0</v>
      </c>
      <c r="VO126">
        <f t="shared" si="9"/>
        <v>0</v>
      </c>
      <c r="VP126">
        <f t="shared" si="9"/>
        <v>0</v>
      </c>
      <c r="VQ126">
        <f t="shared" si="9"/>
        <v>0</v>
      </c>
      <c r="VR126">
        <f t="shared" si="9"/>
        <v>0</v>
      </c>
      <c r="VS126">
        <f t="shared" si="9"/>
        <v>0</v>
      </c>
      <c r="VT126">
        <f t="shared" si="9"/>
        <v>0</v>
      </c>
      <c r="VU126">
        <f t="shared" si="9"/>
        <v>0</v>
      </c>
      <c r="VV126">
        <f t="shared" si="9"/>
        <v>0</v>
      </c>
      <c r="VW126">
        <f t="shared" si="9"/>
        <v>0</v>
      </c>
      <c r="VX126">
        <f t="shared" si="9"/>
        <v>0</v>
      </c>
      <c r="VY126">
        <f t="shared" si="9"/>
        <v>0</v>
      </c>
      <c r="VZ126">
        <f t="shared" si="9"/>
        <v>0</v>
      </c>
      <c r="WA126">
        <f t="shared" si="9"/>
        <v>0</v>
      </c>
      <c r="WB126">
        <f t="shared" si="9"/>
        <v>0</v>
      </c>
      <c r="WC126">
        <f t="shared" si="9"/>
        <v>0</v>
      </c>
      <c r="WD126">
        <f t="shared" si="9"/>
        <v>0</v>
      </c>
      <c r="WE126">
        <f t="shared" si="9"/>
        <v>0</v>
      </c>
      <c r="WF126">
        <f t="shared" si="9"/>
        <v>0</v>
      </c>
      <c r="WG126">
        <f t="shared" si="9"/>
        <v>0</v>
      </c>
      <c r="WH126">
        <f t="shared" si="9"/>
        <v>0</v>
      </c>
      <c r="WI126">
        <f t="shared" si="9"/>
        <v>0</v>
      </c>
      <c r="WJ126">
        <f t="shared" si="9"/>
        <v>0</v>
      </c>
      <c r="WK126">
        <f t="shared" si="9"/>
        <v>0</v>
      </c>
      <c r="WL126">
        <f t="shared" si="9"/>
        <v>0</v>
      </c>
      <c r="WM126">
        <f t="shared" si="9"/>
        <v>0</v>
      </c>
      <c r="WN126">
        <f t="shared" si="9"/>
        <v>0</v>
      </c>
      <c r="WO126">
        <f t="shared" si="9"/>
        <v>0</v>
      </c>
      <c r="WP126">
        <f t="shared" si="9"/>
        <v>0</v>
      </c>
      <c r="WQ126">
        <f t="shared" si="9"/>
        <v>0</v>
      </c>
      <c r="WR126">
        <f t="shared" si="9"/>
        <v>0</v>
      </c>
      <c r="WS126">
        <f t="shared" si="9"/>
        <v>0</v>
      </c>
      <c r="WT126">
        <f t="shared" si="9"/>
        <v>0</v>
      </c>
      <c r="WU126">
        <f t="shared" si="9"/>
        <v>0</v>
      </c>
      <c r="WV126">
        <f t="shared" si="9"/>
        <v>0</v>
      </c>
      <c r="WW126">
        <f t="shared" si="9"/>
        <v>0</v>
      </c>
      <c r="WX126">
        <f t="shared" si="9"/>
        <v>0</v>
      </c>
      <c r="WY126">
        <f t="shared" si="9"/>
        <v>0</v>
      </c>
      <c r="WZ126">
        <f t="shared" si="9"/>
        <v>0</v>
      </c>
      <c r="XA126">
        <f t="shared" si="9"/>
        <v>0</v>
      </c>
      <c r="XB126">
        <f t="shared" si="9"/>
        <v>0</v>
      </c>
      <c r="XC126">
        <f t="shared" si="9"/>
        <v>0</v>
      </c>
      <c r="XD126">
        <f t="shared" si="9"/>
        <v>0</v>
      </c>
      <c r="XE126">
        <f t="shared" si="9"/>
        <v>0</v>
      </c>
      <c r="XF126">
        <f t="shared" si="9"/>
        <v>0</v>
      </c>
      <c r="XG126">
        <f t="shared" si="9"/>
        <v>0</v>
      </c>
      <c r="XH126">
        <f t="shared" si="9"/>
        <v>0</v>
      </c>
      <c r="XI126">
        <f t="shared" si="9"/>
        <v>0</v>
      </c>
      <c r="XJ126">
        <f t="shared" si="9"/>
        <v>0</v>
      </c>
      <c r="XK126">
        <f t="shared" si="9"/>
        <v>0</v>
      </c>
      <c r="XL126">
        <f t="shared" si="9"/>
        <v>0</v>
      </c>
      <c r="XM126">
        <f t="shared" si="9"/>
        <v>0</v>
      </c>
      <c r="XN126">
        <f t="shared" si="9"/>
        <v>0</v>
      </c>
      <c r="XO126">
        <f t="shared" si="9"/>
        <v>0</v>
      </c>
      <c r="XP126">
        <f t="shared" si="9"/>
        <v>0</v>
      </c>
      <c r="XQ126">
        <f t="shared" si="9"/>
        <v>0</v>
      </c>
      <c r="XR126">
        <f t="shared" ref="XR126:AAC126" si="10">SUM(XR2:XR125)</f>
        <v>0</v>
      </c>
      <c r="XS126">
        <f t="shared" si="10"/>
        <v>0</v>
      </c>
      <c r="XT126">
        <f t="shared" si="10"/>
        <v>0</v>
      </c>
      <c r="XU126">
        <f t="shared" si="10"/>
        <v>0</v>
      </c>
      <c r="XV126">
        <f t="shared" si="10"/>
        <v>0</v>
      </c>
      <c r="XW126">
        <f t="shared" si="10"/>
        <v>0</v>
      </c>
      <c r="XX126">
        <f t="shared" si="10"/>
        <v>0</v>
      </c>
      <c r="XY126">
        <f t="shared" si="10"/>
        <v>0</v>
      </c>
      <c r="XZ126">
        <f t="shared" si="10"/>
        <v>0</v>
      </c>
      <c r="YA126">
        <f t="shared" si="10"/>
        <v>0</v>
      </c>
      <c r="YB126">
        <f t="shared" si="10"/>
        <v>0</v>
      </c>
      <c r="YC126">
        <f t="shared" si="10"/>
        <v>0</v>
      </c>
      <c r="YD126">
        <f t="shared" si="10"/>
        <v>0</v>
      </c>
      <c r="YE126">
        <f t="shared" si="10"/>
        <v>0</v>
      </c>
      <c r="YF126">
        <f t="shared" si="10"/>
        <v>0</v>
      </c>
      <c r="YG126">
        <f t="shared" si="10"/>
        <v>0</v>
      </c>
      <c r="YH126">
        <f t="shared" si="10"/>
        <v>0</v>
      </c>
      <c r="YI126">
        <f t="shared" si="10"/>
        <v>0</v>
      </c>
      <c r="YJ126">
        <f t="shared" si="10"/>
        <v>0</v>
      </c>
      <c r="YK126">
        <f t="shared" si="10"/>
        <v>0</v>
      </c>
      <c r="YL126">
        <f t="shared" si="10"/>
        <v>0</v>
      </c>
      <c r="YM126">
        <f t="shared" si="10"/>
        <v>0</v>
      </c>
      <c r="YN126">
        <f t="shared" si="10"/>
        <v>0</v>
      </c>
      <c r="YO126">
        <f t="shared" si="10"/>
        <v>0</v>
      </c>
      <c r="YP126">
        <f t="shared" si="10"/>
        <v>0</v>
      </c>
      <c r="YQ126">
        <f t="shared" si="10"/>
        <v>0</v>
      </c>
      <c r="YR126">
        <f t="shared" si="10"/>
        <v>0</v>
      </c>
      <c r="YS126">
        <f t="shared" si="10"/>
        <v>0</v>
      </c>
      <c r="YT126">
        <f t="shared" si="10"/>
        <v>0</v>
      </c>
      <c r="YU126">
        <f t="shared" si="10"/>
        <v>0</v>
      </c>
      <c r="YV126">
        <f t="shared" si="10"/>
        <v>0</v>
      </c>
      <c r="YW126">
        <f t="shared" si="10"/>
        <v>0</v>
      </c>
      <c r="YX126">
        <f t="shared" si="10"/>
        <v>0</v>
      </c>
      <c r="YY126">
        <f t="shared" si="10"/>
        <v>0</v>
      </c>
      <c r="YZ126">
        <f t="shared" si="10"/>
        <v>0</v>
      </c>
      <c r="ZA126">
        <f t="shared" si="10"/>
        <v>0</v>
      </c>
      <c r="ZB126">
        <f t="shared" si="10"/>
        <v>0</v>
      </c>
      <c r="ZC126">
        <f t="shared" si="10"/>
        <v>0</v>
      </c>
      <c r="ZD126">
        <f t="shared" si="10"/>
        <v>0</v>
      </c>
      <c r="ZE126">
        <f t="shared" si="10"/>
        <v>0</v>
      </c>
      <c r="ZF126">
        <f t="shared" si="10"/>
        <v>0</v>
      </c>
      <c r="ZG126">
        <f t="shared" si="10"/>
        <v>0</v>
      </c>
      <c r="ZH126">
        <f t="shared" si="10"/>
        <v>0</v>
      </c>
      <c r="ZI126">
        <f t="shared" si="10"/>
        <v>0</v>
      </c>
      <c r="ZJ126">
        <f t="shared" si="10"/>
        <v>0</v>
      </c>
      <c r="ZK126">
        <f t="shared" si="10"/>
        <v>0</v>
      </c>
      <c r="ZL126">
        <f t="shared" si="10"/>
        <v>0</v>
      </c>
      <c r="ZM126">
        <f t="shared" si="10"/>
        <v>0</v>
      </c>
      <c r="ZN126">
        <f t="shared" si="10"/>
        <v>0</v>
      </c>
      <c r="ZO126">
        <f t="shared" si="10"/>
        <v>0</v>
      </c>
      <c r="ZP126">
        <f t="shared" si="10"/>
        <v>0</v>
      </c>
      <c r="ZQ126">
        <f t="shared" si="10"/>
        <v>0</v>
      </c>
      <c r="ZR126">
        <f t="shared" si="10"/>
        <v>0</v>
      </c>
      <c r="ZS126">
        <f t="shared" si="10"/>
        <v>0</v>
      </c>
      <c r="ZT126">
        <f t="shared" si="10"/>
        <v>0</v>
      </c>
      <c r="ZU126">
        <f t="shared" si="10"/>
        <v>0</v>
      </c>
      <c r="ZV126">
        <f t="shared" si="10"/>
        <v>0</v>
      </c>
      <c r="ZW126">
        <f t="shared" si="10"/>
        <v>0</v>
      </c>
      <c r="ZX126">
        <f t="shared" si="10"/>
        <v>0</v>
      </c>
      <c r="ZY126">
        <f t="shared" si="10"/>
        <v>0</v>
      </c>
      <c r="ZZ126">
        <f t="shared" si="10"/>
        <v>0</v>
      </c>
      <c r="AAA126">
        <f t="shared" si="10"/>
        <v>0</v>
      </c>
      <c r="AAB126">
        <f t="shared" si="10"/>
        <v>0</v>
      </c>
      <c r="AAC126">
        <f t="shared" si="10"/>
        <v>0</v>
      </c>
      <c r="AAD126">
        <f t="shared" ref="AAD126:ACO126" si="11">SUM(AAD2:AAD125)</f>
        <v>0</v>
      </c>
      <c r="AAE126">
        <f t="shared" si="11"/>
        <v>0</v>
      </c>
      <c r="AAF126">
        <f t="shared" si="11"/>
        <v>0</v>
      </c>
      <c r="AAG126">
        <f t="shared" si="11"/>
        <v>0</v>
      </c>
      <c r="AAH126">
        <f t="shared" si="11"/>
        <v>0</v>
      </c>
      <c r="AAI126">
        <f t="shared" si="11"/>
        <v>0</v>
      </c>
      <c r="AAJ126">
        <f t="shared" si="11"/>
        <v>0</v>
      </c>
      <c r="AAK126">
        <f t="shared" si="11"/>
        <v>0</v>
      </c>
      <c r="AAL126">
        <f t="shared" si="11"/>
        <v>0</v>
      </c>
      <c r="AAM126">
        <f t="shared" si="11"/>
        <v>0</v>
      </c>
      <c r="AAN126">
        <f t="shared" si="11"/>
        <v>0</v>
      </c>
      <c r="AAO126">
        <f t="shared" si="11"/>
        <v>0</v>
      </c>
      <c r="AAP126">
        <f t="shared" si="11"/>
        <v>0</v>
      </c>
      <c r="AAQ126">
        <f t="shared" si="11"/>
        <v>0</v>
      </c>
      <c r="AAR126">
        <f t="shared" si="11"/>
        <v>0</v>
      </c>
      <c r="AAS126">
        <f t="shared" si="11"/>
        <v>0</v>
      </c>
      <c r="AAT126">
        <f t="shared" si="11"/>
        <v>0</v>
      </c>
      <c r="AAU126">
        <f t="shared" si="11"/>
        <v>0</v>
      </c>
      <c r="AAV126">
        <f t="shared" si="11"/>
        <v>0</v>
      </c>
      <c r="AAW126">
        <f t="shared" si="11"/>
        <v>0</v>
      </c>
      <c r="AAX126">
        <f t="shared" si="11"/>
        <v>0</v>
      </c>
      <c r="AAY126">
        <f t="shared" si="11"/>
        <v>0</v>
      </c>
      <c r="AAZ126">
        <f t="shared" si="11"/>
        <v>0</v>
      </c>
      <c r="ABA126">
        <f t="shared" si="11"/>
        <v>0</v>
      </c>
      <c r="ABB126">
        <f t="shared" si="11"/>
        <v>0</v>
      </c>
      <c r="ABC126">
        <f t="shared" si="11"/>
        <v>0</v>
      </c>
      <c r="ABD126">
        <f t="shared" si="11"/>
        <v>0</v>
      </c>
      <c r="ABE126">
        <f t="shared" si="11"/>
        <v>0</v>
      </c>
      <c r="ABF126">
        <f t="shared" si="11"/>
        <v>0</v>
      </c>
      <c r="ABG126">
        <f t="shared" si="11"/>
        <v>0</v>
      </c>
      <c r="ABH126">
        <f t="shared" si="11"/>
        <v>0</v>
      </c>
      <c r="ABI126">
        <f t="shared" si="11"/>
        <v>0</v>
      </c>
      <c r="ABJ126">
        <f t="shared" si="11"/>
        <v>0</v>
      </c>
      <c r="ABK126">
        <f t="shared" si="11"/>
        <v>0</v>
      </c>
      <c r="ABL126">
        <f t="shared" si="11"/>
        <v>0</v>
      </c>
      <c r="ABM126">
        <f t="shared" si="11"/>
        <v>0</v>
      </c>
      <c r="ABN126">
        <f t="shared" si="11"/>
        <v>0</v>
      </c>
      <c r="ABO126">
        <f t="shared" si="11"/>
        <v>0</v>
      </c>
      <c r="ABP126">
        <f t="shared" si="11"/>
        <v>0</v>
      </c>
      <c r="ABQ126">
        <f t="shared" si="11"/>
        <v>0</v>
      </c>
      <c r="ABR126">
        <f t="shared" si="11"/>
        <v>0</v>
      </c>
      <c r="ABS126">
        <f t="shared" si="11"/>
        <v>0</v>
      </c>
      <c r="ABT126">
        <f t="shared" si="11"/>
        <v>0</v>
      </c>
      <c r="ABU126">
        <f t="shared" si="11"/>
        <v>0</v>
      </c>
      <c r="ABV126">
        <f t="shared" si="11"/>
        <v>0</v>
      </c>
      <c r="ABW126">
        <f t="shared" si="11"/>
        <v>0</v>
      </c>
      <c r="ABX126">
        <f t="shared" si="11"/>
        <v>0</v>
      </c>
      <c r="ABY126">
        <f t="shared" si="11"/>
        <v>0</v>
      </c>
      <c r="ABZ126">
        <f t="shared" si="11"/>
        <v>0</v>
      </c>
      <c r="ACA126">
        <f t="shared" si="11"/>
        <v>0</v>
      </c>
      <c r="ACB126">
        <f t="shared" si="11"/>
        <v>0</v>
      </c>
      <c r="ACC126">
        <f t="shared" si="11"/>
        <v>0</v>
      </c>
      <c r="ACD126">
        <f t="shared" si="11"/>
        <v>0</v>
      </c>
      <c r="ACE126">
        <f t="shared" si="11"/>
        <v>0</v>
      </c>
      <c r="ACF126">
        <f t="shared" si="11"/>
        <v>0</v>
      </c>
      <c r="ACG126">
        <f t="shared" si="11"/>
        <v>0</v>
      </c>
      <c r="ACH126">
        <f t="shared" si="11"/>
        <v>0</v>
      </c>
      <c r="ACI126">
        <f t="shared" si="11"/>
        <v>0</v>
      </c>
      <c r="ACJ126">
        <f t="shared" si="11"/>
        <v>0</v>
      </c>
      <c r="ACK126">
        <f t="shared" si="11"/>
        <v>0</v>
      </c>
      <c r="ACL126">
        <f t="shared" si="11"/>
        <v>0</v>
      </c>
      <c r="ACM126">
        <f t="shared" si="11"/>
        <v>0</v>
      </c>
      <c r="ACN126">
        <f t="shared" si="11"/>
        <v>0</v>
      </c>
      <c r="ACO126">
        <f t="shared" si="11"/>
        <v>0</v>
      </c>
      <c r="ACP126">
        <f t="shared" ref="ACP126:AFA126" si="12">SUM(ACP2:ACP125)</f>
        <v>0</v>
      </c>
      <c r="ACQ126">
        <f t="shared" si="12"/>
        <v>0</v>
      </c>
      <c r="ACR126">
        <f t="shared" si="12"/>
        <v>0</v>
      </c>
      <c r="ACS126">
        <f t="shared" si="12"/>
        <v>0</v>
      </c>
      <c r="ACT126">
        <f t="shared" si="12"/>
        <v>0</v>
      </c>
      <c r="ACU126">
        <f t="shared" si="12"/>
        <v>0</v>
      </c>
      <c r="ACV126">
        <f t="shared" si="12"/>
        <v>0</v>
      </c>
      <c r="ACW126">
        <f t="shared" si="12"/>
        <v>0</v>
      </c>
      <c r="ACX126">
        <f t="shared" si="12"/>
        <v>0</v>
      </c>
      <c r="ACY126">
        <f t="shared" si="12"/>
        <v>0</v>
      </c>
      <c r="ACZ126">
        <f t="shared" si="12"/>
        <v>0</v>
      </c>
      <c r="ADA126">
        <f t="shared" si="12"/>
        <v>0</v>
      </c>
      <c r="ADB126">
        <f t="shared" si="12"/>
        <v>0</v>
      </c>
      <c r="ADC126">
        <f t="shared" si="12"/>
        <v>0</v>
      </c>
      <c r="ADD126">
        <f t="shared" si="12"/>
        <v>0</v>
      </c>
      <c r="ADE126">
        <f t="shared" si="12"/>
        <v>0</v>
      </c>
      <c r="ADF126">
        <f t="shared" si="12"/>
        <v>0</v>
      </c>
      <c r="ADG126">
        <f t="shared" si="12"/>
        <v>0</v>
      </c>
      <c r="ADH126">
        <f t="shared" si="12"/>
        <v>0</v>
      </c>
      <c r="ADI126">
        <f t="shared" si="12"/>
        <v>0</v>
      </c>
      <c r="ADJ126">
        <f t="shared" si="12"/>
        <v>0</v>
      </c>
      <c r="ADK126">
        <f t="shared" si="12"/>
        <v>0</v>
      </c>
      <c r="ADL126">
        <f t="shared" si="12"/>
        <v>0</v>
      </c>
      <c r="ADM126">
        <f t="shared" si="12"/>
        <v>0</v>
      </c>
      <c r="ADN126">
        <f t="shared" si="12"/>
        <v>0</v>
      </c>
      <c r="ADO126">
        <f t="shared" si="12"/>
        <v>0</v>
      </c>
      <c r="ADP126">
        <f t="shared" si="12"/>
        <v>0</v>
      </c>
      <c r="ADQ126">
        <f t="shared" si="12"/>
        <v>0</v>
      </c>
      <c r="ADR126">
        <f t="shared" si="12"/>
        <v>0</v>
      </c>
      <c r="ADS126">
        <f t="shared" si="12"/>
        <v>0</v>
      </c>
      <c r="ADT126">
        <f t="shared" si="12"/>
        <v>0</v>
      </c>
      <c r="ADU126">
        <f t="shared" si="12"/>
        <v>0</v>
      </c>
      <c r="ADV126">
        <f t="shared" si="12"/>
        <v>0</v>
      </c>
      <c r="ADW126">
        <f t="shared" si="12"/>
        <v>0</v>
      </c>
      <c r="ADX126">
        <f t="shared" si="12"/>
        <v>0</v>
      </c>
      <c r="ADY126">
        <f t="shared" si="12"/>
        <v>0</v>
      </c>
      <c r="ADZ126">
        <f t="shared" si="12"/>
        <v>0</v>
      </c>
      <c r="AEA126">
        <f t="shared" si="12"/>
        <v>0</v>
      </c>
      <c r="AEB126">
        <f t="shared" si="12"/>
        <v>0</v>
      </c>
      <c r="AEC126">
        <f t="shared" si="12"/>
        <v>0</v>
      </c>
      <c r="AED126">
        <f t="shared" si="12"/>
        <v>0</v>
      </c>
      <c r="AEE126">
        <f t="shared" si="12"/>
        <v>0</v>
      </c>
      <c r="AEF126">
        <f t="shared" si="12"/>
        <v>0</v>
      </c>
      <c r="AEG126">
        <f t="shared" si="12"/>
        <v>0</v>
      </c>
      <c r="AEH126">
        <f t="shared" si="12"/>
        <v>0</v>
      </c>
      <c r="AEI126">
        <f t="shared" si="12"/>
        <v>0</v>
      </c>
      <c r="AEJ126">
        <f t="shared" si="12"/>
        <v>0</v>
      </c>
      <c r="AEK126">
        <f t="shared" si="12"/>
        <v>0</v>
      </c>
      <c r="AEL126">
        <f t="shared" si="12"/>
        <v>0</v>
      </c>
      <c r="AEM126">
        <f t="shared" si="12"/>
        <v>0</v>
      </c>
      <c r="AEN126">
        <f t="shared" si="12"/>
        <v>0</v>
      </c>
      <c r="AEO126">
        <f t="shared" si="12"/>
        <v>0</v>
      </c>
      <c r="AEP126">
        <f t="shared" si="12"/>
        <v>0</v>
      </c>
      <c r="AEQ126">
        <f t="shared" si="12"/>
        <v>0</v>
      </c>
      <c r="AER126">
        <f t="shared" si="12"/>
        <v>0</v>
      </c>
      <c r="AES126">
        <f t="shared" si="12"/>
        <v>0</v>
      </c>
      <c r="AET126">
        <f t="shared" si="12"/>
        <v>0</v>
      </c>
      <c r="AEU126">
        <f t="shared" si="12"/>
        <v>0</v>
      </c>
      <c r="AEV126">
        <f t="shared" si="12"/>
        <v>0</v>
      </c>
      <c r="AEW126">
        <f t="shared" si="12"/>
        <v>0</v>
      </c>
      <c r="AEX126">
        <f t="shared" si="12"/>
        <v>0</v>
      </c>
      <c r="AEY126">
        <f t="shared" si="12"/>
        <v>0</v>
      </c>
      <c r="AEZ126">
        <f t="shared" si="12"/>
        <v>0</v>
      </c>
      <c r="AFA126">
        <f t="shared" si="12"/>
        <v>0</v>
      </c>
      <c r="AFB126">
        <f t="shared" ref="AFB126:AHM126" si="13">SUM(AFB2:AFB125)</f>
        <v>0</v>
      </c>
      <c r="AFC126">
        <f t="shared" si="13"/>
        <v>0</v>
      </c>
      <c r="AFD126">
        <f t="shared" si="13"/>
        <v>0</v>
      </c>
      <c r="AFE126">
        <f t="shared" si="13"/>
        <v>0</v>
      </c>
      <c r="AFF126">
        <f t="shared" si="13"/>
        <v>0</v>
      </c>
      <c r="AFG126">
        <f t="shared" si="13"/>
        <v>0</v>
      </c>
      <c r="AFH126">
        <f t="shared" si="13"/>
        <v>0</v>
      </c>
      <c r="AFI126">
        <f t="shared" si="13"/>
        <v>0</v>
      </c>
      <c r="AFJ126">
        <f t="shared" si="13"/>
        <v>0</v>
      </c>
      <c r="AFK126">
        <f t="shared" si="13"/>
        <v>0</v>
      </c>
      <c r="AFL126">
        <f t="shared" si="13"/>
        <v>0</v>
      </c>
      <c r="AFM126">
        <f t="shared" si="13"/>
        <v>0</v>
      </c>
      <c r="AFN126">
        <f t="shared" si="13"/>
        <v>0</v>
      </c>
      <c r="AFO126">
        <f t="shared" si="13"/>
        <v>0</v>
      </c>
      <c r="AFP126">
        <f t="shared" si="13"/>
        <v>0</v>
      </c>
      <c r="AFQ126">
        <f t="shared" si="13"/>
        <v>0</v>
      </c>
      <c r="AFR126">
        <f t="shared" si="13"/>
        <v>0</v>
      </c>
      <c r="AFS126">
        <f t="shared" si="13"/>
        <v>0</v>
      </c>
      <c r="AFT126">
        <f t="shared" si="13"/>
        <v>0</v>
      </c>
      <c r="AFU126">
        <f t="shared" si="13"/>
        <v>0</v>
      </c>
      <c r="AFV126">
        <f t="shared" si="13"/>
        <v>0</v>
      </c>
      <c r="AFW126">
        <f t="shared" si="13"/>
        <v>0</v>
      </c>
      <c r="AFX126">
        <f t="shared" si="13"/>
        <v>0</v>
      </c>
      <c r="AFY126">
        <f t="shared" si="13"/>
        <v>0</v>
      </c>
      <c r="AFZ126">
        <f t="shared" si="13"/>
        <v>0</v>
      </c>
      <c r="AGA126">
        <f t="shared" si="13"/>
        <v>0</v>
      </c>
      <c r="AGB126">
        <f t="shared" si="13"/>
        <v>0</v>
      </c>
      <c r="AGC126">
        <f t="shared" si="13"/>
        <v>0</v>
      </c>
      <c r="AGD126">
        <f t="shared" si="13"/>
        <v>0</v>
      </c>
      <c r="AGE126">
        <f t="shared" si="13"/>
        <v>0</v>
      </c>
      <c r="AGF126">
        <f t="shared" si="13"/>
        <v>0</v>
      </c>
      <c r="AGG126">
        <f t="shared" si="13"/>
        <v>0</v>
      </c>
      <c r="AGH126">
        <f t="shared" si="13"/>
        <v>0</v>
      </c>
      <c r="AGI126">
        <f t="shared" si="13"/>
        <v>0</v>
      </c>
      <c r="AGJ126">
        <f t="shared" si="13"/>
        <v>0</v>
      </c>
      <c r="AGK126">
        <f t="shared" si="13"/>
        <v>0</v>
      </c>
      <c r="AGL126">
        <f t="shared" si="13"/>
        <v>0</v>
      </c>
      <c r="AGM126">
        <f t="shared" si="13"/>
        <v>0</v>
      </c>
      <c r="AGN126">
        <f t="shared" si="13"/>
        <v>0</v>
      </c>
      <c r="AGO126">
        <f t="shared" si="13"/>
        <v>0</v>
      </c>
      <c r="AGP126">
        <f t="shared" si="13"/>
        <v>0</v>
      </c>
      <c r="AGQ126">
        <f t="shared" si="13"/>
        <v>0</v>
      </c>
      <c r="AGR126">
        <f t="shared" si="13"/>
        <v>0</v>
      </c>
      <c r="AGS126">
        <f t="shared" si="13"/>
        <v>0</v>
      </c>
      <c r="AGT126">
        <f t="shared" si="13"/>
        <v>0</v>
      </c>
      <c r="AGU126">
        <f t="shared" si="13"/>
        <v>0</v>
      </c>
      <c r="AGV126">
        <f t="shared" si="13"/>
        <v>0</v>
      </c>
      <c r="AGW126">
        <f t="shared" si="13"/>
        <v>0</v>
      </c>
      <c r="AGX126">
        <f t="shared" si="13"/>
        <v>0</v>
      </c>
      <c r="AGY126">
        <f t="shared" si="13"/>
        <v>0</v>
      </c>
      <c r="AGZ126">
        <f t="shared" si="13"/>
        <v>0</v>
      </c>
      <c r="AHA126">
        <f t="shared" si="13"/>
        <v>0</v>
      </c>
      <c r="AHB126">
        <f t="shared" si="13"/>
        <v>0</v>
      </c>
      <c r="AHC126">
        <f t="shared" si="13"/>
        <v>0</v>
      </c>
      <c r="AHD126">
        <f t="shared" si="13"/>
        <v>0</v>
      </c>
      <c r="AHE126">
        <f t="shared" si="13"/>
        <v>0</v>
      </c>
      <c r="AHF126">
        <f t="shared" si="13"/>
        <v>0</v>
      </c>
      <c r="AHG126">
        <f t="shared" si="13"/>
        <v>0</v>
      </c>
      <c r="AHH126">
        <f t="shared" si="13"/>
        <v>0</v>
      </c>
      <c r="AHI126">
        <f t="shared" si="13"/>
        <v>0</v>
      </c>
      <c r="AHJ126">
        <f t="shared" si="13"/>
        <v>0</v>
      </c>
      <c r="AHK126">
        <f t="shared" si="13"/>
        <v>0</v>
      </c>
      <c r="AHL126">
        <f t="shared" si="13"/>
        <v>0</v>
      </c>
      <c r="AHM126">
        <f t="shared" si="13"/>
        <v>0</v>
      </c>
      <c r="AHN126">
        <f t="shared" ref="AHN126:AJY126" si="14">SUM(AHN2:AHN125)</f>
        <v>0</v>
      </c>
      <c r="AHO126">
        <f t="shared" si="14"/>
        <v>0</v>
      </c>
      <c r="AHP126">
        <f t="shared" si="14"/>
        <v>0</v>
      </c>
      <c r="AHQ126">
        <f t="shared" si="14"/>
        <v>0</v>
      </c>
      <c r="AHR126">
        <f t="shared" si="14"/>
        <v>0</v>
      </c>
      <c r="AHS126">
        <f t="shared" si="14"/>
        <v>0</v>
      </c>
      <c r="AHT126">
        <f t="shared" si="14"/>
        <v>0</v>
      </c>
      <c r="AHU126">
        <f t="shared" si="14"/>
        <v>0</v>
      </c>
      <c r="AHV126">
        <f t="shared" si="14"/>
        <v>0</v>
      </c>
      <c r="AHW126">
        <f t="shared" si="14"/>
        <v>0</v>
      </c>
      <c r="AHX126">
        <f t="shared" si="14"/>
        <v>0</v>
      </c>
      <c r="AHY126">
        <f t="shared" si="14"/>
        <v>0</v>
      </c>
      <c r="AHZ126">
        <f t="shared" si="14"/>
        <v>0</v>
      </c>
      <c r="AIA126">
        <f t="shared" si="14"/>
        <v>0</v>
      </c>
      <c r="AIB126">
        <f t="shared" si="14"/>
        <v>0</v>
      </c>
      <c r="AIC126">
        <f t="shared" si="14"/>
        <v>0</v>
      </c>
      <c r="AID126">
        <f t="shared" si="14"/>
        <v>0</v>
      </c>
      <c r="AIE126">
        <f t="shared" si="14"/>
        <v>0</v>
      </c>
      <c r="AIF126">
        <f t="shared" si="14"/>
        <v>0</v>
      </c>
      <c r="AIG126">
        <f t="shared" si="14"/>
        <v>0</v>
      </c>
      <c r="AIH126">
        <f t="shared" si="14"/>
        <v>0</v>
      </c>
      <c r="AII126">
        <f t="shared" si="14"/>
        <v>0</v>
      </c>
      <c r="AIJ126">
        <f t="shared" si="14"/>
        <v>0</v>
      </c>
      <c r="AIK126">
        <f t="shared" si="14"/>
        <v>0</v>
      </c>
      <c r="AIL126">
        <f t="shared" si="14"/>
        <v>0</v>
      </c>
      <c r="AIM126">
        <f t="shared" si="14"/>
        <v>0</v>
      </c>
      <c r="AIN126">
        <f t="shared" si="14"/>
        <v>0</v>
      </c>
      <c r="AIO126">
        <f t="shared" si="14"/>
        <v>0</v>
      </c>
      <c r="AIP126">
        <f t="shared" si="14"/>
        <v>0</v>
      </c>
      <c r="AIQ126">
        <f t="shared" si="14"/>
        <v>0</v>
      </c>
      <c r="AIR126">
        <f t="shared" si="14"/>
        <v>0</v>
      </c>
      <c r="AIS126">
        <f t="shared" si="14"/>
        <v>0</v>
      </c>
      <c r="AIT126">
        <f t="shared" si="14"/>
        <v>0</v>
      </c>
      <c r="AIU126">
        <f t="shared" si="14"/>
        <v>0</v>
      </c>
      <c r="AIV126">
        <f t="shared" si="14"/>
        <v>0</v>
      </c>
      <c r="AIW126">
        <f t="shared" si="14"/>
        <v>0</v>
      </c>
      <c r="AIX126">
        <f t="shared" si="14"/>
        <v>0</v>
      </c>
      <c r="AIY126">
        <f t="shared" si="14"/>
        <v>0</v>
      </c>
      <c r="AIZ126">
        <f t="shared" si="14"/>
        <v>0</v>
      </c>
      <c r="AJA126">
        <f t="shared" si="14"/>
        <v>0</v>
      </c>
      <c r="AJB126">
        <f t="shared" si="14"/>
        <v>0</v>
      </c>
      <c r="AJC126">
        <f t="shared" si="14"/>
        <v>0</v>
      </c>
      <c r="AJD126">
        <f t="shared" si="14"/>
        <v>0</v>
      </c>
      <c r="AJE126">
        <f t="shared" si="14"/>
        <v>0</v>
      </c>
      <c r="AJF126">
        <f t="shared" si="14"/>
        <v>0</v>
      </c>
      <c r="AJG126">
        <f t="shared" si="14"/>
        <v>0</v>
      </c>
      <c r="AJH126">
        <f t="shared" si="14"/>
        <v>0</v>
      </c>
      <c r="AJI126">
        <f t="shared" si="14"/>
        <v>0</v>
      </c>
      <c r="AJJ126">
        <f t="shared" si="14"/>
        <v>0</v>
      </c>
      <c r="AJK126">
        <f t="shared" si="14"/>
        <v>0</v>
      </c>
      <c r="AJL126">
        <f t="shared" si="14"/>
        <v>0</v>
      </c>
      <c r="AJM126">
        <f t="shared" si="14"/>
        <v>0</v>
      </c>
      <c r="AJN126">
        <f t="shared" si="14"/>
        <v>0</v>
      </c>
      <c r="AJO126">
        <f t="shared" si="14"/>
        <v>0</v>
      </c>
      <c r="AJP126">
        <f t="shared" si="14"/>
        <v>0</v>
      </c>
      <c r="AJQ126">
        <f t="shared" si="14"/>
        <v>0</v>
      </c>
      <c r="AJR126">
        <f t="shared" si="14"/>
        <v>0</v>
      </c>
      <c r="AJS126">
        <f t="shared" si="14"/>
        <v>0</v>
      </c>
      <c r="AJT126">
        <f t="shared" si="14"/>
        <v>0</v>
      </c>
      <c r="AJU126">
        <f t="shared" si="14"/>
        <v>0</v>
      </c>
      <c r="AJV126">
        <f t="shared" si="14"/>
        <v>0</v>
      </c>
      <c r="AJW126">
        <f t="shared" si="14"/>
        <v>0</v>
      </c>
      <c r="AJX126">
        <f t="shared" si="14"/>
        <v>0</v>
      </c>
      <c r="AJY126">
        <f t="shared" si="14"/>
        <v>0</v>
      </c>
      <c r="AJZ126">
        <f t="shared" ref="AJZ126:AMK126" si="15">SUM(AJZ2:AJZ125)</f>
        <v>0</v>
      </c>
      <c r="AKA126">
        <f t="shared" si="15"/>
        <v>0</v>
      </c>
      <c r="AKB126">
        <f t="shared" si="15"/>
        <v>0</v>
      </c>
      <c r="AKC126">
        <f t="shared" si="15"/>
        <v>0</v>
      </c>
      <c r="AKD126">
        <f t="shared" si="15"/>
        <v>0</v>
      </c>
      <c r="AKE126">
        <f t="shared" si="15"/>
        <v>0</v>
      </c>
      <c r="AKF126">
        <f t="shared" si="15"/>
        <v>0</v>
      </c>
      <c r="AKG126">
        <f t="shared" si="15"/>
        <v>0</v>
      </c>
      <c r="AKH126">
        <f t="shared" si="15"/>
        <v>0</v>
      </c>
      <c r="AKI126">
        <f t="shared" si="15"/>
        <v>0</v>
      </c>
      <c r="AKJ126">
        <f t="shared" si="15"/>
        <v>0</v>
      </c>
      <c r="AKK126">
        <f t="shared" si="15"/>
        <v>0</v>
      </c>
      <c r="AKL126">
        <f t="shared" si="15"/>
        <v>0</v>
      </c>
      <c r="AKM126">
        <f t="shared" si="15"/>
        <v>0</v>
      </c>
      <c r="AKN126">
        <f t="shared" si="15"/>
        <v>0</v>
      </c>
      <c r="AKO126">
        <f t="shared" si="15"/>
        <v>0</v>
      </c>
      <c r="AKP126">
        <f t="shared" si="15"/>
        <v>0</v>
      </c>
      <c r="AKQ126">
        <f t="shared" si="15"/>
        <v>0</v>
      </c>
      <c r="AKR126">
        <f t="shared" si="15"/>
        <v>0</v>
      </c>
      <c r="AKS126">
        <f t="shared" si="15"/>
        <v>0</v>
      </c>
      <c r="AKT126">
        <f t="shared" si="15"/>
        <v>0</v>
      </c>
      <c r="AKU126">
        <f t="shared" si="15"/>
        <v>0</v>
      </c>
      <c r="AKV126">
        <f t="shared" si="15"/>
        <v>0</v>
      </c>
      <c r="AKW126">
        <f t="shared" si="15"/>
        <v>0</v>
      </c>
      <c r="AKX126">
        <f t="shared" si="15"/>
        <v>0</v>
      </c>
      <c r="AKY126">
        <f t="shared" si="15"/>
        <v>0</v>
      </c>
      <c r="AKZ126">
        <f t="shared" si="15"/>
        <v>0</v>
      </c>
      <c r="ALA126">
        <f t="shared" si="15"/>
        <v>0</v>
      </c>
      <c r="ALB126">
        <f t="shared" si="15"/>
        <v>0</v>
      </c>
      <c r="ALC126">
        <f t="shared" si="15"/>
        <v>0</v>
      </c>
      <c r="ALD126">
        <f t="shared" si="15"/>
        <v>0</v>
      </c>
      <c r="ALE126">
        <f t="shared" si="15"/>
        <v>0</v>
      </c>
      <c r="ALF126">
        <f t="shared" si="15"/>
        <v>0</v>
      </c>
      <c r="ALG126">
        <f t="shared" si="15"/>
        <v>0</v>
      </c>
      <c r="ALH126">
        <f t="shared" si="15"/>
        <v>0</v>
      </c>
      <c r="ALI126">
        <f t="shared" si="15"/>
        <v>0</v>
      </c>
      <c r="ALJ126">
        <f t="shared" si="15"/>
        <v>0</v>
      </c>
      <c r="ALK126">
        <f t="shared" si="15"/>
        <v>0</v>
      </c>
      <c r="ALL126">
        <f t="shared" si="15"/>
        <v>0</v>
      </c>
      <c r="ALM126">
        <f t="shared" si="15"/>
        <v>0</v>
      </c>
      <c r="ALN126">
        <f t="shared" si="15"/>
        <v>0</v>
      </c>
      <c r="ALO126">
        <f t="shared" si="15"/>
        <v>0</v>
      </c>
      <c r="ALP126">
        <f t="shared" si="15"/>
        <v>0</v>
      </c>
      <c r="ALQ126">
        <f t="shared" si="15"/>
        <v>0</v>
      </c>
      <c r="ALR126">
        <f t="shared" si="15"/>
        <v>0</v>
      </c>
      <c r="ALS126">
        <f t="shared" si="15"/>
        <v>0</v>
      </c>
      <c r="ALT126">
        <f t="shared" si="15"/>
        <v>0</v>
      </c>
      <c r="ALU126">
        <f t="shared" si="15"/>
        <v>0</v>
      </c>
      <c r="ALV126">
        <f t="shared" si="15"/>
        <v>0</v>
      </c>
      <c r="ALW126">
        <f t="shared" si="15"/>
        <v>0</v>
      </c>
      <c r="ALX126">
        <f t="shared" si="15"/>
        <v>0</v>
      </c>
      <c r="ALY126">
        <f t="shared" si="15"/>
        <v>0</v>
      </c>
      <c r="ALZ126">
        <f t="shared" si="15"/>
        <v>0</v>
      </c>
      <c r="AMA126">
        <f t="shared" si="15"/>
        <v>0</v>
      </c>
      <c r="AMB126">
        <f t="shared" si="15"/>
        <v>0</v>
      </c>
      <c r="AMC126">
        <f t="shared" si="15"/>
        <v>0</v>
      </c>
      <c r="AMD126">
        <f t="shared" si="15"/>
        <v>0</v>
      </c>
      <c r="AME126">
        <f t="shared" si="15"/>
        <v>0</v>
      </c>
      <c r="AMF126">
        <f t="shared" si="15"/>
        <v>0</v>
      </c>
      <c r="AMG126">
        <f t="shared" si="15"/>
        <v>0</v>
      </c>
      <c r="AMH126">
        <f t="shared" si="15"/>
        <v>0</v>
      </c>
      <c r="AMI126">
        <f t="shared" si="15"/>
        <v>0</v>
      </c>
      <c r="AMJ126">
        <f t="shared" si="15"/>
        <v>0</v>
      </c>
      <c r="AMK126">
        <f t="shared" si="15"/>
        <v>0</v>
      </c>
      <c r="AML126">
        <f t="shared" ref="AML126:AOW126" si="16">SUM(AML2:AML125)</f>
        <v>0</v>
      </c>
      <c r="AMM126">
        <f t="shared" si="16"/>
        <v>0</v>
      </c>
      <c r="AMN126">
        <f t="shared" si="16"/>
        <v>0</v>
      </c>
      <c r="AMO126">
        <f t="shared" si="16"/>
        <v>0</v>
      </c>
      <c r="AMP126">
        <f t="shared" si="16"/>
        <v>0</v>
      </c>
      <c r="AMQ126">
        <f t="shared" si="16"/>
        <v>0</v>
      </c>
      <c r="AMR126">
        <f t="shared" si="16"/>
        <v>0</v>
      </c>
      <c r="AMS126">
        <f t="shared" si="16"/>
        <v>0</v>
      </c>
      <c r="AMT126">
        <f t="shared" si="16"/>
        <v>0</v>
      </c>
      <c r="AMU126">
        <f t="shared" si="16"/>
        <v>0</v>
      </c>
      <c r="AMV126">
        <f t="shared" si="16"/>
        <v>0</v>
      </c>
      <c r="AMW126">
        <f t="shared" si="16"/>
        <v>0</v>
      </c>
      <c r="AMX126">
        <f t="shared" si="16"/>
        <v>0</v>
      </c>
      <c r="AMY126">
        <f t="shared" si="16"/>
        <v>0</v>
      </c>
      <c r="AMZ126">
        <f t="shared" si="16"/>
        <v>0</v>
      </c>
      <c r="ANA126">
        <f t="shared" si="16"/>
        <v>0</v>
      </c>
      <c r="ANB126">
        <f t="shared" si="16"/>
        <v>0</v>
      </c>
      <c r="ANC126">
        <f t="shared" si="16"/>
        <v>0</v>
      </c>
      <c r="AND126">
        <f t="shared" si="16"/>
        <v>0</v>
      </c>
      <c r="ANE126">
        <f t="shared" si="16"/>
        <v>0</v>
      </c>
      <c r="ANF126">
        <f t="shared" si="16"/>
        <v>0</v>
      </c>
      <c r="ANG126">
        <f t="shared" si="16"/>
        <v>0</v>
      </c>
      <c r="ANH126">
        <f t="shared" si="16"/>
        <v>0</v>
      </c>
      <c r="ANI126">
        <f t="shared" si="16"/>
        <v>0</v>
      </c>
      <c r="ANJ126">
        <f t="shared" si="16"/>
        <v>0</v>
      </c>
      <c r="ANK126">
        <f t="shared" si="16"/>
        <v>0</v>
      </c>
      <c r="ANL126">
        <f t="shared" si="16"/>
        <v>0</v>
      </c>
      <c r="ANM126">
        <f t="shared" si="16"/>
        <v>0</v>
      </c>
      <c r="ANN126">
        <f t="shared" si="16"/>
        <v>0</v>
      </c>
      <c r="ANO126">
        <f t="shared" si="16"/>
        <v>0</v>
      </c>
      <c r="ANP126">
        <f t="shared" si="16"/>
        <v>0</v>
      </c>
      <c r="ANQ126">
        <f t="shared" si="16"/>
        <v>0</v>
      </c>
      <c r="ANR126">
        <f t="shared" si="16"/>
        <v>0</v>
      </c>
      <c r="ANS126">
        <f t="shared" si="16"/>
        <v>0</v>
      </c>
      <c r="ANT126">
        <f t="shared" si="16"/>
        <v>0</v>
      </c>
      <c r="ANU126">
        <f t="shared" si="16"/>
        <v>0</v>
      </c>
      <c r="ANV126">
        <f t="shared" si="16"/>
        <v>0</v>
      </c>
      <c r="ANW126">
        <f t="shared" si="16"/>
        <v>0</v>
      </c>
      <c r="ANX126">
        <f t="shared" si="16"/>
        <v>0</v>
      </c>
      <c r="ANY126">
        <f t="shared" si="16"/>
        <v>0</v>
      </c>
      <c r="ANZ126">
        <f t="shared" si="16"/>
        <v>0</v>
      </c>
      <c r="AOA126">
        <f t="shared" si="16"/>
        <v>0</v>
      </c>
      <c r="AOB126">
        <f t="shared" si="16"/>
        <v>0</v>
      </c>
      <c r="AOC126">
        <f t="shared" si="16"/>
        <v>0</v>
      </c>
      <c r="AOD126">
        <f t="shared" si="16"/>
        <v>0</v>
      </c>
      <c r="AOE126">
        <f t="shared" si="16"/>
        <v>0</v>
      </c>
      <c r="AOF126">
        <f t="shared" si="16"/>
        <v>0</v>
      </c>
      <c r="AOG126">
        <f t="shared" si="16"/>
        <v>0</v>
      </c>
      <c r="AOH126">
        <f t="shared" si="16"/>
        <v>0</v>
      </c>
      <c r="AOI126">
        <f t="shared" si="16"/>
        <v>0</v>
      </c>
      <c r="AOJ126">
        <f t="shared" si="16"/>
        <v>0</v>
      </c>
      <c r="AOK126">
        <f t="shared" si="16"/>
        <v>0</v>
      </c>
      <c r="AOL126">
        <f t="shared" si="16"/>
        <v>0</v>
      </c>
      <c r="AOM126">
        <f t="shared" si="16"/>
        <v>0</v>
      </c>
      <c r="AON126">
        <f t="shared" si="16"/>
        <v>0</v>
      </c>
      <c r="AOO126">
        <f t="shared" si="16"/>
        <v>0</v>
      </c>
      <c r="AOP126">
        <f t="shared" si="16"/>
        <v>0</v>
      </c>
      <c r="AOQ126">
        <f t="shared" si="16"/>
        <v>0</v>
      </c>
      <c r="AOR126">
        <f t="shared" si="16"/>
        <v>0</v>
      </c>
      <c r="AOS126">
        <f t="shared" si="16"/>
        <v>0</v>
      </c>
      <c r="AOT126">
        <f t="shared" si="16"/>
        <v>0</v>
      </c>
      <c r="AOU126">
        <f t="shared" si="16"/>
        <v>0</v>
      </c>
      <c r="AOV126">
        <f t="shared" si="16"/>
        <v>0</v>
      </c>
      <c r="AOW126">
        <f t="shared" si="16"/>
        <v>0</v>
      </c>
      <c r="AOX126">
        <f t="shared" ref="AOX126:ARI126" si="17">SUM(AOX2:AOX125)</f>
        <v>0</v>
      </c>
      <c r="AOY126">
        <f t="shared" si="17"/>
        <v>0</v>
      </c>
      <c r="AOZ126">
        <f t="shared" si="17"/>
        <v>0</v>
      </c>
      <c r="APA126">
        <f t="shared" si="17"/>
        <v>0</v>
      </c>
      <c r="APB126">
        <f t="shared" si="17"/>
        <v>0</v>
      </c>
      <c r="APC126">
        <f t="shared" si="17"/>
        <v>0</v>
      </c>
      <c r="APD126">
        <f t="shared" si="17"/>
        <v>0</v>
      </c>
      <c r="APE126">
        <f t="shared" si="17"/>
        <v>0</v>
      </c>
      <c r="APF126">
        <f t="shared" si="17"/>
        <v>0</v>
      </c>
      <c r="APG126">
        <f t="shared" si="17"/>
        <v>0</v>
      </c>
      <c r="APH126">
        <f t="shared" si="17"/>
        <v>0</v>
      </c>
      <c r="API126">
        <f t="shared" si="17"/>
        <v>0</v>
      </c>
      <c r="APJ126">
        <f t="shared" si="17"/>
        <v>0</v>
      </c>
      <c r="APK126">
        <f t="shared" si="17"/>
        <v>0</v>
      </c>
      <c r="APL126">
        <f t="shared" si="17"/>
        <v>0</v>
      </c>
      <c r="APM126">
        <f t="shared" si="17"/>
        <v>0</v>
      </c>
      <c r="APN126">
        <f t="shared" si="17"/>
        <v>0</v>
      </c>
      <c r="APO126">
        <f t="shared" si="17"/>
        <v>0</v>
      </c>
      <c r="APP126">
        <f t="shared" si="17"/>
        <v>0</v>
      </c>
      <c r="APQ126">
        <f t="shared" si="17"/>
        <v>0</v>
      </c>
      <c r="APR126">
        <f t="shared" si="17"/>
        <v>0</v>
      </c>
      <c r="APS126">
        <f t="shared" si="17"/>
        <v>0</v>
      </c>
      <c r="APT126">
        <f t="shared" si="17"/>
        <v>0</v>
      </c>
      <c r="APU126">
        <f t="shared" si="17"/>
        <v>0</v>
      </c>
      <c r="APV126">
        <f t="shared" si="17"/>
        <v>0</v>
      </c>
      <c r="APW126">
        <f t="shared" si="17"/>
        <v>0</v>
      </c>
      <c r="APX126">
        <f t="shared" si="17"/>
        <v>0</v>
      </c>
      <c r="APY126">
        <f t="shared" si="17"/>
        <v>0</v>
      </c>
      <c r="APZ126">
        <f t="shared" si="17"/>
        <v>0</v>
      </c>
      <c r="AQA126">
        <f t="shared" si="17"/>
        <v>0</v>
      </c>
      <c r="AQB126">
        <f t="shared" si="17"/>
        <v>0</v>
      </c>
      <c r="AQC126">
        <f t="shared" si="17"/>
        <v>0</v>
      </c>
      <c r="AQD126">
        <f t="shared" si="17"/>
        <v>0</v>
      </c>
      <c r="AQE126">
        <f t="shared" si="17"/>
        <v>0</v>
      </c>
      <c r="AQF126">
        <f t="shared" si="17"/>
        <v>0</v>
      </c>
      <c r="AQG126">
        <f t="shared" si="17"/>
        <v>0</v>
      </c>
      <c r="AQH126">
        <f t="shared" si="17"/>
        <v>0</v>
      </c>
      <c r="AQI126">
        <f t="shared" si="17"/>
        <v>0</v>
      </c>
      <c r="AQJ126">
        <f t="shared" si="17"/>
        <v>0</v>
      </c>
      <c r="AQK126">
        <f t="shared" si="17"/>
        <v>0</v>
      </c>
      <c r="AQL126">
        <f t="shared" si="17"/>
        <v>0</v>
      </c>
      <c r="AQM126">
        <f t="shared" si="17"/>
        <v>0</v>
      </c>
      <c r="AQN126">
        <f t="shared" si="17"/>
        <v>0</v>
      </c>
      <c r="AQO126">
        <f t="shared" si="17"/>
        <v>0</v>
      </c>
      <c r="AQP126">
        <f t="shared" si="17"/>
        <v>0</v>
      </c>
      <c r="AQQ126">
        <f t="shared" si="17"/>
        <v>0</v>
      </c>
      <c r="AQR126">
        <f t="shared" si="17"/>
        <v>0</v>
      </c>
      <c r="AQS126">
        <f t="shared" si="17"/>
        <v>0</v>
      </c>
      <c r="AQT126">
        <f t="shared" si="17"/>
        <v>0</v>
      </c>
      <c r="AQU126">
        <f t="shared" si="17"/>
        <v>0</v>
      </c>
      <c r="AQV126">
        <f t="shared" si="17"/>
        <v>0</v>
      </c>
      <c r="AQW126">
        <f t="shared" si="17"/>
        <v>0</v>
      </c>
      <c r="AQX126">
        <f t="shared" si="17"/>
        <v>0</v>
      </c>
      <c r="AQY126">
        <f t="shared" si="17"/>
        <v>0</v>
      </c>
      <c r="AQZ126">
        <f t="shared" si="17"/>
        <v>0</v>
      </c>
      <c r="ARA126">
        <f t="shared" si="17"/>
        <v>0</v>
      </c>
      <c r="ARB126">
        <f t="shared" si="17"/>
        <v>0</v>
      </c>
      <c r="ARC126">
        <f t="shared" si="17"/>
        <v>0</v>
      </c>
      <c r="ARD126">
        <f t="shared" si="17"/>
        <v>0</v>
      </c>
      <c r="ARE126">
        <f t="shared" si="17"/>
        <v>0</v>
      </c>
      <c r="ARF126">
        <f t="shared" si="17"/>
        <v>0</v>
      </c>
      <c r="ARG126">
        <f t="shared" si="17"/>
        <v>0</v>
      </c>
      <c r="ARH126">
        <f t="shared" si="17"/>
        <v>0</v>
      </c>
      <c r="ARI126">
        <f t="shared" si="17"/>
        <v>0</v>
      </c>
      <c r="ARJ126">
        <f t="shared" ref="ARJ126:ATU126" si="18">SUM(ARJ2:ARJ125)</f>
        <v>0</v>
      </c>
      <c r="ARK126">
        <f t="shared" si="18"/>
        <v>0</v>
      </c>
      <c r="ARL126">
        <f t="shared" si="18"/>
        <v>0</v>
      </c>
      <c r="ARM126">
        <f t="shared" si="18"/>
        <v>0</v>
      </c>
      <c r="ARN126">
        <f t="shared" si="18"/>
        <v>0</v>
      </c>
      <c r="ARO126">
        <f t="shared" si="18"/>
        <v>0</v>
      </c>
      <c r="ARP126">
        <f t="shared" si="18"/>
        <v>0</v>
      </c>
      <c r="ARQ126">
        <f t="shared" si="18"/>
        <v>0</v>
      </c>
      <c r="ARR126">
        <f t="shared" si="18"/>
        <v>0</v>
      </c>
      <c r="ARS126">
        <f t="shared" si="18"/>
        <v>0</v>
      </c>
      <c r="ART126">
        <f t="shared" si="18"/>
        <v>0</v>
      </c>
      <c r="ARU126">
        <f t="shared" si="18"/>
        <v>0</v>
      </c>
      <c r="ARV126">
        <f t="shared" si="18"/>
        <v>0</v>
      </c>
      <c r="ARW126">
        <f t="shared" si="18"/>
        <v>0</v>
      </c>
      <c r="ARX126">
        <f t="shared" si="18"/>
        <v>0</v>
      </c>
      <c r="ARY126">
        <f t="shared" si="18"/>
        <v>0</v>
      </c>
      <c r="ARZ126">
        <f t="shared" si="18"/>
        <v>0</v>
      </c>
      <c r="ASA126">
        <f t="shared" si="18"/>
        <v>0</v>
      </c>
      <c r="ASB126">
        <f t="shared" si="18"/>
        <v>0</v>
      </c>
      <c r="ASC126">
        <f t="shared" si="18"/>
        <v>0</v>
      </c>
      <c r="ASD126">
        <f t="shared" si="18"/>
        <v>0</v>
      </c>
      <c r="ASE126">
        <f t="shared" si="18"/>
        <v>0</v>
      </c>
      <c r="ASF126">
        <f t="shared" si="18"/>
        <v>0</v>
      </c>
      <c r="ASG126">
        <f t="shared" si="18"/>
        <v>0</v>
      </c>
      <c r="ASH126">
        <f t="shared" si="18"/>
        <v>0</v>
      </c>
      <c r="ASI126">
        <f t="shared" si="18"/>
        <v>0</v>
      </c>
      <c r="ASJ126">
        <f t="shared" si="18"/>
        <v>0</v>
      </c>
      <c r="ASK126">
        <f t="shared" si="18"/>
        <v>0</v>
      </c>
      <c r="ASL126">
        <f t="shared" si="18"/>
        <v>0</v>
      </c>
      <c r="ASM126">
        <f t="shared" si="18"/>
        <v>0</v>
      </c>
      <c r="ASN126">
        <f t="shared" si="18"/>
        <v>0</v>
      </c>
      <c r="ASO126">
        <f t="shared" si="18"/>
        <v>0</v>
      </c>
      <c r="ASP126">
        <f t="shared" si="18"/>
        <v>0</v>
      </c>
      <c r="ASQ126">
        <f t="shared" si="18"/>
        <v>0</v>
      </c>
      <c r="ASR126">
        <f t="shared" si="18"/>
        <v>0</v>
      </c>
      <c r="ASS126">
        <f t="shared" si="18"/>
        <v>0</v>
      </c>
      <c r="AST126">
        <f t="shared" si="18"/>
        <v>0</v>
      </c>
      <c r="ASU126">
        <f t="shared" si="18"/>
        <v>0</v>
      </c>
      <c r="ASV126">
        <f t="shared" si="18"/>
        <v>0</v>
      </c>
      <c r="ASW126">
        <f t="shared" si="18"/>
        <v>0</v>
      </c>
      <c r="ASX126">
        <f t="shared" si="18"/>
        <v>0</v>
      </c>
      <c r="ASY126">
        <f t="shared" si="18"/>
        <v>0</v>
      </c>
      <c r="ASZ126">
        <f t="shared" si="18"/>
        <v>0</v>
      </c>
      <c r="ATA126">
        <f t="shared" si="18"/>
        <v>0</v>
      </c>
      <c r="ATB126">
        <f t="shared" si="18"/>
        <v>0</v>
      </c>
      <c r="ATC126">
        <f t="shared" si="18"/>
        <v>0</v>
      </c>
      <c r="ATD126">
        <f t="shared" si="18"/>
        <v>0</v>
      </c>
      <c r="ATE126">
        <f t="shared" si="18"/>
        <v>0</v>
      </c>
      <c r="ATF126">
        <f t="shared" si="18"/>
        <v>0</v>
      </c>
      <c r="ATG126">
        <f t="shared" si="18"/>
        <v>0</v>
      </c>
      <c r="ATH126">
        <f t="shared" si="18"/>
        <v>0</v>
      </c>
      <c r="ATI126">
        <f t="shared" si="18"/>
        <v>0</v>
      </c>
      <c r="ATJ126">
        <f t="shared" si="18"/>
        <v>0</v>
      </c>
      <c r="ATK126">
        <f t="shared" si="18"/>
        <v>0</v>
      </c>
      <c r="ATL126">
        <f t="shared" si="18"/>
        <v>0</v>
      </c>
      <c r="ATM126">
        <f t="shared" si="18"/>
        <v>0</v>
      </c>
      <c r="ATN126">
        <f t="shared" si="18"/>
        <v>0</v>
      </c>
      <c r="ATO126">
        <f t="shared" si="18"/>
        <v>0</v>
      </c>
      <c r="ATP126">
        <f t="shared" si="18"/>
        <v>0</v>
      </c>
      <c r="ATQ126">
        <f t="shared" si="18"/>
        <v>0</v>
      </c>
      <c r="ATR126">
        <f t="shared" si="18"/>
        <v>0</v>
      </c>
      <c r="ATS126">
        <f t="shared" si="18"/>
        <v>0</v>
      </c>
      <c r="ATT126">
        <f t="shared" si="18"/>
        <v>0</v>
      </c>
      <c r="ATU126">
        <f t="shared" si="18"/>
        <v>0</v>
      </c>
      <c r="ATV126">
        <f t="shared" ref="ATV126:AWG126" si="19">SUM(ATV2:ATV125)</f>
        <v>0</v>
      </c>
      <c r="ATW126">
        <f t="shared" si="19"/>
        <v>0</v>
      </c>
      <c r="ATX126">
        <f t="shared" si="19"/>
        <v>0</v>
      </c>
      <c r="ATY126">
        <f t="shared" si="19"/>
        <v>0</v>
      </c>
      <c r="ATZ126">
        <f t="shared" si="19"/>
        <v>0</v>
      </c>
      <c r="AUA126">
        <f t="shared" si="19"/>
        <v>0</v>
      </c>
      <c r="AUB126">
        <f t="shared" si="19"/>
        <v>0</v>
      </c>
      <c r="AUC126">
        <f t="shared" si="19"/>
        <v>0</v>
      </c>
      <c r="AUD126">
        <f t="shared" si="19"/>
        <v>0</v>
      </c>
      <c r="AUE126">
        <f t="shared" si="19"/>
        <v>0</v>
      </c>
      <c r="AUF126">
        <f t="shared" si="19"/>
        <v>0</v>
      </c>
      <c r="AUG126">
        <f t="shared" si="19"/>
        <v>0</v>
      </c>
      <c r="AUH126">
        <f t="shared" si="19"/>
        <v>0</v>
      </c>
      <c r="AUI126">
        <f t="shared" si="19"/>
        <v>0</v>
      </c>
      <c r="AUJ126">
        <f t="shared" si="19"/>
        <v>0</v>
      </c>
      <c r="AUK126">
        <f t="shared" si="19"/>
        <v>0</v>
      </c>
      <c r="AUL126">
        <f t="shared" si="19"/>
        <v>0</v>
      </c>
      <c r="AUM126">
        <f t="shared" si="19"/>
        <v>0</v>
      </c>
      <c r="AUN126">
        <f t="shared" si="19"/>
        <v>0</v>
      </c>
      <c r="AUO126">
        <f t="shared" si="19"/>
        <v>0</v>
      </c>
      <c r="AUP126">
        <f t="shared" si="19"/>
        <v>0</v>
      </c>
      <c r="AUQ126">
        <f t="shared" si="19"/>
        <v>0</v>
      </c>
      <c r="AUR126">
        <f t="shared" si="19"/>
        <v>0</v>
      </c>
      <c r="AUS126">
        <f t="shared" si="19"/>
        <v>0</v>
      </c>
      <c r="AUT126">
        <f t="shared" si="19"/>
        <v>0</v>
      </c>
      <c r="AUU126">
        <f t="shared" si="19"/>
        <v>0</v>
      </c>
      <c r="AUV126">
        <f t="shared" si="19"/>
        <v>0</v>
      </c>
      <c r="AUW126">
        <f t="shared" si="19"/>
        <v>0</v>
      </c>
      <c r="AUX126">
        <f t="shared" si="19"/>
        <v>0</v>
      </c>
      <c r="AUY126">
        <f t="shared" si="19"/>
        <v>0</v>
      </c>
      <c r="AUZ126">
        <f t="shared" si="19"/>
        <v>0</v>
      </c>
      <c r="AVA126">
        <f t="shared" si="19"/>
        <v>0</v>
      </c>
      <c r="AVB126">
        <f t="shared" si="19"/>
        <v>0</v>
      </c>
      <c r="AVC126">
        <f t="shared" si="19"/>
        <v>0</v>
      </c>
      <c r="AVD126">
        <f t="shared" si="19"/>
        <v>0</v>
      </c>
      <c r="AVE126">
        <f t="shared" si="19"/>
        <v>0</v>
      </c>
      <c r="AVF126">
        <f t="shared" si="19"/>
        <v>0</v>
      </c>
      <c r="AVG126">
        <f t="shared" si="19"/>
        <v>0</v>
      </c>
      <c r="AVH126">
        <f t="shared" si="19"/>
        <v>0</v>
      </c>
      <c r="AVI126">
        <f t="shared" si="19"/>
        <v>0</v>
      </c>
      <c r="AVJ126">
        <f t="shared" si="19"/>
        <v>0</v>
      </c>
      <c r="AVK126">
        <f t="shared" si="19"/>
        <v>0</v>
      </c>
      <c r="AVL126">
        <f t="shared" si="19"/>
        <v>0</v>
      </c>
      <c r="AVM126">
        <f t="shared" si="19"/>
        <v>0</v>
      </c>
      <c r="AVN126">
        <f t="shared" si="19"/>
        <v>0</v>
      </c>
      <c r="AVO126">
        <f t="shared" si="19"/>
        <v>0</v>
      </c>
      <c r="AVP126">
        <f t="shared" si="19"/>
        <v>0</v>
      </c>
      <c r="AVQ126">
        <f t="shared" si="19"/>
        <v>0</v>
      </c>
      <c r="AVR126">
        <f t="shared" si="19"/>
        <v>0</v>
      </c>
      <c r="AVS126">
        <f t="shared" si="19"/>
        <v>0</v>
      </c>
      <c r="AVT126">
        <f t="shared" si="19"/>
        <v>0</v>
      </c>
      <c r="AVU126">
        <f t="shared" si="19"/>
        <v>0</v>
      </c>
      <c r="AVV126">
        <f t="shared" si="19"/>
        <v>0</v>
      </c>
      <c r="AVW126">
        <f t="shared" si="19"/>
        <v>0</v>
      </c>
      <c r="AVX126">
        <f t="shared" si="19"/>
        <v>0</v>
      </c>
      <c r="AVY126">
        <f t="shared" si="19"/>
        <v>0</v>
      </c>
      <c r="AVZ126">
        <f t="shared" si="19"/>
        <v>0</v>
      </c>
      <c r="AWA126">
        <f t="shared" si="19"/>
        <v>0</v>
      </c>
      <c r="AWB126">
        <f t="shared" si="19"/>
        <v>0</v>
      </c>
      <c r="AWC126">
        <f t="shared" si="19"/>
        <v>0</v>
      </c>
      <c r="AWD126">
        <f t="shared" si="19"/>
        <v>0</v>
      </c>
      <c r="AWE126">
        <f t="shared" si="19"/>
        <v>0</v>
      </c>
      <c r="AWF126">
        <f t="shared" si="19"/>
        <v>0</v>
      </c>
      <c r="AWG126">
        <f t="shared" si="19"/>
        <v>0</v>
      </c>
      <c r="AWH126">
        <f t="shared" ref="AWH126:AYS126" si="20">SUM(AWH2:AWH125)</f>
        <v>0</v>
      </c>
      <c r="AWI126">
        <f t="shared" si="20"/>
        <v>0</v>
      </c>
      <c r="AWJ126">
        <f t="shared" si="20"/>
        <v>0</v>
      </c>
      <c r="AWK126">
        <f t="shared" si="20"/>
        <v>0</v>
      </c>
      <c r="AWL126">
        <f t="shared" si="20"/>
        <v>0</v>
      </c>
      <c r="AWM126">
        <f t="shared" si="20"/>
        <v>0</v>
      </c>
      <c r="AWN126">
        <f t="shared" si="20"/>
        <v>0</v>
      </c>
      <c r="AWO126">
        <f t="shared" si="20"/>
        <v>0</v>
      </c>
      <c r="AWP126">
        <f t="shared" si="20"/>
        <v>0</v>
      </c>
      <c r="AWQ126">
        <f t="shared" si="20"/>
        <v>0</v>
      </c>
      <c r="AWR126">
        <f t="shared" si="20"/>
        <v>0</v>
      </c>
      <c r="AWS126">
        <f t="shared" si="20"/>
        <v>0</v>
      </c>
      <c r="AWT126">
        <f t="shared" si="20"/>
        <v>0</v>
      </c>
      <c r="AWU126">
        <f t="shared" si="20"/>
        <v>0</v>
      </c>
      <c r="AWV126">
        <f t="shared" si="20"/>
        <v>0</v>
      </c>
      <c r="AWW126">
        <f t="shared" si="20"/>
        <v>0</v>
      </c>
      <c r="AWX126">
        <f t="shared" si="20"/>
        <v>0</v>
      </c>
      <c r="AWY126">
        <f t="shared" si="20"/>
        <v>0</v>
      </c>
      <c r="AWZ126">
        <f t="shared" si="20"/>
        <v>0</v>
      </c>
      <c r="AXA126">
        <f t="shared" si="20"/>
        <v>0</v>
      </c>
      <c r="AXB126">
        <f t="shared" si="20"/>
        <v>0</v>
      </c>
      <c r="AXC126">
        <f t="shared" si="20"/>
        <v>0</v>
      </c>
      <c r="AXD126">
        <f t="shared" si="20"/>
        <v>0</v>
      </c>
      <c r="AXE126">
        <f t="shared" si="20"/>
        <v>0</v>
      </c>
      <c r="AXF126">
        <f t="shared" si="20"/>
        <v>0</v>
      </c>
      <c r="AXG126">
        <f t="shared" si="20"/>
        <v>0</v>
      </c>
      <c r="AXH126">
        <f t="shared" si="20"/>
        <v>0</v>
      </c>
      <c r="AXI126">
        <f t="shared" si="20"/>
        <v>0</v>
      </c>
      <c r="AXJ126">
        <f t="shared" si="20"/>
        <v>0</v>
      </c>
      <c r="AXK126">
        <f t="shared" si="20"/>
        <v>0</v>
      </c>
      <c r="AXL126">
        <f t="shared" si="20"/>
        <v>0</v>
      </c>
      <c r="AXM126">
        <f t="shared" si="20"/>
        <v>0</v>
      </c>
      <c r="AXN126">
        <f t="shared" si="20"/>
        <v>0</v>
      </c>
      <c r="AXO126">
        <f t="shared" si="20"/>
        <v>0</v>
      </c>
      <c r="AXP126">
        <f t="shared" si="20"/>
        <v>0</v>
      </c>
      <c r="AXQ126">
        <f t="shared" si="20"/>
        <v>0</v>
      </c>
      <c r="AXR126">
        <f t="shared" si="20"/>
        <v>0</v>
      </c>
      <c r="AXS126">
        <f t="shared" si="20"/>
        <v>0</v>
      </c>
      <c r="AXT126">
        <f t="shared" si="20"/>
        <v>0</v>
      </c>
      <c r="AXU126">
        <f t="shared" si="20"/>
        <v>0</v>
      </c>
      <c r="AXV126">
        <f t="shared" si="20"/>
        <v>0</v>
      </c>
      <c r="AXW126">
        <f t="shared" si="20"/>
        <v>0</v>
      </c>
      <c r="AXX126">
        <f t="shared" si="20"/>
        <v>0</v>
      </c>
      <c r="AXY126">
        <f t="shared" si="20"/>
        <v>0</v>
      </c>
      <c r="AXZ126">
        <f t="shared" si="20"/>
        <v>0</v>
      </c>
      <c r="AYA126">
        <f t="shared" si="20"/>
        <v>0</v>
      </c>
      <c r="AYB126">
        <f t="shared" si="20"/>
        <v>0</v>
      </c>
      <c r="AYC126">
        <f t="shared" si="20"/>
        <v>0</v>
      </c>
      <c r="AYD126">
        <f t="shared" si="20"/>
        <v>0</v>
      </c>
      <c r="AYE126">
        <f t="shared" si="20"/>
        <v>0</v>
      </c>
      <c r="AYF126">
        <f t="shared" si="20"/>
        <v>0</v>
      </c>
      <c r="AYG126">
        <f t="shared" si="20"/>
        <v>0</v>
      </c>
      <c r="AYH126">
        <f t="shared" si="20"/>
        <v>0</v>
      </c>
      <c r="AYI126">
        <f t="shared" si="20"/>
        <v>0</v>
      </c>
      <c r="AYJ126">
        <f t="shared" si="20"/>
        <v>0</v>
      </c>
      <c r="AYK126">
        <f t="shared" si="20"/>
        <v>0</v>
      </c>
      <c r="AYL126">
        <f t="shared" si="20"/>
        <v>0</v>
      </c>
      <c r="AYM126">
        <f t="shared" si="20"/>
        <v>0</v>
      </c>
      <c r="AYN126">
        <f t="shared" si="20"/>
        <v>0</v>
      </c>
      <c r="AYO126">
        <f t="shared" si="20"/>
        <v>0</v>
      </c>
      <c r="AYP126">
        <f t="shared" si="20"/>
        <v>0</v>
      </c>
      <c r="AYQ126">
        <f t="shared" si="20"/>
        <v>0</v>
      </c>
      <c r="AYR126">
        <f t="shared" si="20"/>
        <v>0</v>
      </c>
      <c r="AYS126">
        <f t="shared" si="20"/>
        <v>0</v>
      </c>
      <c r="AYT126">
        <f t="shared" ref="AYT126:BBE126" si="21">SUM(AYT2:AYT125)</f>
        <v>0</v>
      </c>
      <c r="AYU126">
        <f t="shared" si="21"/>
        <v>0</v>
      </c>
      <c r="AYV126">
        <f t="shared" si="21"/>
        <v>0</v>
      </c>
      <c r="AYW126">
        <f t="shared" si="21"/>
        <v>0</v>
      </c>
      <c r="AYX126">
        <f t="shared" si="21"/>
        <v>0</v>
      </c>
      <c r="AYY126">
        <f t="shared" si="21"/>
        <v>0</v>
      </c>
      <c r="AYZ126">
        <f t="shared" si="21"/>
        <v>0</v>
      </c>
      <c r="AZA126">
        <f t="shared" si="21"/>
        <v>0</v>
      </c>
      <c r="AZB126">
        <f t="shared" si="21"/>
        <v>0</v>
      </c>
      <c r="AZC126">
        <f t="shared" si="21"/>
        <v>0</v>
      </c>
      <c r="AZD126">
        <f t="shared" si="21"/>
        <v>0</v>
      </c>
      <c r="AZE126">
        <f t="shared" si="21"/>
        <v>0</v>
      </c>
      <c r="AZF126">
        <f t="shared" si="21"/>
        <v>0</v>
      </c>
      <c r="AZG126">
        <f t="shared" si="21"/>
        <v>0</v>
      </c>
      <c r="AZH126">
        <f t="shared" si="21"/>
        <v>0</v>
      </c>
      <c r="AZI126">
        <f t="shared" si="21"/>
        <v>0</v>
      </c>
      <c r="AZJ126">
        <f t="shared" si="21"/>
        <v>0</v>
      </c>
      <c r="AZK126">
        <f t="shared" si="21"/>
        <v>0</v>
      </c>
      <c r="AZL126">
        <f t="shared" si="21"/>
        <v>0</v>
      </c>
      <c r="AZM126">
        <f t="shared" si="21"/>
        <v>0</v>
      </c>
      <c r="AZN126">
        <f t="shared" si="21"/>
        <v>0</v>
      </c>
      <c r="AZO126">
        <f t="shared" si="21"/>
        <v>0</v>
      </c>
      <c r="AZP126">
        <f t="shared" si="21"/>
        <v>0</v>
      </c>
      <c r="AZQ126">
        <f t="shared" si="21"/>
        <v>0</v>
      </c>
      <c r="AZR126">
        <f t="shared" si="21"/>
        <v>0</v>
      </c>
      <c r="AZS126">
        <f t="shared" si="21"/>
        <v>0</v>
      </c>
      <c r="AZT126">
        <f t="shared" si="21"/>
        <v>0</v>
      </c>
      <c r="AZU126">
        <f t="shared" si="21"/>
        <v>0</v>
      </c>
      <c r="AZV126">
        <f t="shared" si="21"/>
        <v>0</v>
      </c>
      <c r="AZW126">
        <f t="shared" si="21"/>
        <v>0</v>
      </c>
      <c r="AZX126">
        <f t="shared" si="21"/>
        <v>0</v>
      </c>
      <c r="AZY126">
        <f t="shared" si="21"/>
        <v>0</v>
      </c>
      <c r="AZZ126">
        <f t="shared" si="21"/>
        <v>0</v>
      </c>
      <c r="BAA126">
        <f t="shared" si="21"/>
        <v>0</v>
      </c>
      <c r="BAB126">
        <f t="shared" si="21"/>
        <v>0</v>
      </c>
      <c r="BAC126">
        <f t="shared" si="21"/>
        <v>0</v>
      </c>
      <c r="BAD126">
        <f t="shared" si="21"/>
        <v>0</v>
      </c>
      <c r="BAE126">
        <f t="shared" si="21"/>
        <v>0</v>
      </c>
      <c r="BAF126">
        <f t="shared" si="21"/>
        <v>0</v>
      </c>
      <c r="BAG126">
        <f t="shared" si="21"/>
        <v>0</v>
      </c>
      <c r="BAH126">
        <f t="shared" si="21"/>
        <v>0</v>
      </c>
      <c r="BAI126">
        <f t="shared" si="21"/>
        <v>0</v>
      </c>
      <c r="BAJ126">
        <f t="shared" si="21"/>
        <v>0</v>
      </c>
      <c r="BAK126">
        <f t="shared" si="21"/>
        <v>0</v>
      </c>
      <c r="BAL126">
        <f t="shared" si="21"/>
        <v>0</v>
      </c>
      <c r="BAM126">
        <f t="shared" si="21"/>
        <v>0</v>
      </c>
      <c r="BAN126">
        <f t="shared" si="21"/>
        <v>0</v>
      </c>
      <c r="BAO126">
        <f t="shared" si="21"/>
        <v>0</v>
      </c>
      <c r="BAP126">
        <f t="shared" si="21"/>
        <v>0</v>
      </c>
      <c r="BAQ126">
        <f t="shared" si="21"/>
        <v>0</v>
      </c>
      <c r="BAR126">
        <f t="shared" si="21"/>
        <v>0</v>
      </c>
      <c r="BAS126">
        <f t="shared" si="21"/>
        <v>0</v>
      </c>
      <c r="BAT126">
        <f t="shared" si="21"/>
        <v>0</v>
      </c>
      <c r="BAU126">
        <f t="shared" si="21"/>
        <v>0</v>
      </c>
      <c r="BAV126">
        <f t="shared" si="21"/>
        <v>0</v>
      </c>
      <c r="BAW126">
        <f t="shared" si="21"/>
        <v>0</v>
      </c>
      <c r="BAX126">
        <f t="shared" si="21"/>
        <v>0</v>
      </c>
      <c r="BAY126">
        <f t="shared" si="21"/>
        <v>0</v>
      </c>
      <c r="BAZ126">
        <f t="shared" si="21"/>
        <v>0</v>
      </c>
      <c r="BBA126">
        <f t="shared" si="21"/>
        <v>0</v>
      </c>
      <c r="BBB126">
        <f t="shared" si="21"/>
        <v>0</v>
      </c>
      <c r="BBC126">
        <f t="shared" si="21"/>
        <v>0</v>
      </c>
      <c r="BBD126">
        <f t="shared" si="21"/>
        <v>0</v>
      </c>
      <c r="BBE126">
        <f t="shared" si="21"/>
        <v>0</v>
      </c>
      <c r="BBF126">
        <f t="shared" ref="BBF126:BDQ126" si="22">SUM(BBF2:BBF125)</f>
        <v>0</v>
      </c>
      <c r="BBG126">
        <f t="shared" si="22"/>
        <v>0</v>
      </c>
      <c r="BBH126">
        <f t="shared" si="22"/>
        <v>0</v>
      </c>
      <c r="BBI126">
        <f t="shared" si="22"/>
        <v>0</v>
      </c>
      <c r="BBJ126">
        <f t="shared" si="22"/>
        <v>0</v>
      </c>
      <c r="BBK126">
        <f t="shared" si="22"/>
        <v>0</v>
      </c>
      <c r="BBL126">
        <f t="shared" si="22"/>
        <v>0</v>
      </c>
      <c r="BBM126">
        <f t="shared" si="22"/>
        <v>0</v>
      </c>
      <c r="BBN126">
        <f t="shared" si="22"/>
        <v>0</v>
      </c>
      <c r="BBO126">
        <f t="shared" si="22"/>
        <v>0</v>
      </c>
      <c r="BBP126">
        <f t="shared" si="22"/>
        <v>0</v>
      </c>
      <c r="BBQ126">
        <f t="shared" si="22"/>
        <v>0</v>
      </c>
      <c r="BBR126">
        <f t="shared" si="22"/>
        <v>0</v>
      </c>
      <c r="BBS126">
        <f t="shared" si="22"/>
        <v>0</v>
      </c>
      <c r="BBT126">
        <f t="shared" si="22"/>
        <v>0</v>
      </c>
      <c r="BBU126">
        <f t="shared" si="22"/>
        <v>0</v>
      </c>
      <c r="BBV126">
        <f t="shared" si="22"/>
        <v>0</v>
      </c>
      <c r="BBW126">
        <f t="shared" si="22"/>
        <v>0</v>
      </c>
      <c r="BBX126">
        <f t="shared" si="22"/>
        <v>0</v>
      </c>
      <c r="BBY126">
        <f t="shared" si="22"/>
        <v>0</v>
      </c>
      <c r="BBZ126">
        <f t="shared" si="22"/>
        <v>0</v>
      </c>
      <c r="BCA126">
        <f t="shared" si="22"/>
        <v>0</v>
      </c>
      <c r="BCB126">
        <f t="shared" si="22"/>
        <v>0</v>
      </c>
      <c r="BCC126">
        <f t="shared" si="22"/>
        <v>0</v>
      </c>
      <c r="BCD126">
        <f t="shared" si="22"/>
        <v>0</v>
      </c>
      <c r="BCE126">
        <f t="shared" si="22"/>
        <v>0</v>
      </c>
      <c r="BCF126">
        <f t="shared" si="22"/>
        <v>0</v>
      </c>
      <c r="BCG126">
        <f t="shared" si="22"/>
        <v>0</v>
      </c>
      <c r="BCH126">
        <f t="shared" si="22"/>
        <v>0</v>
      </c>
      <c r="BCI126">
        <f t="shared" si="22"/>
        <v>0</v>
      </c>
      <c r="BCJ126">
        <f t="shared" si="22"/>
        <v>0</v>
      </c>
      <c r="BCK126">
        <f t="shared" si="22"/>
        <v>0</v>
      </c>
      <c r="BCL126">
        <f t="shared" si="22"/>
        <v>0</v>
      </c>
      <c r="BCM126">
        <f t="shared" si="22"/>
        <v>0</v>
      </c>
      <c r="BCN126">
        <f t="shared" si="22"/>
        <v>0</v>
      </c>
      <c r="BCO126">
        <f t="shared" si="22"/>
        <v>0</v>
      </c>
      <c r="BCP126">
        <f t="shared" si="22"/>
        <v>0</v>
      </c>
      <c r="BCQ126">
        <f t="shared" si="22"/>
        <v>0</v>
      </c>
      <c r="BCR126">
        <f t="shared" si="22"/>
        <v>0</v>
      </c>
      <c r="BCS126">
        <f t="shared" si="22"/>
        <v>0</v>
      </c>
      <c r="BCT126">
        <f t="shared" si="22"/>
        <v>0</v>
      </c>
      <c r="BCU126">
        <f t="shared" si="22"/>
        <v>0</v>
      </c>
      <c r="BCV126">
        <f t="shared" si="22"/>
        <v>0</v>
      </c>
      <c r="BCW126">
        <f t="shared" si="22"/>
        <v>0</v>
      </c>
      <c r="BCX126">
        <f t="shared" si="22"/>
        <v>0</v>
      </c>
      <c r="BCY126">
        <f t="shared" si="22"/>
        <v>0</v>
      </c>
      <c r="BCZ126">
        <f t="shared" si="22"/>
        <v>0</v>
      </c>
      <c r="BDA126">
        <f t="shared" si="22"/>
        <v>0</v>
      </c>
      <c r="BDB126">
        <f t="shared" si="22"/>
        <v>0</v>
      </c>
      <c r="BDC126">
        <f t="shared" si="22"/>
        <v>0</v>
      </c>
      <c r="BDD126">
        <f t="shared" si="22"/>
        <v>0</v>
      </c>
      <c r="BDE126">
        <f t="shared" si="22"/>
        <v>0</v>
      </c>
      <c r="BDF126">
        <f t="shared" si="22"/>
        <v>0</v>
      </c>
      <c r="BDG126">
        <f t="shared" si="22"/>
        <v>0</v>
      </c>
      <c r="BDH126">
        <f t="shared" si="22"/>
        <v>0</v>
      </c>
      <c r="BDI126">
        <f t="shared" si="22"/>
        <v>0</v>
      </c>
      <c r="BDJ126">
        <f t="shared" si="22"/>
        <v>0</v>
      </c>
      <c r="BDK126">
        <f t="shared" si="22"/>
        <v>0</v>
      </c>
      <c r="BDL126">
        <f t="shared" si="22"/>
        <v>0</v>
      </c>
      <c r="BDM126">
        <f t="shared" si="22"/>
        <v>0</v>
      </c>
      <c r="BDN126">
        <f t="shared" si="22"/>
        <v>0</v>
      </c>
      <c r="BDO126">
        <f t="shared" si="22"/>
        <v>0</v>
      </c>
      <c r="BDP126">
        <f t="shared" si="22"/>
        <v>0</v>
      </c>
      <c r="BDQ126">
        <f t="shared" si="22"/>
        <v>0</v>
      </c>
      <c r="BDR126">
        <f t="shared" ref="BDR126:BGC126" si="23">SUM(BDR2:BDR125)</f>
        <v>0</v>
      </c>
      <c r="BDS126">
        <f t="shared" si="23"/>
        <v>0</v>
      </c>
      <c r="BDT126">
        <f t="shared" si="23"/>
        <v>0</v>
      </c>
      <c r="BDU126">
        <f t="shared" si="23"/>
        <v>0</v>
      </c>
      <c r="BDV126">
        <f t="shared" si="23"/>
        <v>0</v>
      </c>
      <c r="BDW126">
        <f t="shared" si="23"/>
        <v>0</v>
      </c>
      <c r="BDX126">
        <f t="shared" si="23"/>
        <v>0</v>
      </c>
      <c r="BDY126">
        <f t="shared" si="23"/>
        <v>0</v>
      </c>
      <c r="BDZ126">
        <f t="shared" si="23"/>
        <v>0</v>
      </c>
      <c r="BEA126">
        <f t="shared" si="23"/>
        <v>0</v>
      </c>
      <c r="BEB126">
        <f t="shared" si="23"/>
        <v>0</v>
      </c>
      <c r="BEC126">
        <f t="shared" si="23"/>
        <v>0</v>
      </c>
      <c r="BED126">
        <f t="shared" si="23"/>
        <v>0</v>
      </c>
      <c r="BEE126">
        <f t="shared" si="23"/>
        <v>0</v>
      </c>
      <c r="BEF126">
        <f t="shared" si="23"/>
        <v>0</v>
      </c>
      <c r="BEG126">
        <f t="shared" si="23"/>
        <v>0</v>
      </c>
      <c r="BEH126">
        <f t="shared" si="23"/>
        <v>0</v>
      </c>
      <c r="BEI126">
        <f t="shared" si="23"/>
        <v>0</v>
      </c>
      <c r="BEJ126">
        <f t="shared" si="23"/>
        <v>0</v>
      </c>
      <c r="BEK126">
        <f t="shared" si="23"/>
        <v>0</v>
      </c>
      <c r="BEL126">
        <f t="shared" si="23"/>
        <v>0</v>
      </c>
      <c r="BEM126">
        <f t="shared" si="23"/>
        <v>0</v>
      </c>
      <c r="BEN126">
        <f t="shared" si="23"/>
        <v>0</v>
      </c>
      <c r="BEO126">
        <f t="shared" si="23"/>
        <v>0</v>
      </c>
      <c r="BEP126">
        <f t="shared" si="23"/>
        <v>0</v>
      </c>
      <c r="BEQ126">
        <f t="shared" si="23"/>
        <v>0</v>
      </c>
      <c r="BER126">
        <f t="shared" si="23"/>
        <v>0</v>
      </c>
      <c r="BES126">
        <f t="shared" si="23"/>
        <v>0</v>
      </c>
      <c r="BET126">
        <f t="shared" si="23"/>
        <v>0</v>
      </c>
      <c r="BEU126">
        <f t="shared" si="23"/>
        <v>0</v>
      </c>
      <c r="BEV126">
        <f t="shared" si="23"/>
        <v>0</v>
      </c>
      <c r="BEW126">
        <f t="shared" si="23"/>
        <v>0</v>
      </c>
      <c r="BEX126">
        <f t="shared" si="23"/>
        <v>0</v>
      </c>
      <c r="BEY126">
        <f t="shared" si="23"/>
        <v>0</v>
      </c>
      <c r="BEZ126">
        <f t="shared" si="23"/>
        <v>0</v>
      </c>
      <c r="BFA126">
        <f t="shared" si="23"/>
        <v>0</v>
      </c>
      <c r="BFB126">
        <f t="shared" si="23"/>
        <v>0</v>
      </c>
      <c r="BFC126">
        <f t="shared" si="23"/>
        <v>0</v>
      </c>
      <c r="BFD126">
        <f t="shared" si="23"/>
        <v>0</v>
      </c>
      <c r="BFE126">
        <f t="shared" si="23"/>
        <v>0</v>
      </c>
      <c r="BFF126">
        <f t="shared" si="23"/>
        <v>0</v>
      </c>
      <c r="BFG126">
        <f t="shared" si="23"/>
        <v>0</v>
      </c>
      <c r="BFH126">
        <f t="shared" si="23"/>
        <v>0</v>
      </c>
      <c r="BFI126">
        <f t="shared" si="23"/>
        <v>0</v>
      </c>
      <c r="BFJ126">
        <f t="shared" si="23"/>
        <v>0</v>
      </c>
      <c r="BFK126">
        <f t="shared" si="23"/>
        <v>0</v>
      </c>
      <c r="BFL126">
        <f t="shared" si="23"/>
        <v>0</v>
      </c>
      <c r="BFM126">
        <f t="shared" si="23"/>
        <v>0</v>
      </c>
      <c r="BFN126">
        <f t="shared" si="23"/>
        <v>0</v>
      </c>
      <c r="BFO126">
        <f t="shared" si="23"/>
        <v>0</v>
      </c>
      <c r="BFP126">
        <f t="shared" si="23"/>
        <v>0</v>
      </c>
      <c r="BFQ126">
        <f t="shared" si="23"/>
        <v>0</v>
      </c>
      <c r="BFR126">
        <f t="shared" si="23"/>
        <v>0</v>
      </c>
      <c r="BFS126">
        <f t="shared" si="23"/>
        <v>0</v>
      </c>
      <c r="BFT126">
        <f t="shared" si="23"/>
        <v>0</v>
      </c>
      <c r="BFU126">
        <f t="shared" si="23"/>
        <v>0</v>
      </c>
      <c r="BFV126">
        <f t="shared" si="23"/>
        <v>0</v>
      </c>
      <c r="BFW126">
        <f t="shared" si="23"/>
        <v>0</v>
      </c>
      <c r="BFX126">
        <f t="shared" si="23"/>
        <v>0</v>
      </c>
      <c r="BFY126">
        <f t="shared" si="23"/>
        <v>0</v>
      </c>
      <c r="BFZ126">
        <f t="shared" si="23"/>
        <v>0</v>
      </c>
      <c r="BGA126">
        <f t="shared" si="23"/>
        <v>0</v>
      </c>
      <c r="BGB126">
        <f t="shared" si="23"/>
        <v>0</v>
      </c>
      <c r="BGC126">
        <f t="shared" si="23"/>
        <v>0</v>
      </c>
      <c r="BGD126">
        <f t="shared" ref="BGD126:BIO126" si="24">SUM(BGD2:BGD125)</f>
        <v>0</v>
      </c>
      <c r="BGE126">
        <f t="shared" si="24"/>
        <v>0</v>
      </c>
      <c r="BGF126">
        <f t="shared" si="24"/>
        <v>0</v>
      </c>
      <c r="BGG126">
        <f t="shared" si="24"/>
        <v>0</v>
      </c>
      <c r="BGH126">
        <f t="shared" si="24"/>
        <v>0</v>
      </c>
      <c r="BGI126">
        <f t="shared" si="24"/>
        <v>0</v>
      </c>
      <c r="BGJ126">
        <f t="shared" si="24"/>
        <v>0</v>
      </c>
      <c r="BGK126">
        <f t="shared" si="24"/>
        <v>0</v>
      </c>
      <c r="BGL126">
        <f t="shared" si="24"/>
        <v>0</v>
      </c>
      <c r="BGM126">
        <f t="shared" si="24"/>
        <v>0</v>
      </c>
      <c r="BGN126">
        <f t="shared" si="24"/>
        <v>0</v>
      </c>
      <c r="BGO126">
        <f t="shared" si="24"/>
        <v>0</v>
      </c>
      <c r="BGP126">
        <f t="shared" si="24"/>
        <v>0</v>
      </c>
      <c r="BGQ126">
        <f t="shared" si="24"/>
        <v>0</v>
      </c>
      <c r="BGR126">
        <f t="shared" si="24"/>
        <v>0</v>
      </c>
      <c r="BGS126">
        <f t="shared" si="24"/>
        <v>0</v>
      </c>
      <c r="BGT126">
        <f t="shared" si="24"/>
        <v>0</v>
      </c>
      <c r="BGU126">
        <f t="shared" si="24"/>
        <v>0</v>
      </c>
      <c r="BGV126">
        <f t="shared" si="24"/>
        <v>0</v>
      </c>
      <c r="BGW126">
        <f t="shared" si="24"/>
        <v>0</v>
      </c>
      <c r="BGX126">
        <f t="shared" si="24"/>
        <v>0</v>
      </c>
      <c r="BGY126">
        <f t="shared" si="24"/>
        <v>0</v>
      </c>
      <c r="BGZ126">
        <f t="shared" si="24"/>
        <v>0</v>
      </c>
      <c r="BHA126">
        <f t="shared" si="24"/>
        <v>0</v>
      </c>
      <c r="BHB126">
        <f t="shared" si="24"/>
        <v>0</v>
      </c>
      <c r="BHC126">
        <f t="shared" si="24"/>
        <v>0</v>
      </c>
      <c r="BHD126">
        <f t="shared" si="24"/>
        <v>0</v>
      </c>
      <c r="BHE126">
        <f t="shared" si="24"/>
        <v>0</v>
      </c>
      <c r="BHF126">
        <f t="shared" si="24"/>
        <v>0</v>
      </c>
      <c r="BHG126">
        <f t="shared" si="24"/>
        <v>0</v>
      </c>
      <c r="BHH126">
        <f t="shared" si="24"/>
        <v>0</v>
      </c>
      <c r="BHI126">
        <f t="shared" si="24"/>
        <v>0</v>
      </c>
      <c r="BHJ126">
        <f t="shared" si="24"/>
        <v>0</v>
      </c>
      <c r="BHK126">
        <f t="shared" si="24"/>
        <v>0</v>
      </c>
      <c r="BHL126">
        <f t="shared" si="24"/>
        <v>0</v>
      </c>
      <c r="BHM126">
        <f t="shared" si="24"/>
        <v>0</v>
      </c>
      <c r="BHN126">
        <f t="shared" si="24"/>
        <v>0</v>
      </c>
      <c r="BHO126">
        <f t="shared" si="24"/>
        <v>0</v>
      </c>
      <c r="BHP126">
        <f t="shared" si="24"/>
        <v>0</v>
      </c>
      <c r="BHQ126">
        <f t="shared" si="24"/>
        <v>0</v>
      </c>
      <c r="BHR126">
        <f t="shared" si="24"/>
        <v>0</v>
      </c>
      <c r="BHS126">
        <f t="shared" si="24"/>
        <v>0</v>
      </c>
      <c r="BHT126">
        <f t="shared" si="24"/>
        <v>0</v>
      </c>
      <c r="BHU126">
        <f t="shared" si="24"/>
        <v>0</v>
      </c>
      <c r="BHV126">
        <f t="shared" si="24"/>
        <v>0</v>
      </c>
      <c r="BHW126">
        <f t="shared" si="24"/>
        <v>0</v>
      </c>
      <c r="BHX126">
        <f t="shared" si="24"/>
        <v>0</v>
      </c>
      <c r="BHY126">
        <f t="shared" si="24"/>
        <v>0</v>
      </c>
      <c r="BHZ126">
        <f t="shared" si="24"/>
        <v>0</v>
      </c>
      <c r="BIA126">
        <f t="shared" si="24"/>
        <v>0</v>
      </c>
      <c r="BIB126">
        <f t="shared" si="24"/>
        <v>0</v>
      </c>
      <c r="BIC126">
        <f t="shared" si="24"/>
        <v>0</v>
      </c>
      <c r="BID126">
        <f t="shared" si="24"/>
        <v>0</v>
      </c>
      <c r="BIE126">
        <f t="shared" si="24"/>
        <v>0</v>
      </c>
      <c r="BIF126">
        <f t="shared" si="24"/>
        <v>0</v>
      </c>
      <c r="BIG126">
        <f t="shared" si="24"/>
        <v>0</v>
      </c>
      <c r="BIH126">
        <f t="shared" si="24"/>
        <v>0</v>
      </c>
      <c r="BII126">
        <f t="shared" si="24"/>
        <v>0</v>
      </c>
      <c r="BIJ126">
        <f t="shared" si="24"/>
        <v>0</v>
      </c>
      <c r="BIK126">
        <f t="shared" si="24"/>
        <v>0</v>
      </c>
      <c r="BIL126">
        <f t="shared" si="24"/>
        <v>0</v>
      </c>
      <c r="BIM126">
        <f t="shared" si="24"/>
        <v>0</v>
      </c>
      <c r="BIN126">
        <f t="shared" si="24"/>
        <v>0</v>
      </c>
      <c r="BIO126">
        <f t="shared" si="24"/>
        <v>0</v>
      </c>
      <c r="BIP126">
        <f t="shared" ref="BIP126:BLA126" si="25">SUM(BIP2:BIP125)</f>
        <v>0</v>
      </c>
      <c r="BIQ126">
        <f t="shared" si="25"/>
        <v>0</v>
      </c>
      <c r="BIR126">
        <f t="shared" si="25"/>
        <v>0</v>
      </c>
      <c r="BIS126">
        <f t="shared" si="25"/>
        <v>0</v>
      </c>
      <c r="BIT126">
        <f t="shared" si="25"/>
        <v>0</v>
      </c>
      <c r="BIU126">
        <f t="shared" si="25"/>
        <v>0</v>
      </c>
      <c r="BIV126">
        <f t="shared" si="25"/>
        <v>0</v>
      </c>
      <c r="BIW126">
        <f t="shared" si="25"/>
        <v>0</v>
      </c>
      <c r="BIX126">
        <f t="shared" si="25"/>
        <v>0</v>
      </c>
      <c r="BIY126">
        <f t="shared" si="25"/>
        <v>0</v>
      </c>
      <c r="BIZ126">
        <f t="shared" si="25"/>
        <v>0</v>
      </c>
      <c r="BJA126">
        <f t="shared" si="25"/>
        <v>0</v>
      </c>
      <c r="BJB126">
        <f t="shared" si="25"/>
        <v>0</v>
      </c>
      <c r="BJC126">
        <f t="shared" si="25"/>
        <v>0</v>
      </c>
      <c r="BJD126">
        <f t="shared" si="25"/>
        <v>0</v>
      </c>
      <c r="BJE126">
        <f t="shared" si="25"/>
        <v>0</v>
      </c>
      <c r="BJF126">
        <f t="shared" si="25"/>
        <v>0</v>
      </c>
      <c r="BJG126">
        <f t="shared" si="25"/>
        <v>0</v>
      </c>
      <c r="BJH126">
        <f t="shared" si="25"/>
        <v>0</v>
      </c>
      <c r="BJI126">
        <f t="shared" si="25"/>
        <v>0</v>
      </c>
      <c r="BJJ126">
        <f t="shared" si="25"/>
        <v>0</v>
      </c>
      <c r="BJK126">
        <f t="shared" si="25"/>
        <v>0</v>
      </c>
      <c r="BJL126">
        <f t="shared" si="25"/>
        <v>0</v>
      </c>
      <c r="BJM126">
        <f t="shared" si="25"/>
        <v>0</v>
      </c>
      <c r="BJN126">
        <f t="shared" si="25"/>
        <v>0</v>
      </c>
      <c r="BJO126">
        <f t="shared" si="25"/>
        <v>0</v>
      </c>
      <c r="BJP126">
        <f t="shared" si="25"/>
        <v>0</v>
      </c>
      <c r="BJQ126">
        <f t="shared" si="25"/>
        <v>0</v>
      </c>
      <c r="BJR126">
        <f t="shared" si="25"/>
        <v>0</v>
      </c>
      <c r="BJS126">
        <f t="shared" si="25"/>
        <v>0</v>
      </c>
      <c r="BJT126">
        <f t="shared" si="25"/>
        <v>0</v>
      </c>
      <c r="BJU126">
        <f t="shared" si="25"/>
        <v>0</v>
      </c>
      <c r="BJV126">
        <f t="shared" si="25"/>
        <v>0</v>
      </c>
      <c r="BJW126">
        <f t="shared" si="25"/>
        <v>0</v>
      </c>
      <c r="BJX126">
        <f t="shared" si="25"/>
        <v>0</v>
      </c>
      <c r="BJY126">
        <f t="shared" si="25"/>
        <v>0</v>
      </c>
      <c r="BJZ126">
        <f t="shared" si="25"/>
        <v>0</v>
      </c>
      <c r="BKA126">
        <f t="shared" si="25"/>
        <v>0</v>
      </c>
      <c r="BKB126">
        <f t="shared" si="25"/>
        <v>0</v>
      </c>
      <c r="BKC126">
        <f t="shared" si="25"/>
        <v>0</v>
      </c>
      <c r="BKD126">
        <f t="shared" si="25"/>
        <v>0</v>
      </c>
      <c r="BKE126">
        <f t="shared" si="25"/>
        <v>0</v>
      </c>
      <c r="BKF126">
        <f t="shared" si="25"/>
        <v>0</v>
      </c>
      <c r="BKG126">
        <f t="shared" si="25"/>
        <v>0</v>
      </c>
      <c r="BKH126">
        <f t="shared" si="25"/>
        <v>0</v>
      </c>
      <c r="BKI126">
        <f t="shared" si="25"/>
        <v>0</v>
      </c>
      <c r="BKJ126">
        <f t="shared" si="25"/>
        <v>0</v>
      </c>
      <c r="BKK126">
        <f t="shared" si="25"/>
        <v>0</v>
      </c>
      <c r="BKL126">
        <f t="shared" si="25"/>
        <v>0</v>
      </c>
      <c r="BKM126">
        <f t="shared" si="25"/>
        <v>0</v>
      </c>
      <c r="BKN126">
        <f t="shared" si="25"/>
        <v>0</v>
      </c>
      <c r="BKO126">
        <f t="shared" si="25"/>
        <v>0</v>
      </c>
      <c r="BKP126">
        <f t="shared" si="25"/>
        <v>0</v>
      </c>
      <c r="BKQ126">
        <f t="shared" si="25"/>
        <v>0</v>
      </c>
      <c r="BKR126">
        <f t="shared" si="25"/>
        <v>0</v>
      </c>
      <c r="BKS126">
        <f t="shared" si="25"/>
        <v>0</v>
      </c>
      <c r="BKT126">
        <f t="shared" si="25"/>
        <v>0</v>
      </c>
      <c r="BKU126">
        <f t="shared" si="25"/>
        <v>0</v>
      </c>
      <c r="BKV126">
        <f t="shared" si="25"/>
        <v>0</v>
      </c>
      <c r="BKW126">
        <f t="shared" si="25"/>
        <v>0</v>
      </c>
      <c r="BKX126">
        <f t="shared" si="25"/>
        <v>0</v>
      </c>
      <c r="BKY126">
        <f t="shared" si="25"/>
        <v>0</v>
      </c>
      <c r="BKZ126">
        <f t="shared" si="25"/>
        <v>0</v>
      </c>
      <c r="BLA126">
        <f t="shared" si="25"/>
        <v>0</v>
      </c>
      <c r="BLB126">
        <f t="shared" ref="BLB126:BNM126" si="26">SUM(BLB2:BLB125)</f>
        <v>0</v>
      </c>
      <c r="BLC126">
        <f t="shared" si="26"/>
        <v>0</v>
      </c>
      <c r="BLD126">
        <f t="shared" si="26"/>
        <v>0</v>
      </c>
      <c r="BLE126">
        <f t="shared" si="26"/>
        <v>0</v>
      </c>
      <c r="BLF126">
        <f t="shared" si="26"/>
        <v>0</v>
      </c>
      <c r="BLG126">
        <f t="shared" si="26"/>
        <v>0</v>
      </c>
      <c r="BLH126">
        <f t="shared" si="26"/>
        <v>0</v>
      </c>
      <c r="BLI126">
        <f t="shared" si="26"/>
        <v>0</v>
      </c>
      <c r="BLJ126">
        <f t="shared" si="26"/>
        <v>0</v>
      </c>
      <c r="BLK126">
        <f t="shared" si="26"/>
        <v>0</v>
      </c>
      <c r="BLL126">
        <f t="shared" si="26"/>
        <v>0</v>
      </c>
      <c r="BLM126">
        <f t="shared" si="26"/>
        <v>0</v>
      </c>
      <c r="BLN126">
        <f t="shared" si="26"/>
        <v>0</v>
      </c>
      <c r="BLO126">
        <f t="shared" si="26"/>
        <v>0</v>
      </c>
      <c r="BLP126">
        <f t="shared" si="26"/>
        <v>0</v>
      </c>
      <c r="BLQ126">
        <f t="shared" si="26"/>
        <v>0</v>
      </c>
      <c r="BLR126">
        <f t="shared" si="26"/>
        <v>0</v>
      </c>
      <c r="BLS126">
        <f t="shared" si="26"/>
        <v>0</v>
      </c>
      <c r="BLT126">
        <f t="shared" si="26"/>
        <v>0</v>
      </c>
      <c r="BLU126">
        <f t="shared" si="26"/>
        <v>0</v>
      </c>
      <c r="BLV126">
        <f t="shared" si="26"/>
        <v>0</v>
      </c>
      <c r="BLW126">
        <f t="shared" si="26"/>
        <v>0</v>
      </c>
      <c r="BLX126">
        <f t="shared" si="26"/>
        <v>0</v>
      </c>
      <c r="BLY126">
        <f t="shared" si="26"/>
        <v>0</v>
      </c>
      <c r="BLZ126">
        <f t="shared" si="26"/>
        <v>0</v>
      </c>
      <c r="BMA126">
        <f t="shared" si="26"/>
        <v>0</v>
      </c>
      <c r="BMB126">
        <f t="shared" si="26"/>
        <v>0</v>
      </c>
      <c r="BMC126">
        <f t="shared" si="26"/>
        <v>0</v>
      </c>
      <c r="BMD126">
        <f t="shared" si="26"/>
        <v>0</v>
      </c>
      <c r="BME126">
        <f t="shared" si="26"/>
        <v>0</v>
      </c>
      <c r="BMF126">
        <f t="shared" si="26"/>
        <v>0</v>
      </c>
      <c r="BMG126">
        <f t="shared" si="26"/>
        <v>0</v>
      </c>
      <c r="BMH126">
        <f t="shared" si="26"/>
        <v>0</v>
      </c>
      <c r="BMI126">
        <f t="shared" si="26"/>
        <v>0</v>
      </c>
      <c r="BMJ126">
        <f t="shared" si="26"/>
        <v>0</v>
      </c>
      <c r="BMK126">
        <f t="shared" si="26"/>
        <v>0</v>
      </c>
      <c r="BML126">
        <f t="shared" si="26"/>
        <v>0</v>
      </c>
      <c r="BMM126">
        <f t="shared" si="26"/>
        <v>0</v>
      </c>
      <c r="BMN126">
        <f t="shared" si="26"/>
        <v>0</v>
      </c>
      <c r="BMO126">
        <f t="shared" si="26"/>
        <v>0</v>
      </c>
      <c r="BMP126">
        <f t="shared" si="26"/>
        <v>0</v>
      </c>
      <c r="BMQ126">
        <f t="shared" si="26"/>
        <v>0</v>
      </c>
      <c r="BMR126">
        <f t="shared" si="26"/>
        <v>0</v>
      </c>
      <c r="BMS126">
        <f t="shared" si="26"/>
        <v>0</v>
      </c>
      <c r="BMT126">
        <f t="shared" si="26"/>
        <v>0</v>
      </c>
      <c r="BMU126">
        <f t="shared" si="26"/>
        <v>0</v>
      </c>
      <c r="BMV126">
        <f t="shared" si="26"/>
        <v>0</v>
      </c>
      <c r="BMW126">
        <f t="shared" si="26"/>
        <v>0</v>
      </c>
      <c r="BMX126">
        <f t="shared" si="26"/>
        <v>0</v>
      </c>
      <c r="BMY126">
        <f t="shared" si="26"/>
        <v>0</v>
      </c>
      <c r="BMZ126">
        <f t="shared" si="26"/>
        <v>0</v>
      </c>
      <c r="BNA126">
        <f t="shared" si="26"/>
        <v>0</v>
      </c>
      <c r="BNB126">
        <f t="shared" si="26"/>
        <v>0</v>
      </c>
      <c r="BNC126">
        <f t="shared" si="26"/>
        <v>0</v>
      </c>
      <c r="BND126">
        <f t="shared" si="26"/>
        <v>0</v>
      </c>
      <c r="BNE126">
        <f t="shared" si="26"/>
        <v>0</v>
      </c>
      <c r="BNF126">
        <f t="shared" si="26"/>
        <v>0</v>
      </c>
      <c r="BNG126">
        <f t="shared" si="26"/>
        <v>0</v>
      </c>
      <c r="BNH126">
        <f t="shared" si="26"/>
        <v>0</v>
      </c>
      <c r="BNI126">
        <f t="shared" si="26"/>
        <v>0</v>
      </c>
      <c r="BNJ126">
        <f t="shared" si="26"/>
        <v>0</v>
      </c>
      <c r="BNK126">
        <f t="shared" si="26"/>
        <v>0</v>
      </c>
      <c r="BNL126">
        <f t="shared" si="26"/>
        <v>0</v>
      </c>
      <c r="BNM126">
        <f t="shared" si="26"/>
        <v>0</v>
      </c>
      <c r="BNN126">
        <f t="shared" ref="BNN126:BPY126" si="27">SUM(BNN2:BNN125)</f>
        <v>0</v>
      </c>
      <c r="BNO126">
        <f t="shared" si="27"/>
        <v>0</v>
      </c>
      <c r="BNP126">
        <f t="shared" si="27"/>
        <v>0</v>
      </c>
      <c r="BNQ126">
        <f t="shared" si="27"/>
        <v>0</v>
      </c>
      <c r="BNR126">
        <f t="shared" si="27"/>
        <v>0</v>
      </c>
      <c r="BNS126">
        <f t="shared" si="27"/>
        <v>0</v>
      </c>
      <c r="BNT126">
        <f t="shared" si="27"/>
        <v>0</v>
      </c>
      <c r="BNU126">
        <f t="shared" si="27"/>
        <v>0</v>
      </c>
      <c r="BNV126">
        <f t="shared" si="27"/>
        <v>0</v>
      </c>
      <c r="BNW126">
        <f t="shared" si="27"/>
        <v>0</v>
      </c>
      <c r="BNX126">
        <f t="shared" si="27"/>
        <v>0</v>
      </c>
      <c r="BNY126">
        <f t="shared" si="27"/>
        <v>0</v>
      </c>
      <c r="BNZ126">
        <f t="shared" si="27"/>
        <v>0</v>
      </c>
      <c r="BOA126">
        <f t="shared" si="27"/>
        <v>0</v>
      </c>
      <c r="BOB126">
        <f t="shared" si="27"/>
        <v>0</v>
      </c>
      <c r="BOC126">
        <f t="shared" si="27"/>
        <v>0</v>
      </c>
      <c r="BOD126">
        <f t="shared" si="27"/>
        <v>0</v>
      </c>
      <c r="BOE126">
        <f t="shared" si="27"/>
        <v>0</v>
      </c>
      <c r="BOF126">
        <f t="shared" si="27"/>
        <v>0</v>
      </c>
      <c r="BOG126">
        <f t="shared" si="27"/>
        <v>0</v>
      </c>
      <c r="BOH126">
        <f t="shared" si="27"/>
        <v>0</v>
      </c>
      <c r="BOI126">
        <f t="shared" si="27"/>
        <v>0</v>
      </c>
      <c r="BOJ126">
        <f t="shared" si="27"/>
        <v>0</v>
      </c>
      <c r="BOK126">
        <f t="shared" si="27"/>
        <v>0</v>
      </c>
      <c r="BOL126">
        <f t="shared" si="27"/>
        <v>0</v>
      </c>
      <c r="BOM126">
        <f t="shared" si="27"/>
        <v>0</v>
      </c>
      <c r="BON126">
        <f t="shared" si="27"/>
        <v>0</v>
      </c>
      <c r="BOO126">
        <f t="shared" si="27"/>
        <v>0</v>
      </c>
      <c r="BOP126">
        <f t="shared" si="27"/>
        <v>0</v>
      </c>
      <c r="BOQ126">
        <f t="shared" si="27"/>
        <v>0</v>
      </c>
      <c r="BOR126">
        <f t="shared" si="27"/>
        <v>0</v>
      </c>
      <c r="BOS126">
        <f t="shared" si="27"/>
        <v>0</v>
      </c>
      <c r="BOT126">
        <f t="shared" si="27"/>
        <v>0</v>
      </c>
      <c r="BOU126">
        <f t="shared" si="27"/>
        <v>0</v>
      </c>
      <c r="BOV126">
        <f t="shared" si="27"/>
        <v>0</v>
      </c>
      <c r="BOW126">
        <f t="shared" si="27"/>
        <v>0</v>
      </c>
      <c r="BOX126">
        <f t="shared" si="27"/>
        <v>0</v>
      </c>
      <c r="BOY126">
        <f t="shared" si="27"/>
        <v>0</v>
      </c>
      <c r="BOZ126">
        <f t="shared" si="27"/>
        <v>0</v>
      </c>
      <c r="BPA126">
        <f t="shared" si="27"/>
        <v>0</v>
      </c>
      <c r="BPB126">
        <f t="shared" si="27"/>
        <v>0</v>
      </c>
      <c r="BPC126">
        <f t="shared" si="27"/>
        <v>0</v>
      </c>
      <c r="BPD126">
        <f t="shared" si="27"/>
        <v>0</v>
      </c>
      <c r="BPE126">
        <f t="shared" si="27"/>
        <v>0</v>
      </c>
      <c r="BPF126">
        <f t="shared" si="27"/>
        <v>0</v>
      </c>
      <c r="BPG126">
        <f t="shared" si="27"/>
        <v>0</v>
      </c>
      <c r="BPH126">
        <f t="shared" si="27"/>
        <v>0</v>
      </c>
      <c r="BPI126">
        <f t="shared" si="27"/>
        <v>0</v>
      </c>
      <c r="BPJ126">
        <f t="shared" si="27"/>
        <v>0</v>
      </c>
      <c r="BPK126">
        <f t="shared" si="27"/>
        <v>0</v>
      </c>
      <c r="BPL126">
        <f t="shared" si="27"/>
        <v>0</v>
      </c>
      <c r="BPM126">
        <f t="shared" si="27"/>
        <v>0</v>
      </c>
      <c r="BPN126">
        <f t="shared" si="27"/>
        <v>0</v>
      </c>
      <c r="BPO126">
        <f t="shared" si="27"/>
        <v>0</v>
      </c>
      <c r="BPP126">
        <f t="shared" si="27"/>
        <v>0</v>
      </c>
      <c r="BPQ126">
        <f t="shared" si="27"/>
        <v>0</v>
      </c>
      <c r="BPR126">
        <f t="shared" si="27"/>
        <v>0</v>
      </c>
      <c r="BPS126">
        <f t="shared" si="27"/>
        <v>0</v>
      </c>
      <c r="BPT126">
        <f t="shared" si="27"/>
        <v>0</v>
      </c>
      <c r="BPU126">
        <f t="shared" si="27"/>
        <v>0</v>
      </c>
      <c r="BPV126">
        <f t="shared" si="27"/>
        <v>0</v>
      </c>
      <c r="BPW126">
        <f t="shared" si="27"/>
        <v>0</v>
      </c>
      <c r="BPX126">
        <f t="shared" si="27"/>
        <v>0</v>
      </c>
      <c r="BPY126">
        <f t="shared" si="27"/>
        <v>0</v>
      </c>
      <c r="BPZ126">
        <f t="shared" ref="BPZ126:BSK126" si="28">SUM(BPZ2:BPZ125)</f>
        <v>0</v>
      </c>
      <c r="BQA126">
        <f t="shared" si="28"/>
        <v>0</v>
      </c>
      <c r="BQB126">
        <f t="shared" si="28"/>
        <v>0</v>
      </c>
      <c r="BQC126">
        <f t="shared" si="28"/>
        <v>0</v>
      </c>
      <c r="BQD126">
        <f t="shared" si="28"/>
        <v>0</v>
      </c>
      <c r="BQE126">
        <f t="shared" si="28"/>
        <v>0</v>
      </c>
      <c r="BQF126">
        <f t="shared" si="28"/>
        <v>0</v>
      </c>
      <c r="BQG126">
        <f t="shared" si="28"/>
        <v>0</v>
      </c>
      <c r="BQH126">
        <f t="shared" si="28"/>
        <v>0</v>
      </c>
      <c r="BQI126">
        <f t="shared" si="28"/>
        <v>0</v>
      </c>
      <c r="BQJ126">
        <f t="shared" si="28"/>
        <v>0</v>
      </c>
      <c r="BQK126">
        <f t="shared" si="28"/>
        <v>0</v>
      </c>
      <c r="BQL126">
        <f t="shared" si="28"/>
        <v>0</v>
      </c>
      <c r="BQM126">
        <f t="shared" si="28"/>
        <v>0</v>
      </c>
      <c r="BQN126">
        <f t="shared" si="28"/>
        <v>0</v>
      </c>
      <c r="BQO126">
        <f t="shared" si="28"/>
        <v>0</v>
      </c>
      <c r="BQP126">
        <f t="shared" si="28"/>
        <v>0</v>
      </c>
      <c r="BQQ126">
        <f t="shared" si="28"/>
        <v>0</v>
      </c>
      <c r="BQR126">
        <f t="shared" si="28"/>
        <v>0</v>
      </c>
      <c r="BQS126">
        <f t="shared" si="28"/>
        <v>0</v>
      </c>
      <c r="BQT126">
        <f t="shared" si="28"/>
        <v>0</v>
      </c>
      <c r="BQU126">
        <f t="shared" si="28"/>
        <v>0</v>
      </c>
      <c r="BQV126">
        <f t="shared" si="28"/>
        <v>0</v>
      </c>
      <c r="BQW126">
        <f t="shared" si="28"/>
        <v>0</v>
      </c>
      <c r="BQX126">
        <f t="shared" si="28"/>
        <v>0</v>
      </c>
      <c r="BQY126">
        <f t="shared" si="28"/>
        <v>0</v>
      </c>
      <c r="BQZ126">
        <f t="shared" si="28"/>
        <v>0</v>
      </c>
      <c r="BRA126">
        <f t="shared" si="28"/>
        <v>0</v>
      </c>
      <c r="BRB126">
        <f t="shared" si="28"/>
        <v>0</v>
      </c>
      <c r="BRC126">
        <f t="shared" si="28"/>
        <v>0</v>
      </c>
      <c r="BRD126">
        <f t="shared" si="28"/>
        <v>0</v>
      </c>
      <c r="BRE126">
        <f t="shared" si="28"/>
        <v>0</v>
      </c>
      <c r="BRF126">
        <f t="shared" si="28"/>
        <v>0</v>
      </c>
      <c r="BRG126">
        <f t="shared" si="28"/>
        <v>0</v>
      </c>
      <c r="BRH126">
        <f t="shared" si="28"/>
        <v>0</v>
      </c>
      <c r="BRI126">
        <f t="shared" si="28"/>
        <v>0</v>
      </c>
      <c r="BRJ126">
        <f t="shared" si="28"/>
        <v>0</v>
      </c>
      <c r="BRK126">
        <f t="shared" si="28"/>
        <v>0</v>
      </c>
      <c r="BRL126">
        <f t="shared" si="28"/>
        <v>0</v>
      </c>
      <c r="BRM126">
        <f t="shared" si="28"/>
        <v>0</v>
      </c>
      <c r="BRN126">
        <f t="shared" si="28"/>
        <v>0</v>
      </c>
      <c r="BRO126">
        <f t="shared" si="28"/>
        <v>0</v>
      </c>
      <c r="BRP126">
        <f t="shared" si="28"/>
        <v>0</v>
      </c>
      <c r="BRQ126">
        <f t="shared" si="28"/>
        <v>0</v>
      </c>
      <c r="BRR126">
        <f t="shared" si="28"/>
        <v>0</v>
      </c>
      <c r="BRS126">
        <f t="shared" si="28"/>
        <v>0</v>
      </c>
      <c r="BRT126">
        <f t="shared" si="28"/>
        <v>0</v>
      </c>
      <c r="BRU126">
        <f t="shared" si="28"/>
        <v>0</v>
      </c>
      <c r="BRV126">
        <f t="shared" si="28"/>
        <v>0</v>
      </c>
      <c r="BRW126">
        <f t="shared" si="28"/>
        <v>0</v>
      </c>
      <c r="BRX126">
        <f t="shared" si="28"/>
        <v>0</v>
      </c>
      <c r="BRY126">
        <f t="shared" si="28"/>
        <v>0</v>
      </c>
      <c r="BRZ126">
        <f t="shared" si="28"/>
        <v>0</v>
      </c>
      <c r="BSA126">
        <f t="shared" si="28"/>
        <v>0</v>
      </c>
      <c r="BSB126">
        <f t="shared" si="28"/>
        <v>0</v>
      </c>
      <c r="BSC126">
        <f t="shared" si="28"/>
        <v>0</v>
      </c>
      <c r="BSD126">
        <f t="shared" si="28"/>
        <v>0</v>
      </c>
      <c r="BSE126">
        <f t="shared" si="28"/>
        <v>0</v>
      </c>
      <c r="BSF126">
        <f t="shared" si="28"/>
        <v>0</v>
      </c>
      <c r="BSG126">
        <f t="shared" si="28"/>
        <v>0</v>
      </c>
      <c r="BSH126">
        <f t="shared" si="28"/>
        <v>0</v>
      </c>
      <c r="BSI126">
        <f t="shared" si="28"/>
        <v>0</v>
      </c>
      <c r="BSJ126">
        <f t="shared" si="28"/>
        <v>0</v>
      </c>
      <c r="BSK126">
        <f t="shared" si="28"/>
        <v>0</v>
      </c>
      <c r="BSL126">
        <f t="shared" ref="BSL126:BUW126" si="29">SUM(BSL2:BSL125)</f>
        <v>0</v>
      </c>
      <c r="BSM126">
        <f t="shared" si="29"/>
        <v>0</v>
      </c>
      <c r="BSN126">
        <f t="shared" si="29"/>
        <v>0</v>
      </c>
      <c r="BSO126">
        <f t="shared" si="29"/>
        <v>0</v>
      </c>
      <c r="BSP126">
        <f t="shared" si="29"/>
        <v>0</v>
      </c>
      <c r="BSQ126">
        <f t="shared" si="29"/>
        <v>0</v>
      </c>
      <c r="BSR126">
        <f t="shared" si="29"/>
        <v>0</v>
      </c>
      <c r="BSS126">
        <f t="shared" si="29"/>
        <v>0</v>
      </c>
      <c r="BST126">
        <f t="shared" si="29"/>
        <v>0</v>
      </c>
      <c r="BSU126">
        <f t="shared" si="29"/>
        <v>0</v>
      </c>
      <c r="BSV126">
        <f t="shared" si="29"/>
        <v>0</v>
      </c>
      <c r="BSW126">
        <f t="shared" si="29"/>
        <v>0</v>
      </c>
      <c r="BSX126">
        <f t="shared" si="29"/>
        <v>0</v>
      </c>
      <c r="BSY126">
        <f t="shared" si="29"/>
        <v>0</v>
      </c>
      <c r="BSZ126">
        <f t="shared" si="29"/>
        <v>0</v>
      </c>
      <c r="BTA126">
        <f t="shared" si="29"/>
        <v>0</v>
      </c>
      <c r="BTB126">
        <f t="shared" si="29"/>
        <v>0</v>
      </c>
      <c r="BTC126">
        <f t="shared" si="29"/>
        <v>0</v>
      </c>
      <c r="BTD126">
        <f t="shared" si="29"/>
        <v>0</v>
      </c>
      <c r="BTE126">
        <f t="shared" si="29"/>
        <v>0</v>
      </c>
      <c r="BTF126">
        <f t="shared" si="29"/>
        <v>0</v>
      </c>
      <c r="BTG126">
        <f t="shared" si="29"/>
        <v>0</v>
      </c>
      <c r="BTH126">
        <f t="shared" si="29"/>
        <v>0</v>
      </c>
      <c r="BTI126">
        <f t="shared" si="29"/>
        <v>0</v>
      </c>
      <c r="BTJ126">
        <f t="shared" si="29"/>
        <v>0</v>
      </c>
      <c r="BTK126">
        <f t="shared" si="29"/>
        <v>0</v>
      </c>
      <c r="BTL126">
        <f t="shared" si="29"/>
        <v>0</v>
      </c>
      <c r="BTM126">
        <f t="shared" si="29"/>
        <v>0</v>
      </c>
      <c r="BTN126">
        <f t="shared" si="29"/>
        <v>0</v>
      </c>
      <c r="BTO126">
        <f t="shared" si="29"/>
        <v>0</v>
      </c>
      <c r="BTP126">
        <f t="shared" si="29"/>
        <v>0</v>
      </c>
      <c r="BTQ126">
        <f t="shared" si="29"/>
        <v>0</v>
      </c>
      <c r="BTR126">
        <f t="shared" si="29"/>
        <v>0</v>
      </c>
      <c r="BTS126">
        <f t="shared" si="29"/>
        <v>0</v>
      </c>
      <c r="BTT126">
        <f t="shared" si="29"/>
        <v>0</v>
      </c>
      <c r="BTU126">
        <f t="shared" si="29"/>
        <v>0</v>
      </c>
      <c r="BTV126">
        <f t="shared" si="29"/>
        <v>0</v>
      </c>
      <c r="BTW126">
        <f t="shared" si="29"/>
        <v>0</v>
      </c>
      <c r="BTX126">
        <f t="shared" si="29"/>
        <v>0</v>
      </c>
      <c r="BTY126">
        <f t="shared" si="29"/>
        <v>0</v>
      </c>
      <c r="BTZ126">
        <f t="shared" si="29"/>
        <v>0</v>
      </c>
      <c r="BUA126">
        <f t="shared" si="29"/>
        <v>0</v>
      </c>
      <c r="BUB126">
        <f t="shared" si="29"/>
        <v>0</v>
      </c>
      <c r="BUC126">
        <f t="shared" si="29"/>
        <v>0</v>
      </c>
      <c r="BUD126">
        <f t="shared" si="29"/>
        <v>0</v>
      </c>
      <c r="BUE126">
        <f t="shared" si="29"/>
        <v>0</v>
      </c>
      <c r="BUF126">
        <f t="shared" si="29"/>
        <v>0</v>
      </c>
      <c r="BUG126">
        <f t="shared" si="29"/>
        <v>0</v>
      </c>
      <c r="BUH126">
        <f t="shared" si="29"/>
        <v>0</v>
      </c>
      <c r="BUI126">
        <f t="shared" si="29"/>
        <v>0</v>
      </c>
      <c r="BUJ126">
        <f t="shared" si="29"/>
        <v>0</v>
      </c>
      <c r="BUK126">
        <f t="shared" si="29"/>
        <v>0</v>
      </c>
      <c r="BUL126">
        <f t="shared" si="29"/>
        <v>0</v>
      </c>
      <c r="BUM126">
        <f t="shared" si="29"/>
        <v>0</v>
      </c>
      <c r="BUN126">
        <f t="shared" si="29"/>
        <v>0</v>
      </c>
      <c r="BUO126">
        <f t="shared" si="29"/>
        <v>0</v>
      </c>
      <c r="BUP126">
        <f t="shared" si="29"/>
        <v>0</v>
      </c>
      <c r="BUQ126">
        <f t="shared" si="29"/>
        <v>0</v>
      </c>
      <c r="BUR126">
        <f t="shared" si="29"/>
        <v>0</v>
      </c>
      <c r="BUS126">
        <f t="shared" si="29"/>
        <v>0</v>
      </c>
      <c r="BUT126">
        <f t="shared" si="29"/>
        <v>0</v>
      </c>
      <c r="BUU126">
        <f t="shared" si="29"/>
        <v>0</v>
      </c>
      <c r="BUV126">
        <f t="shared" si="29"/>
        <v>0</v>
      </c>
      <c r="BUW126">
        <f t="shared" si="29"/>
        <v>0</v>
      </c>
      <c r="BUX126">
        <f t="shared" ref="BUX126:BXI126" si="30">SUM(BUX2:BUX125)</f>
        <v>0</v>
      </c>
      <c r="BUY126">
        <f t="shared" si="30"/>
        <v>0</v>
      </c>
      <c r="BUZ126">
        <f t="shared" si="30"/>
        <v>0</v>
      </c>
      <c r="BVA126">
        <f t="shared" si="30"/>
        <v>0</v>
      </c>
      <c r="BVB126">
        <f t="shared" si="30"/>
        <v>0</v>
      </c>
      <c r="BVC126">
        <f t="shared" si="30"/>
        <v>0</v>
      </c>
      <c r="BVD126">
        <f t="shared" si="30"/>
        <v>0</v>
      </c>
      <c r="BVE126">
        <f t="shared" si="30"/>
        <v>0</v>
      </c>
      <c r="BVF126">
        <f t="shared" si="30"/>
        <v>0</v>
      </c>
      <c r="BVG126">
        <f t="shared" si="30"/>
        <v>0</v>
      </c>
      <c r="BVH126">
        <f t="shared" si="30"/>
        <v>0</v>
      </c>
      <c r="BVI126">
        <f t="shared" si="30"/>
        <v>0</v>
      </c>
      <c r="BVJ126">
        <f t="shared" si="30"/>
        <v>0</v>
      </c>
      <c r="BVK126">
        <f t="shared" si="30"/>
        <v>0</v>
      </c>
      <c r="BVL126">
        <f t="shared" si="30"/>
        <v>0</v>
      </c>
      <c r="BVM126">
        <f t="shared" si="30"/>
        <v>0</v>
      </c>
      <c r="BVN126">
        <f t="shared" si="30"/>
        <v>0</v>
      </c>
      <c r="BVO126">
        <f t="shared" si="30"/>
        <v>0</v>
      </c>
      <c r="BVP126">
        <f t="shared" si="30"/>
        <v>0</v>
      </c>
      <c r="BVQ126">
        <f t="shared" si="30"/>
        <v>0</v>
      </c>
      <c r="BVR126">
        <f t="shared" si="30"/>
        <v>0</v>
      </c>
      <c r="BVS126">
        <f t="shared" si="30"/>
        <v>0</v>
      </c>
      <c r="BVT126">
        <f t="shared" si="30"/>
        <v>0</v>
      </c>
      <c r="BVU126">
        <f t="shared" si="30"/>
        <v>0</v>
      </c>
      <c r="BVV126">
        <f t="shared" si="30"/>
        <v>0</v>
      </c>
      <c r="BVW126">
        <f t="shared" si="30"/>
        <v>0</v>
      </c>
      <c r="BVX126">
        <f t="shared" si="30"/>
        <v>0</v>
      </c>
      <c r="BVY126">
        <f t="shared" si="30"/>
        <v>0</v>
      </c>
      <c r="BVZ126">
        <f t="shared" si="30"/>
        <v>0</v>
      </c>
      <c r="BWA126">
        <f t="shared" si="30"/>
        <v>0</v>
      </c>
      <c r="BWB126">
        <f t="shared" si="30"/>
        <v>0</v>
      </c>
      <c r="BWC126">
        <f t="shared" si="30"/>
        <v>0</v>
      </c>
      <c r="BWD126">
        <f t="shared" si="30"/>
        <v>0</v>
      </c>
      <c r="BWE126">
        <f t="shared" si="30"/>
        <v>0</v>
      </c>
      <c r="BWF126">
        <f t="shared" si="30"/>
        <v>0</v>
      </c>
      <c r="BWG126">
        <f t="shared" si="30"/>
        <v>0</v>
      </c>
      <c r="BWH126">
        <f t="shared" si="30"/>
        <v>0</v>
      </c>
      <c r="BWI126">
        <f t="shared" si="30"/>
        <v>0</v>
      </c>
      <c r="BWJ126">
        <f t="shared" si="30"/>
        <v>0</v>
      </c>
      <c r="BWK126">
        <f t="shared" si="30"/>
        <v>0</v>
      </c>
      <c r="BWL126">
        <f t="shared" si="30"/>
        <v>0</v>
      </c>
      <c r="BWM126">
        <f t="shared" si="30"/>
        <v>0</v>
      </c>
      <c r="BWN126">
        <f t="shared" si="30"/>
        <v>0</v>
      </c>
      <c r="BWO126">
        <f t="shared" si="30"/>
        <v>0</v>
      </c>
      <c r="BWP126">
        <f t="shared" si="30"/>
        <v>0</v>
      </c>
      <c r="BWQ126">
        <f t="shared" si="30"/>
        <v>0</v>
      </c>
      <c r="BWR126">
        <f t="shared" si="30"/>
        <v>0</v>
      </c>
      <c r="BWS126">
        <f t="shared" si="30"/>
        <v>0</v>
      </c>
      <c r="BWT126">
        <f t="shared" si="30"/>
        <v>0</v>
      </c>
      <c r="BWU126">
        <f t="shared" si="30"/>
        <v>0</v>
      </c>
      <c r="BWV126">
        <f t="shared" si="30"/>
        <v>0</v>
      </c>
      <c r="BWW126">
        <f t="shared" si="30"/>
        <v>0</v>
      </c>
      <c r="BWX126">
        <f t="shared" si="30"/>
        <v>0</v>
      </c>
      <c r="BWY126">
        <f t="shared" si="30"/>
        <v>0</v>
      </c>
      <c r="BWZ126">
        <f t="shared" si="30"/>
        <v>0</v>
      </c>
      <c r="BXA126">
        <f t="shared" si="30"/>
        <v>0</v>
      </c>
      <c r="BXB126">
        <f t="shared" si="30"/>
        <v>0</v>
      </c>
      <c r="BXC126">
        <f t="shared" si="30"/>
        <v>0</v>
      </c>
      <c r="BXD126">
        <f t="shared" si="30"/>
        <v>0</v>
      </c>
      <c r="BXE126">
        <f t="shared" si="30"/>
        <v>0</v>
      </c>
      <c r="BXF126">
        <f t="shared" si="30"/>
        <v>0</v>
      </c>
      <c r="BXG126">
        <f t="shared" si="30"/>
        <v>0</v>
      </c>
      <c r="BXH126">
        <f t="shared" si="30"/>
        <v>0</v>
      </c>
      <c r="BXI126">
        <f t="shared" si="30"/>
        <v>0</v>
      </c>
      <c r="BXJ126">
        <f t="shared" ref="BXJ126:BZU126" si="31">SUM(BXJ2:BXJ125)</f>
        <v>0</v>
      </c>
      <c r="BXK126">
        <f t="shared" si="31"/>
        <v>0</v>
      </c>
      <c r="BXL126">
        <f t="shared" si="31"/>
        <v>0</v>
      </c>
      <c r="BXM126">
        <f t="shared" si="31"/>
        <v>0</v>
      </c>
      <c r="BXN126">
        <f t="shared" si="31"/>
        <v>0</v>
      </c>
      <c r="BXO126">
        <f t="shared" si="31"/>
        <v>0</v>
      </c>
      <c r="BXP126">
        <f t="shared" si="31"/>
        <v>0</v>
      </c>
      <c r="BXQ126">
        <f t="shared" si="31"/>
        <v>0</v>
      </c>
      <c r="BXR126">
        <f t="shared" si="31"/>
        <v>0</v>
      </c>
      <c r="BXS126">
        <f t="shared" si="31"/>
        <v>0</v>
      </c>
      <c r="BXT126">
        <f t="shared" si="31"/>
        <v>0</v>
      </c>
      <c r="BXU126">
        <f t="shared" si="31"/>
        <v>0</v>
      </c>
      <c r="BXV126">
        <f t="shared" si="31"/>
        <v>0</v>
      </c>
      <c r="BXW126">
        <f t="shared" si="31"/>
        <v>0</v>
      </c>
      <c r="BXX126">
        <f t="shared" si="31"/>
        <v>0</v>
      </c>
      <c r="BXY126">
        <f t="shared" si="31"/>
        <v>0</v>
      </c>
      <c r="BXZ126">
        <f t="shared" si="31"/>
        <v>0</v>
      </c>
      <c r="BYA126">
        <f t="shared" si="31"/>
        <v>0</v>
      </c>
      <c r="BYB126">
        <f t="shared" si="31"/>
        <v>0</v>
      </c>
      <c r="BYC126">
        <f t="shared" si="31"/>
        <v>0</v>
      </c>
      <c r="BYD126">
        <f t="shared" si="31"/>
        <v>0</v>
      </c>
      <c r="BYE126">
        <f t="shared" si="31"/>
        <v>0</v>
      </c>
      <c r="BYF126">
        <f t="shared" si="31"/>
        <v>0</v>
      </c>
      <c r="BYG126">
        <f t="shared" si="31"/>
        <v>0</v>
      </c>
      <c r="BYH126">
        <f t="shared" si="31"/>
        <v>0</v>
      </c>
      <c r="BYI126">
        <f t="shared" si="31"/>
        <v>0</v>
      </c>
      <c r="BYJ126">
        <f t="shared" si="31"/>
        <v>0</v>
      </c>
      <c r="BYK126">
        <f t="shared" si="31"/>
        <v>0</v>
      </c>
      <c r="BYL126">
        <f t="shared" si="31"/>
        <v>0</v>
      </c>
      <c r="BYM126">
        <f t="shared" si="31"/>
        <v>0</v>
      </c>
      <c r="BYN126">
        <f t="shared" si="31"/>
        <v>0</v>
      </c>
      <c r="BYO126">
        <f t="shared" si="31"/>
        <v>0</v>
      </c>
      <c r="BYP126">
        <f t="shared" si="31"/>
        <v>0</v>
      </c>
      <c r="BYQ126">
        <f t="shared" si="31"/>
        <v>0</v>
      </c>
      <c r="BYR126">
        <f t="shared" si="31"/>
        <v>0</v>
      </c>
      <c r="BYS126">
        <f t="shared" si="31"/>
        <v>0</v>
      </c>
      <c r="BYT126">
        <f t="shared" si="31"/>
        <v>0</v>
      </c>
      <c r="BYU126">
        <f t="shared" si="31"/>
        <v>0</v>
      </c>
      <c r="BYV126">
        <f t="shared" si="31"/>
        <v>0</v>
      </c>
      <c r="BYW126">
        <f t="shared" si="31"/>
        <v>0</v>
      </c>
      <c r="BYX126">
        <f t="shared" si="31"/>
        <v>0</v>
      </c>
      <c r="BYY126">
        <f t="shared" si="31"/>
        <v>0</v>
      </c>
      <c r="BYZ126">
        <f t="shared" si="31"/>
        <v>0</v>
      </c>
      <c r="BZA126">
        <f t="shared" si="31"/>
        <v>0</v>
      </c>
      <c r="BZB126">
        <f t="shared" si="31"/>
        <v>0</v>
      </c>
      <c r="BZC126">
        <f t="shared" si="31"/>
        <v>0</v>
      </c>
      <c r="BZD126">
        <f t="shared" si="31"/>
        <v>0</v>
      </c>
      <c r="BZE126">
        <f t="shared" si="31"/>
        <v>0</v>
      </c>
      <c r="BZF126">
        <f t="shared" si="31"/>
        <v>0</v>
      </c>
      <c r="BZG126">
        <f t="shared" si="31"/>
        <v>0</v>
      </c>
      <c r="BZH126">
        <f t="shared" si="31"/>
        <v>0</v>
      </c>
      <c r="BZI126">
        <f t="shared" si="31"/>
        <v>0</v>
      </c>
      <c r="BZJ126">
        <f t="shared" si="31"/>
        <v>0</v>
      </c>
      <c r="BZK126">
        <f t="shared" si="31"/>
        <v>0</v>
      </c>
      <c r="BZL126">
        <f t="shared" si="31"/>
        <v>0</v>
      </c>
      <c r="BZM126">
        <f t="shared" si="31"/>
        <v>0</v>
      </c>
      <c r="BZN126">
        <f t="shared" si="31"/>
        <v>0</v>
      </c>
      <c r="BZO126">
        <f t="shared" si="31"/>
        <v>0</v>
      </c>
      <c r="BZP126">
        <f t="shared" si="31"/>
        <v>0</v>
      </c>
      <c r="BZQ126">
        <f t="shared" si="31"/>
        <v>0</v>
      </c>
      <c r="BZR126">
        <f t="shared" si="31"/>
        <v>0</v>
      </c>
      <c r="BZS126">
        <f t="shared" si="31"/>
        <v>0</v>
      </c>
      <c r="BZT126">
        <f t="shared" si="31"/>
        <v>0</v>
      </c>
      <c r="BZU126">
        <f t="shared" si="31"/>
        <v>0</v>
      </c>
      <c r="BZV126">
        <f t="shared" ref="BZV126:CCG126" si="32">SUM(BZV2:BZV125)</f>
        <v>0</v>
      </c>
      <c r="BZW126">
        <f t="shared" si="32"/>
        <v>0</v>
      </c>
      <c r="BZX126">
        <f t="shared" si="32"/>
        <v>0</v>
      </c>
      <c r="BZY126">
        <f t="shared" si="32"/>
        <v>0</v>
      </c>
      <c r="BZZ126">
        <f t="shared" si="32"/>
        <v>0</v>
      </c>
      <c r="CAA126">
        <f t="shared" si="32"/>
        <v>0</v>
      </c>
      <c r="CAB126">
        <f t="shared" si="32"/>
        <v>0</v>
      </c>
      <c r="CAC126">
        <f t="shared" si="32"/>
        <v>0</v>
      </c>
      <c r="CAD126">
        <f t="shared" si="32"/>
        <v>0</v>
      </c>
      <c r="CAE126">
        <f t="shared" si="32"/>
        <v>0</v>
      </c>
      <c r="CAF126">
        <f t="shared" si="32"/>
        <v>0</v>
      </c>
      <c r="CAG126">
        <f t="shared" si="32"/>
        <v>0</v>
      </c>
      <c r="CAH126">
        <f t="shared" si="32"/>
        <v>0</v>
      </c>
      <c r="CAI126">
        <f t="shared" si="32"/>
        <v>0</v>
      </c>
      <c r="CAJ126">
        <f t="shared" si="32"/>
        <v>0</v>
      </c>
      <c r="CAK126">
        <f t="shared" si="32"/>
        <v>0</v>
      </c>
      <c r="CAL126">
        <f t="shared" si="32"/>
        <v>0</v>
      </c>
      <c r="CAM126">
        <f t="shared" si="32"/>
        <v>0</v>
      </c>
      <c r="CAN126">
        <f t="shared" si="32"/>
        <v>0</v>
      </c>
      <c r="CAO126">
        <f t="shared" si="32"/>
        <v>0</v>
      </c>
      <c r="CAP126">
        <f t="shared" si="32"/>
        <v>0</v>
      </c>
      <c r="CAQ126">
        <f t="shared" si="32"/>
        <v>0</v>
      </c>
      <c r="CAR126">
        <f t="shared" si="32"/>
        <v>0</v>
      </c>
      <c r="CAS126">
        <f t="shared" si="32"/>
        <v>0</v>
      </c>
      <c r="CAT126">
        <f t="shared" si="32"/>
        <v>0</v>
      </c>
      <c r="CAU126">
        <f t="shared" si="32"/>
        <v>0</v>
      </c>
      <c r="CAV126">
        <f t="shared" si="32"/>
        <v>0</v>
      </c>
      <c r="CAW126">
        <f t="shared" si="32"/>
        <v>0</v>
      </c>
      <c r="CAX126">
        <f t="shared" si="32"/>
        <v>0</v>
      </c>
      <c r="CAY126">
        <f t="shared" si="32"/>
        <v>0</v>
      </c>
      <c r="CAZ126">
        <f t="shared" si="32"/>
        <v>0</v>
      </c>
      <c r="CBA126">
        <f t="shared" si="32"/>
        <v>0</v>
      </c>
      <c r="CBB126">
        <f t="shared" si="32"/>
        <v>0</v>
      </c>
      <c r="CBC126">
        <f t="shared" si="32"/>
        <v>0</v>
      </c>
      <c r="CBD126">
        <f t="shared" si="32"/>
        <v>0</v>
      </c>
      <c r="CBE126">
        <f t="shared" si="32"/>
        <v>0</v>
      </c>
      <c r="CBF126">
        <f t="shared" si="32"/>
        <v>0</v>
      </c>
      <c r="CBG126">
        <f t="shared" si="32"/>
        <v>0</v>
      </c>
      <c r="CBH126">
        <f t="shared" si="32"/>
        <v>0</v>
      </c>
      <c r="CBI126">
        <f t="shared" si="32"/>
        <v>0</v>
      </c>
      <c r="CBJ126">
        <f t="shared" si="32"/>
        <v>0</v>
      </c>
      <c r="CBK126">
        <f t="shared" si="32"/>
        <v>0</v>
      </c>
      <c r="CBL126">
        <f t="shared" si="32"/>
        <v>0</v>
      </c>
      <c r="CBM126">
        <f t="shared" si="32"/>
        <v>0</v>
      </c>
      <c r="CBN126">
        <f t="shared" si="32"/>
        <v>0</v>
      </c>
      <c r="CBO126">
        <f t="shared" si="32"/>
        <v>0</v>
      </c>
      <c r="CBP126">
        <f t="shared" si="32"/>
        <v>0</v>
      </c>
      <c r="CBQ126">
        <f t="shared" si="32"/>
        <v>0</v>
      </c>
      <c r="CBR126">
        <f t="shared" si="32"/>
        <v>0</v>
      </c>
      <c r="CBS126">
        <f t="shared" si="32"/>
        <v>0</v>
      </c>
      <c r="CBT126">
        <f t="shared" si="32"/>
        <v>0</v>
      </c>
      <c r="CBU126">
        <f t="shared" si="32"/>
        <v>0</v>
      </c>
      <c r="CBV126">
        <f t="shared" si="32"/>
        <v>0</v>
      </c>
      <c r="CBW126">
        <f t="shared" si="32"/>
        <v>0</v>
      </c>
      <c r="CBX126">
        <f t="shared" si="32"/>
        <v>0</v>
      </c>
      <c r="CBY126">
        <f t="shared" si="32"/>
        <v>0</v>
      </c>
      <c r="CBZ126">
        <f t="shared" si="32"/>
        <v>0</v>
      </c>
      <c r="CCA126">
        <f t="shared" si="32"/>
        <v>0</v>
      </c>
      <c r="CCB126">
        <f t="shared" si="32"/>
        <v>0</v>
      </c>
      <c r="CCC126">
        <f t="shared" si="32"/>
        <v>0</v>
      </c>
      <c r="CCD126">
        <f t="shared" si="32"/>
        <v>0</v>
      </c>
      <c r="CCE126">
        <f t="shared" si="32"/>
        <v>0</v>
      </c>
      <c r="CCF126">
        <f t="shared" si="32"/>
        <v>0</v>
      </c>
      <c r="CCG126">
        <f t="shared" si="32"/>
        <v>0</v>
      </c>
      <c r="CCH126">
        <f t="shared" ref="CCH126:CES126" si="33">SUM(CCH2:CCH125)</f>
        <v>0</v>
      </c>
      <c r="CCI126">
        <f t="shared" si="33"/>
        <v>0</v>
      </c>
      <c r="CCJ126">
        <f t="shared" si="33"/>
        <v>0</v>
      </c>
      <c r="CCK126">
        <f t="shared" si="33"/>
        <v>0</v>
      </c>
      <c r="CCL126">
        <f t="shared" si="33"/>
        <v>0</v>
      </c>
      <c r="CCM126">
        <f t="shared" si="33"/>
        <v>0</v>
      </c>
      <c r="CCN126">
        <f t="shared" si="33"/>
        <v>0</v>
      </c>
      <c r="CCO126">
        <f t="shared" si="33"/>
        <v>0</v>
      </c>
      <c r="CCP126">
        <f t="shared" si="33"/>
        <v>0</v>
      </c>
      <c r="CCQ126">
        <f t="shared" si="33"/>
        <v>0</v>
      </c>
      <c r="CCR126">
        <f t="shared" si="33"/>
        <v>0</v>
      </c>
      <c r="CCS126">
        <f t="shared" si="33"/>
        <v>0</v>
      </c>
      <c r="CCT126">
        <f t="shared" si="33"/>
        <v>0</v>
      </c>
      <c r="CCU126">
        <f t="shared" si="33"/>
        <v>0</v>
      </c>
      <c r="CCV126">
        <f t="shared" si="33"/>
        <v>0</v>
      </c>
      <c r="CCW126">
        <f t="shared" si="33"/>
        <v>0</v>
      </c>
      <c r="CCX126">
        <f t="shared" si="33"/>
        <v>0</v>
      </c>
      <c r="CCY126">
        <f t="shared" si="33"/>
        <v>0</v>
      </c>
      <c r="CCZ126">
        <f t="shared" si="33"/>
        <v>0</v>
      </c>
      <c r="CDA126">
        <f t="shared" si="33"/>
        <v>0</v>
      </c>
      <c r="CDB126">
        <f t="shared" si="33"/>
        <v>0</v>
      </c>
      <c r="CDC126">
        <f t="shared" si="33"/>
        <v>0</v>
      </c>
      <c r="CDD126">
        <f t="shared" si="33"/>
        <v>0</v>
      </c>
      <c r="CDE126">
        <f t="shared" si="33"/>
        <v>0</v>
      </c>
      <c r="CDF126">
        <f t="shared" si="33"/>
        <v>0</v>
      </c>
      <c r="CDG126">
        <f t="shared" si="33"/>
        <v>0</v>
      </c>
      <c r="CDH126">
        <f t="shared" si="33"/>
        <v>0</v>
      </c>
      <c r="CDI126">
        <f t="shared" si="33"/>
        <v>0</v>
      </c>
      <c r="CDJ126">
        <f t="shared" si="33"/>
        <v>0</v>
      </c>
      <c r="CDK126">
        <f t="shared" si="33"/>
        <v>0</v>
      </c>
      <c r="CDL126">
        <f t="shared" si="33"/>
        <v>0</v>
      </c>
      <c r="CDM126">
        <f t="shared" si="33"/>
        <v>0</v>
      </c>
      <c r="CDN126">
        <f t="shared" si="33"/>
        <v>0</v>
      </c>
      <c r="CDO126">
        <f t="shared" si="33"/>
        <v>0</v>
      </c>
      <c r="CDP126">
        <f t="shared" si="33"/>
        <v>0</v>
      </c>
      <c r="CDQ126">
        <f t="shared" si="33"/>
        <v>0</v>
      </c>
      <c r="CDR126">
        <f t="shared" si="33"/>
        <v>0</v>
      </c>
      <c r="CDS126">
        <f t="shared" si="33"/>
        <v>0</v>
      </c>
      <c r="CDT126">
        <f t="shared" si="33"/>
        <v>0</v>
      </c>
      <c r="CDU126">
        <f t="shared" si="33"/>
        <v>0</v>
      </c>
      <c r="CDV126">
        <f t="shared" si="33"/>
        <v>0</v>
      </c>
      <c r="CDW126">
        <f t="shared" si="33"/>
        <v>0</v>
      </c>
      <c r="CDX126">
        <f t="shared" si="33"/>
        <v>0</v>
      </c>
      <c r="CDY126">
        <f t="shared" si="33"/>
        <v>0</v>
      </c>
      <c r="CDZ126">
        <f t="shared" si="33"/>
        <v>0</v>
      </c>
      <c r="CEA126">
        <f t="shared" si="33"/>
        <v>0</v>
      </c>
      <c r="CEB126">
        <f t="shared" si="33"/>
        <v>0</v>
      </c>
      <c r="CEC126">
        <f t="shared" si="33"/>
        <v>0</v>
      </c>
      <c r="CED126">
        <f t="shared" si="33"/>
        <v>0</v>
      </c>
      <c r="CEE126">
        <f t="shared" si="33"/>
        <v>0</v>
      </c>
      <c r="CEF126">
        <f t="shared" si="33"/>
        <v>0</v>
      </c>
      <c r="CEG126">
        <f t="shared" si="33"/>
        <v>0</v>
      </c>
      <c r="CEH126">
        <f t="shared" si="33"/>
        <v>0</v>
      </c>
      <c r="CEI126">
        <f t="shared" si="33"/>
        <v>0</v>
      </c>
      <c r="CEJ126">
        <f t="shared" si="33"/>
        <v>0</v>
      </c>
      <c r="CEK126">
        <f t="shared" si="33"/>
        <v>0</v>
      </c>
      <c r="CEL126">
        <f t="shared" si="33"/>
        <v>0</v>
      </c>
      <c r="CEM126">
        <f t="shared" si="33"/>
        <v>0</v>
      </c>
      <c r="CEN126">
        <f t="shared" si="33"/>
        <v>0</v>
      </c>
      <c r="CEO126">
        <f t="shared" si="33"/>
        <v>0</v>
      </c>
      <c r="CEP126">
        <f t="shared" si="33"/>
        <v>0</v>
      </c>
      <c r="CEQ126">
        <f t="shared" si="33"/>
        <v>0</v>
      </c>
      <c r="CER126">
        <f t="shared" si="33"/>
        <v>0</v>
      </c>
      <c r="CES126">
        <f t="shared" si="33"/>
        <v>0</v>
      </c>
      <c r="CET126">
        <f t="shared" ref="CET126:CHE126" si="34">SUM(CET2:CET125)</f>
        <v>0</v>
      </c>
      <c r="CEU126">
        <f t="shared" si="34"/>
        <v>0</v>
      </c>
      <c r="CEV126">
        <f t="shared" si="34"/>
        <v>0</v>
      </c>
      <c r="CEW126">
        <f t="shared" si="34"/>
        <v>0</v>
      </c>
      <c r="CEX126">
        <f t="shared" si="34"/>
        <v>0</v>
      </c>
      <c r="CEY126">
        <f t="shared" si="34"/>
        <v>0</v>
      </c>
      <c r="CEZ126">
        <f t="shared" si="34"/>
        <v>0</v>
      </c>
      <c r="CFA126">
        <f t="shared" si="34"/>
        <v>0</v>
      </c>
      <c r="CFB126">
        <f t="shared" si="34"/>
        <v>0</v>
      </c>
      <c r="CFC126">
        <f t="shared" si="34"/>
        <v>0</v>
      </c>
      <c r="CFD126">
        <f t="shared" si="34"/>
        <v>0</v>
      </c>
      <c r="CFE126">
        <f t="shared" si="34"/>
        <v>0</v>
      </c>
      <c r="CFF126">
        <f t="shared" si="34"/>
        <v>0</v>
      </c>
      <c r="CFG126">
        <f t="shared" si="34"/>
        <v>0</v>
      </c>
      <c r="CFH126">
        <f t="shared" si="34"/>
        <v>0</v>
      </c>
      <c r="CFI126">
        <f t="shared" si="34"/>
        <v>0</v>
      </c>
      <c r="CFJ126">
        <f t="shared" si="34"/>
        <v>0</v>
      </c>
      <c r="CFK126">
        <f t="shared" si="34"/>
        <v>0</v>
      </c>
      <c r="CFL126">
        <f t="shared" si="34"/>
        <v>0</v>
      </c>
      <c r="CFM126">
        <f t="shared" si="34"/>
        <v>0</v>
      </c>
      <c r="CFN126">
        <f t="shared" si="34"/>
        <v>0</v>
      </c>
      <c r="CFO126">
        <f t="shared" si="34"/>
        <v>0</v>
      </c>
      <c r="CFP126">
        <f t="shared" si="34"/>
        <v>0</v>
      </c>
      <c r="CFQ126">
        <f t="shared" si="34"/>
        <v>0</v>
      </c>
      <c r="CFR126">
        <f t="shared" si="34"/>
        <v>0</v>
      </c>
      <c r="CFS126">
        <f t="shared" si="34"/>
        <v>0</v>
      </c>
      <c r="CFT126">
        <f t="shared" si="34"/>
        <v>0</v>
      </c>
      <c r="CFU126">
        <f t="shared" si="34"/>
        <v>0</v>
      </c>
      <c r="CFV126">
        <f t="shared" si="34"/>
        <v>0</v>
      </c>
      <c r="CFW126">
        <f t="shared" si="34"/>
        <v>0</v>
      </c>
      <c r="CFX126">
        <f t="shared" si="34"/>
        <v>0</v>
      </c>
      <c r="CFY126">
        <f t="shared" si="34"/>
        <v>0</v>
      </c>
      <c r="CFZ126">
        <f t="shared" si="34"/>
        <v>0</v>
      </c>
      <c r="CGA126">
        <f t="shared" si="34"/>
        <v>0</v>
      </c>
      <c r="CGB126">
        <f t="shared" si="34"/>
        <v>0</v>
      </c>
      <c r="CGC126">
        <f t="shared" si="34"/>
        <v>0</v>
      </c>
      <c r="CGD126">
        <f t="shared" si="34"/>
        <v>0</v>
      </c>
      <c r="CGE126">
        <f t="shared" si="34"/>
        <v>0</v>
      </c>
      <c r="CGF126">
        <f t="shared" si="34"/>
        <v>0</v>
      </c>
      <c r="CGG126">
        <f t="shared" si="34"/>
        <v>0</v>
      </c>
      <c r="CGH126">
        <f t="shared" si="34"/>
        <v>0</v>
      </c>
      <c r="CGI126">
        <f t="shared" si="34"/>
        <v>0</v>
      </c>
      <c r="CGJ126">
        <f t="shared" si="34"/>
        <v>0</v>
      </c>
      <c r="CGK126">
        <f t="shared" si="34"/>
        <v>0</v>
      </c>
      <c r="CGL126">
        <f t="shared" si="34"/>
        <v>0</v>
      </c>
      <c r="CGM126">
        <f t="shared" si="34"/>
        <v>0</v>
      </c>
      <c r="CGN126">
        <f t="shared" si="34"/>
        <v>0</v>
      </c>
      <c r="CGO126">
        <f t="shared" si="34"/>
        <v>0</v>
      </c>
      <c r="CGP126">
        <f t="shared" si="34"/>
        <v>0</v>
      </c>
      <c r="CGQ126">
        <f t="shared" si="34"/>
        <v>0</v>
      </c>
      <c r="CGR126">
        <f t="shared" si="34"/>
        <v>0</v>
      </c>
      <c r="CGS126">
        <f t="shared" si="34"/>
        <v>0</v>
      </c>
      <c r="CGT126">
        <f t="shared" si="34"/>
        <v>0</v>
      </c>
      <c r="CGU126">
        <f t="shared" si="34"/>
        <v>0</v>
      </c>
      <c r="CGV126">
        <f t="shared" si="34"/>
        <v>0</v>
      </c>
      <c r="CGW126">
        <f t="shared" si="34"/>
        <v>0</v>
      </c>
      <c r="CGX126">
        <f t="shared" si="34"/>
        <v>0</v>
      </c>
      <c r="CGY126">
        <f t="shared" si="34"/>
        <v>0</v>
      </c>
      <c r="CGZ126">
        <f t="shared" si="34"/>
        <v>0</v>
      </c>
      <c r="CHA126">
        <f t="shared" si="34"/>
        <v>0</v>
      </c>
      <c r="CHB126">
        <f t="shared" si="34"/>
        <v>0</v>
      </c>
      <c r="CHC126">
        <f t="shared" si="34"/>
        <v>0</v>
      </c>
      <c r="CHD126">
        <f t="shared" si="34"/>
        <v>0</v>
      </c>
      <c r="CHE126">
        <f t="shared" si="34"/>
        <v>0</v>
      </c>
      <c r="CHF126">
        <f t="shared" ref="CHF126:CJQ126" si="35">SUM(CHF2:CHF125)</f>
        <v>0</v>
      </c>
      <c r="CHG126">
        <f t="shared" si="35"/>
        <v>0</v>
      </c>
      <c r="CHH126">
        <f t="shared" si="35"/>
        <v>0</v>
      </c>
      <c r="CHI126">
        <f t="shared" si="35"/>
        <v>0</v>
      </c>
      <c r="CHJ126">
        <f t="shared" si="35"/>
        <v>0</v>
      </c>
      <c r="CHK126">
        <f t="shared" si="35"/>
        <v>0</v>
      </c>
      <c r="CHL126">
        <f t="shared" si="35"/>
        <v>0</v>
      </c>
      <c r="CHM126">
        <f t="shared" si="35"/>
        <v>0</v>
      </c>
      <c r="CHN126">
        <f t="shared" si="35"/>
        <v>0</v>
      </c>
      <c r="CHO126">
        <f t="shared" si="35"/>
        <v>0</v>
      </c>
      <c r="CHP126">
        <f t="shared" si="35"/>
        <v>0</v>
      </c>
      <c r="CHQ126">
        <f t="shared" si="35"/>
        <v>0</v>
      </c>
      <c r="CHR126">
        <f t="shared" si="35"/>
        <v>0</v>
      </c>
      <c r="CHS126">
        <f t="shared" si="35"/>
        <v>0</v>
      </c>
      <c r="CHT126">
        <f t="shared" si="35"/>
        <v>0</v>
      </c>
      <c r="CHU126">
        <f t="shared" si="35"/>
        <v>0</v>
      </c>
      <c r="CHV126">
        <f t="shared" si="35"/>
        <v>0</v>
      </c>
      <c r="CHW126">
        <f t="shared" si="35"/>
        <v>0</v>
      </c>
      <c r="CHX126">
        <f t="shared" si="35"/>
        <v>0</v>
      </c>
      <c r="CHY126">
        <f t="shared" si="35"/>
        <v>0</v>
      </c>
      <c r="CHZ126">
        <f t="shared" si="35"/>
        <v>0</v>
      </c>
      <c r="CIA126">
        <f t="shared" si="35"/>
        <v>0</v>
      </c>
      <c r="CIB126">
        <f t="shared" si="35"/>
        <v>0</v>
      </c>
      <c r="CIC126">
        <f t="shared" si="35"/>
        <v>0</v>
      </c>
      <c r="CID126">
        <f t="shared" si="35"/>
        <v>0</v>
      </c>
      <c r="CIE126">
        <f t="shared" si="35"/>
        <v>0</v>
      </c>
      <c r="CIF126">
        <f t="shared" si="35"/>
        <v>0</v>
      </c>
      <c r="CIG126">
        <f t="shared" si="35"/>
        <v>0</v>
      </c>
      <c r="CIH126">
        <f t="shared" si="35"/>
        <v>0</v>
      </c>
      <c r="CII126">
        <f t="shared" si="35"/>
        <v>0</v>
      </c>
      <c r="CIJ126">
        <f t="shared" si="35"/>
        <v>0</v>
      </c>
      <c r="CIK126">
        <f t="shared" si="35"/>
        <v>0</v>
      </c>
      <c r="CIL126">
        <f t="shared" si="35"/>
        <v>0</v>
      </c>
      <c r="CIM126">
        <f t="shared" si="35"/>
        <v>0</v>
      </c>
      <c r="CIN126">
        <f t="shared" si="35"/>
        <v>0</v>
      </c>
      <c r="CIO126">
        <f t="shared" si="35"/>
        <v>0</v>
      </c>
      <c r="CIP126">
        <f t="shared" si="35"/>
        <v>0</v>
      </c>
      <c r="CIQ126">
        <f t="shared" si="35"/>
        <v>0</v>
      </c>
      <c r="CIR126">
        <f t="shared" si="35"/>
        <v>0</v>
      </c>
      <c r="CIS126">
        <f t="shared" si="35"/>
        <v>0</v>
      </c>
      <c r="CIT126">
        <f t="shared" si="35"/>
        <v>0</v>
      </c>
      <c r="CIU126">
        <f t="shared" si="35"/>
        <v>0</v>
      </c>
      <c r="CIV126">
        <f t="shared" si="35"/>
        <v>0</v>
      </c>
      <c r="CIW126">
        <f t="shared" si="35"/>
        <v>0</v>
      </c>
      <c r="CIX126">
        <f t="shared" si="35"/>
        <v>0</v>
      </c>
      <c r="CIY126">
        <f t="shared" si="35"/>
        <v>0</v>
      </c>
      <c r="CIZ126">
        <f t="shared" si="35"/>
        <v>0</v>
      </c>
      <c r="CJA126">
        <f t="shared" si="35"/>
        <v>0</v>
      </c>
      <c r="CJB126">
        <f t="shared" si="35"/>
        <v>0</v>
      </c>
      <c r="CJC126">
        <f t="shared" si="35"/>
        <v>0</v>
      </c>
      <c r="CJD126">
        <f t="shared" si="35"/>
        <v>0</v>
      </c>
      <c r="CJE126">
        <f t="shared" si="35"/>
        <v>0</v>
      </c>
      <c r="CJF126">
        <f t="shared" si="35"/>
        <v>0</v>
      </c>
      <c r="CJG126">
        <f t="shared" si="35"/>
        <v>0</v>
      </c>
      <c r="CJH126">
        <f t="shared" si="35"/>
        <v>0</v>
      </c>
      <c r="CJI126">
        <f t="shared" si="35"/>
        <v>0</v>
      </c>
      <c r="CJJ126">
        <f t="shared" si="35"/>
        <v>0</v>
      </c>
      <c r="CJK126">
        <f t="shared" si="35"/>
        <v>0</v>
      </c>
      <c r="CJL126">
        <f t="shared" si="35"/>
        <v>0</v>
      </c>
      <c r="CJM126">
        <f t="shared" si="35"/>
        <v>0</v>
      </c>
      <c r="CJN126">
        <f t="shared" si="35"/>
        <v>0</v>
      </c>
      <c r="CJO126">
        <f t="shared" si="35"/>
        <v>0</v>
      </c>
      <c r="CJP126">
        <f t="shared" si="35"/>
        <v>0</v>
      </c>
      <c r="CJQ126">
        <f t="shared" si="35"/>
        <v>0</v>
      </c>
      <c r="CJR126">
        <f t="shared" ref="CJR126:CMC126" si="36">SUM(CJR2:CJR125)</f>
        <v>0</v>
      </c>
      <c r="CJS126">
        <f t="shared" si="36"/>
        <v>0</v>
      </c>
      <c r="CJT126">
        <f t="shared" si="36"/>
        <v>0</v>
      </c>
      <c r="CJU126">
        <f t="shared" si="36"/>
        <v>0</v>
      </c>
      <c r="CJV126">
        <f t="shared" si="36"/>
        <v>0</v>
      </c>
      <c r="CJW126">
        <f t="shared" si="36"/>
        <v>0</v>
      </c>
      <c r="CJX126">
        <f t="shared" si="36"/>
        <v>0</v>
      </c>
      <c r="CJY126">
        <f t="shared" si="36"/>
        <v>0</v>
      </c>
      <c r="CJZ126">
        <f t="shared" si="36"/>
        <v>0</v>
      </c>
      <c r="CKA126">
        <f t="shared" si="36"/>
        <v>0</v>
      </c>
      <c r="CKB126">
        <f t="shared" si="36"/>
        <v>0</v>
      </c>
      <c r="CKC126">
        <f t="shared" si="36"/>
        <v>0</v>
      </c>
      <c r="CKD126">
        <f t="shared" si="36"/>
        <v>0</v>
      </c>
      <c r="CKE126">
        <f t="shared" si="36"/>
        <v>0</v>
      </c>
      <c r="CKF126">
        <f t="shared" si="36"/>
        <v>0</v>
      </c>
      <c r="CKG126">
        <f t="shared" si="36"/>
        <v>0</v>
      </c>
      <c r="CKH126">
        <f t="shared" si="36"/>
        <v>0</v>
      </c>
      <c r="CKI126">
        <f t="shared" si="36"/>
        <v>0</v>
      </c>
      <c r="CKJ126">
        <f t="shared" si="36"/>
        <v>0</v>
      </c>
      <c r="CKK126">
        <f t="shared" si="36"/>
        <v>0</v>
      </c>
      <c r="CKL126">
        <f t="shared" si="36"/>
        <v>0</v>
      </c>
      <c r="CKM126">
        <f t="shared" si="36"/>
        <v>0</v>
      </c>
      <c r="CKN126">
        <f t="shared" si="36"/>
        <v>0</v>
      </c>
      <c r="CKO126">
        <f t="shared" si="36"/>
        <v>0</v>
      </c>
      <c r="CKP126">
        <f t="shared" si="36"/>
        <v>0</v>
      </c>
      <c r="CKQ126">
        <f t="shared" si="36"/>
        <v>0</v>
      </c>
      <c r="CKR126">
        <f t="shared" si="36"/>
        <v>0</v>
      </c>
      <c r="CKS126">
        <f t="shared" si="36"/>
        <v>0</v>
      </c>
      <c r="CKT126">
        <f t="shared" si="36"/>
        <v>0</v>
      </c>
      <c r="CKU126">
        <f t="shared" si="36"/>
        <v>0</v>
      </c>
      <c r="CKV126">
        <f t="shared" si="36"/>
        <v>0</v>
      </c>
      <c r="CKW126">
        <f t="shared" si="36"/>
        <v>0</v>
      </c>
      <c r="CKX126">
        <f t="shared" si="36"/>
        <v>0</v>
      </c>
      <c r="CKY126">
        <f t="shared" si="36"/>
        <v>0</v>
      </c>
      <c r="CKZ126">
        <f t="shared" si="36"/>
        <v>0</v>
      </c>
      <c r="CLA126">
        <f t="shared" si="36"/>
        <v>0</v>
      </c>
      <c r="CLB126">
        <f t="shared" si="36"/>
        <v>0</v>
      </c>
      <c r="CLC126">
        <f t="shared" si="36"/>
        <v>0</v>
      </c>
      <c r="CLD126">
        <f t="shared" si="36"/>
        <v>0</v>
      </c>
      <c r="CLE126">
        <f t="shared" si="36"/>
        <v>0</v>
      </c>
      <c r="CLF126">
        <f t="shared" si="36"/>
        <v>0</v>
      </c>
      <c r="CLG126">
        <f t="shared" si="36"/>
        <v>0</v>
      </c>
      <c r="CLH126">
        <f t="shared" si="36"/>
        <v>0</v>
      </c>
      <c r="CLI126">
        <f t="shared" si="36"/>
        <v>0</v>
      </c>
      <c r="CLJ126">
        <f t="shared" si="36"/>
        <v>0</v>
      </c>
      <c r="CLK126">
        <f t="shared" si="36"/>
        <v>0</v>
      </c>
      <c r="CLL126">
        <f t="shared" si="36"/>
        <v>0</v>
      </c>
      <c r="CLM126">
        <f t="shared" si="36"/>
        <v>0</v>
      </c>
      <c r="CLN126">
        <f t="shared" si="36"/>
        <v>0</v>
      </c>
      <c r="CLO126">
        <f t="shared" si="36"/>
        <v>0</v>
      </c>
      <c r="CLP126">
        <f t="shared" si="36"/>
        <v>0</v>
      </c>
      <c r="CLQ126">
        <f t="shared" si="36"/>
        <v>0</v>
      </c>
      <c r="CLR126">
        <f t="shared" si="36"/>
        <v>0</v>
      </c>
      <c r="CLS126">
        <f t="shared" si="36"/>
        <v>0</v>
      </c>
      <c r="CLT126">
        <f t="shared" si="36"/>
        <v>0</v>
      </c>
      <c r="CLU126">
        <f t="shared" si="36"/>
        <v>0</v>
      </c>
      <c r="CLV126">
        <f t="shared" si="36"/>
        <v>0</v>
      </c>
      <c r="CLW126">
        <f t="shared" si="36"/>
        <v>0</v>
      </c>
      <c r="CLX126">
        <f t="shared" si="36"/>
        <v>0</v>
      </c>
      <c r="CLY126">
        <f t="shared" si="36"/>
        <v>0</v>
      </c>
      <c r="CLZ126">
        <f t="shared" si="36"/>
        <v>0</v>
      </c>
      <c r="CMA126">
        <f t="shared" si="36"/>
        <v>0</v>
      </c>
      <c r="CMB126">
        <f t="shared" si="36"/>
        <v>0</v>
      </c>
      <c r="CMC126">
        <f t="shared" si="36"/>
        <v>0</v>
      </c>
      <c r="CMD126">
        <f t="shared" ref="CMD126:COO126" si="37">SUM(CMD2:CMD125)</f>
        <v>0</v>
      </c>
      <c r="CME126">
        <f t="shared" si="37"/>
        <v>0</v>
      </c>
      <c r="CMF126">
        <f t="shared" si="37"/>
        <v>0</v>
      </c>
      <c r="CMG126">
        <f t="shared" si="37"/>
        <v>0</v>
      </c>
      <c r="CMH126">
        <f t="shared" si="37"/>
        <v>0</v>
      </c>
      <c r="CMI126">
        <f t="shared" si="37"/>
        <v>0</v>
      </c>
      <c r="CMJ126">
        <f t="shared" si="37"/>
        <v>0</v>
      </c>
      <c r="CMK126">
        <f t="shared" si="37"/>
        <v>0</v>
      </c>
      <c r="CML126">
        <f t="shared" si="37"/>
        <v>0</v>
      </c>
      <c r="CMM126">
        <f t="shared" si="37"/>
        <v>0</v>
      </c>
      <c r="CMN126">
        <f t="shared" si="37"/>
        <v>0</v>
      </c>
      <c r="CMO126">
        <f t="shared" si="37"/>
        <v>0</v>
      </c>
      <c r="CMP126">
        <f t="shared" si="37"/>
        <v>0</v>
      </c>
      <c r="CMQ126">
        <f t="shared" si="37"/>
        <v>0</v>
      </c>
      <c r="CMR126">
        <f t="shared" si="37"/>
        <v>0</v>
      </c>
      <c r="CMS126">
        <f t="shared" si="37"/>
        <v>0</v>
      </c>
      <c r="CMT126">
        <f t="shared" si="37"/>
        <v>0</v>
      </c>
      <c r="CMU126">
        <f t="shared" si="37"/>
        <v>0</v>
      </c>
      <c r="CMV126">
        <f t="shared" si="37"/>
        <v>0</v>
      </c>
      <c r="CMW126">
        <f t="shared" si="37"/>
        <v>0</v>
      </c>
      <c r="CMX126">
        <f t="shared" si="37"/>
        <v>0</v>
      </c>
      <c r="CMY126">
        <f t="shared" si="37"/>
        <v>0</v>
      </c>
      <c r="CMZ126">
        <f t="shared" si="37"/>
        <v>0</v>
      </c>
      <c r="CNA126">
        <f t="shared" si="37"/>
        <v>0</v>
      </c>
      <c r="CNB126">
        <f t="shared" si="37"/>
        <v>0</v>
      </c>
      <c r="CNC126">
        <f t="shared" si="37"/>
        <v>0</v>
      </c>
      <c r="CND126">
        <f t="shared" si="37"/>
        <v>0</v>
      </c>
      <c r="CNE126">
        <f t="shared" si="37"/>
        <v>0</v>
      </c>
      <c r="CNF126">
        <f t="shared" si="37"/>
        <v>0</v>
      </c>
      <c r="CNG126">
        <f t="shared" si="37"/>
        <v>0</v>
      </c>
      <c r="CNH126">
        <f t="shared" si="37"/>
        <v>0</v>
      </c>
      <c r="CNI126">
        <f t="shared" si="37"/>
        <v>0</v>
      </c>
      <c r="CNJ126">
        <f t="shared" si="37"/>
        <v>0</v>
      </c>
      <c r="CNK126">
        <f t="shared" si="37"/>
        <v>0</v>
      </c>
      <c r="CNL126">
        <f t="shared" si="37"/>
        <v>0</v>
      </c>
      <c r="CNM126">
        <f t="shared" si="37"/>
        <v>0</v>
      </c>
      <c r="CNN126">
        <f t="shared" si="37"/>
        <v>0</v>
      </c>
      <c r="CNO126">
        <f t="shared" si="37"/>
        <v>0</v>
      </c>
      <c r="CNP126">
        <f t="shared" si="37"/>
        <v>0</v>
      </c>
      <c r="CNQ126">
        <f t="shared" si="37"/>
        <v>0</v>
      </c>
      <c r="CNR126">
        <f t="shared" si="37"/>
        <v>0</v>
      </c>
      <c r="CNS126">
        <f t="shared" si="37"/>
        <v>0</v>
      </c>
      <c r="CNT126">
        <f t="shared" si="37"/>
        <v>0</v>
      </c>
      <c r="CNU126">
        <f t="shared" si="37"/>
        <v>0</v>
      </c>
      <c r="CNV126">
        <f t="shared" si="37"/>
        <v>0</v>
      </c>
      <c r="CNW126">
        <f t="shared" si="37"/>
        <v>0</v>
      </c>
      <c r="CNX126">
        <f t="shared" si="37"/>
        <v>0</v>
      </c>
      <c r="CNY126">
        <f t="shared" si="37"/>
        <v>0</v>
      </c>
      <c r="CNZ126">
        <f t="shared" si="37"/>
        <v>0</v>
      </c>
      <c r="COA126">
        <f t="shared" si="37"/>
        <v>0</v>
      </c>
      <c r="COB126">
        <f t="shared" si="37"/>
        <v>0</v>
      </c>
      <c r="COC126">
        <f t="shared" si="37"/>
        <v>0</v>
      </c>
      <c r="COD126">
        <f t="shared" si="37"/>
        <v>0</v>
      </c>
      <c r="COE126">
        <f t="shared" si="37"/>
        <v>0</v>
      </c>
      <c r="COF126">
        <f t="shared" si="37"/>
        <v>0</v>
      </c>
      <c r="COG126">
        <f t="shared" si="37"/>
        <v>0</v>
      </c>
      <c r="COH126">
        <f t="shared" si="37"/>
        <v>0</v>
      </c>
      <c r="COI126">
        <f t="shared" si="37"/>
        <v>0</v>
      </c>
      <c r="COJ126">
        <f t="shared" si="37"/>
        <v>0</v>
      </c>
      <c r="COK126">
        <f t="shared" si="37"/>
        <v>0</v>
      </c>
      <c r="COL126">
        <f t="shared" si="37"/>
        <v>0</v>
      </c>
      <c r="COM126">
        <f t="shared" si="37"/>
        <v>0</v>
      </c>
      <c r="CON126">
        <f t="shared" si="37"/>
        <v>0</v>
      </c>
      <c r="COO126">
        <f t="shared" si="37"/>
        <v>0</v>
      </c>
      <c r="COP126">
        <f t="shared" ref="COP126:CRA126" si="38">SUM(COP2:COP125)</f>
        <v>0</v>
      </c>
      <c r="COQ126">
        <f t="shared" si="38"/>
        <v>0</v>
      </c>
      <c r="COR126">
        <f t="shared" si="38"/>
        <v>0</v>
      </c>
      <c r="COS126">
        <f t="shared" si="38"/>
        <v>0</v>
      </c>
      <c r="COT126">
        <f t="shared" si="38"/>
        <v>0</v>
      </c>
      <c r="COU126">
        <f t="shared" si="38"/>
        <v>0</v>
      </c>
      <c r="COV126">
        <f t="shared" si="38"/>
        <v>0</v>
      </c>
      <c r="COW126">
        <f t="shared" si="38"/>
        <v>0</v>
      </c>
      <c r="COX126">
        <f t="shared" si="38"/>
        <v>0</v>
      </c>
      <c r="COY126">
        <f t="shared" si="38"/>
        <v>0</v>
      </c>
      <c r="COZ126">
        <f t="shared" si="38"/>
        <v>0</v>
      </c>
      <c r="CPA126">
        <f t="shared" si="38"/>
        <v>0</v>
      </c>
      <c r="CPB126">
        <f t="shared" si="38"/>
        <v>0</v>
      </c>
      <c r="CPC126">
        <f t="shared" si="38"/>
        <v>0</v>
      </c>
      <c r="CPD126">
        <f t="shared" si="38"/>
        <v>0</v>
      </c>
      <c r="CPE126">
        <f t="shared" si="38"/>
        <v>0</v>
      </c>
      <c r="CPF126">
        <f t="shared" si="38"/>
        <v>0</v>
      </c>
      <c r="CPG126">
        <f t="shared" si="38"/>
        <v>0</v>
      </c>
      <c r="CPH126">
        <f t="shared" si="38"/>
        <v>0</v>
      </c>
      <c r="CPI126">
        <f t="shared" si="38"/>
        <v>0</v>
      </c>
      <c r="CPJ126">
        <f t="shared" si="38"/>
        <v>0</v>
      </c>
      <c r="CPK126">
        <f t="shared" si="38"/>
        <v>0</v>
      </c>
      <c r="CPL126">
        <f t="shared" si="38"/>
        <v>0</v>
      </c>
      <c r="CPM126">
        <f t="shared" si="38"/>
        <v>0</v>
      </c>
      <c r="CPN126">
        <f t="shared" si="38"/>
        <v>0</v>
      </c>
      <c r="CPO126">
        <f t="shared" si="38"/>
        <v>0</v>
      </c>
      <c r="CPP126">
        <f t="shared" si="38"/>
        <v>0</v>
      </c>
      <c r="CPQ126">
        <f t="shared" si="38"/>
        <v>0</v>
      </c>
      <c r="CPR126">
        <f t="shared" si="38"/>
        <v>0</v>
      </c>
      <c r="CPS126">
        <f t="shared" si="38"/>
        <v>0</v>
      </c>
      <c r="CPT126">
        <f t="shared" si="38"/>
        <v>0</v>
      </c>
      <c r="CPU126">
        <f t="shared" si="38"/>
        <v>0</v>
      </c>
      <c r="CPV126">
        <f t="shared" si="38"/>
        <v>0</v>
      </c>
      <c r="CPW126">
        <f t="shared" si="38"/>
        <v>0</v>
      </c>
      <c r="CPX126">
        <f t="shared" si="38"/>
        <v>0</v>
      </c>
      <c r="CPY126">
        <f t="shared" si="38"/>
        <v>0</v>
      </c>
      <c r="CPZ126">
        <f t="shared" si="38"/>
        <v>0</v>
      </c>
      <c r="CQA126">
        <f t="shared" si="38"/>
        <v>0</v>
      </c>
      <c r="CQB126">
        <f t="shared" si="38"/>
        <v>0</v>
      </c>
      <c r="CQC126">
        <f t="shared" si="38"/>
        <v>0</v>
      </c>
      <c r="CQD126">
        <f t="shared" si="38"/>
        <v>0</v>
      </c>
      <c r="CQE126">
        <f t="shared" si="38"/>
        <v>0</v>
      </c>
      <c r="CQF126">
        <f t="shared" si="38"/>
        <v>0</v>
      </c>
      <c r="CQG126">
        <f t="shared" si="38"/>
        <v>0</v>
      </c>
      <c r="CQH126">
        <f t="shared" si="38"/>
        <v>0</v>
      </c>
      <c r="CQI126">
        <f t="shared" si="38"/>
        <v>0</v>
      </c>
      <c r="CQJ126">
        <f t="shared" si="38"/>
        <v>0</v>
      </c>
      <c r="CQK126">
        <f t="shared" si="38"/>
        <v>0</v>
      </c>
      <c r="CQL126">
        <f t="shared" si="38"/>
        <v>0</v>
      </c>
      <c r="CQM126">
        <f t="shared" si="38"/>
        <v>0</v>
      </c>
      <c r="CQN126">
        <f t="shared" si="38"/>
        <v>0</v>
      </c>
      <c r="CQO126">
        <f t="shared" si="38"/>
        <v>0</v>
      </c>
      <c r="CQP126">
        <f t="shared" si="38"/>
        <v>0</v>
      </c>
      <c r="CQQ126">
        <f t="shared" si="38"/>
        <v>0</v>
      </c>
      <c r="CQR126">
        <f t="shared" si="38"/>
        <v>0</v>
      </c>
      <c r="CQS126">
        <f t="shared" si="38"/>
        <v>0</v>
      </c>
      <c r="CQT126">
        <f t="shared" si="38"/>
        <v>0</v>
      </c>
      <c r="CQU126">
        <f t="shared" si="38"/>
        <v>0</v>
      </c>
      <c r="CQV126">
        <f t="shared" si="38"/>
        <v>0</v>
      </c>
      <c r="CQW126">
        <f t="shared" si="38"/>
        <v>0</v>
      </c>
      <c r="CQX126">
        <f t="shared" si="38"/>
        <v>0</v>
      </c>
      <c r="CQY126">
        <f t="shared" si="38"/>
        <v>0</v>
      </c>
      <c r="CQZ126">
        <f t="shared" si="38"/>
        <v>0</v>
      </c>
      <c r="CRA126">
        <f t="shared" si="38"/>
        <v>0</v>
      </c>
      <c r="CRB126">
        <f t="shared" ref="CRB126:CTM126" si="39">SUM(CRB2:CRB125)</f>
        <v>0</v>
      </c>
      <c r="CRC126">
        <f t="shared" si="39"/>
        <v>0</v>
      </c>
      <c r="CRD126">
        <f t="shared" si="39"/>
        <v>0</v>
      </c>
      <c r="CRE126">
        <f t="shared" si="39"/>
        <v>0</v>
      </c>
      <c r="CRF126">
        <f t="shared" si="39"/>
        <v>0</v>
      </c>
      <c r="CRG126">
        <f t="shared" si="39"/>
        <v>0</v>
      </c>
      <c r="CRH126">
        <f t="shared" si="39"/>
        <v>0</v>
      </c>
      <c r="CRI126">
        <f t="shared" si="39"/>
        <v>0</v>
      </c>
      <c r="CRJ126">
        <f t="shared" si="39"/>
        <v>0</v>
      </c>
      <c r="CRK126">
        <f t="shared" si="39"/>
        <v>0</v>
      </c>
      <c r="CRL126">
        <f t="shared" si="39"/>
        <v>0</v>
      </c>
      <c r="CRM126">
        <f t="shared" si="39"/>
        <v>0</v>
      </c>
      <c r="CRN126">
        <f t="shared" si="39"/>
        <v>0</v>
      </c>
      <c r="CRO126">
        <f t="shared" si="39"/>
        <v>0</v>
      </c>
      <c r="CRP126">
        <f t="shared" si="39"/>
        <v>0</v>
      </c>
      <c r="CRQ126">
        <f t="shared" si="39"/>
        <v>0</v>
      </c>
      <c r="CRR126">
        <f t="shared" si="39"/>
        <v>0</v>
      </c>
      <c r="CRS126">
        <f t="shared" si="39"/>
        <v>0</v>
      </c>
      <c r="CRT126">
        <f t="shared" si="39"/>
        <v>0</v>
      </c>
      <c r="CRU126">
        <f t="shared" si="39"/>
        <v>0</v>
      </c>
      <c r="CRV126">
        <f t="shared" si="39"/>
        <v>0</v>
      </c>
      <c r="CRW126">
        <f t="shared" si="39"/>
        <v>0</v>
      </c>
      <c r="CRX126">
        <f t="shared" si="39"/>
        <v>0</v>
      </c>
      <c r="CRY126">
        <f t="shared" si="39"/>
        <v>0</v>
      </c>
      <c r="CRZ126">
        <f t="shared" si="39"/>
        <v>0</v>
      </c>
      <c r="CSA126">
        <f t="shared" si="39"/>
        <v>0</v>
      </c>
      <c r="CSB126">
        <f t="shared" si="39"/>
        <v>0</v>
      </c>
      <c r="CSC126">
        <f t="shared" si="39"/>
        <v>0</v>
      </c>
      <c r="CSD126">
        <f t="shared" si="39"/>
        <v>0</v>
      </c>
      <c r="CSE126">
        <f t="shared" si="39"/>
        <v>0</v>
      </c>
      <c r="CSF126">
        <f t="shared" si="39"/>
        <v>0</v>
      </c>
      <c r="CSG126">
        <f t="shared" si="39"/>
        <v>0</v>
      </c>
      <c r="CSH126">
        <f t="shared" si="39"/>
        <v>0</v>
      </c>
      <c r="CSI126">
        <f t="shared" si="39"/>
        <v>0</v>
      </c>
      <c r="CSJ126">
        <f t="shared" si="39"/>
        <v>0</v>
      </c>
      <c r="CSK126">
        <f t="shared" si="39"/>
        <v>0</v>
      </c>
      <c r="CSL126">
        <f t="shared" si="39"/>
        <v>0</v>
      </c>
      <c r="CSM126">
        <f t="shared" si="39"/>
        <v>0</v>
      </c>
      <c r="CSN126">
        <f t="shared" si="39"/>
        <v>0</v>
      </c>
      <c r="CSO126">
        <f t="shared" si="39"/>
        <v>0</v>
      </c>
      <c r="CSP126">
        <f t="shared" si="39"/>
        <v>0</v>
      </c>
      <c r="CSQ126">
        <f t="shared" si="39"/>
        <v>0</v>
      </c>
      <c r="CSR126">
        <f t="shared" si="39"/>
        <v>0</v>
      </c>
      <c r="CSS126">
        <f t="shared" si="39"/>
        <v>0</v>
      </c>
      <c r="CST126">
        <f t="shared" si="39"/>
        <v>0</v>
      </c>
      <c r="CSU126">
        <f t="shared" si="39"/>
        <v>0</v>
      </c>
      <c r="CSV126">
        <f t="shared" si="39"/>
        <v>0</v>
      </c>
      <c r="CSW126">
        <f t="shared" si="39"/>
        <v>0</v>
      </c>
      <c r="CSX126">
        <f t="shared" si="39"/>
        <v>0</v>
      </c>
      <c r="CSY126">
        <f t="shared" si="39"/>
        <v>0</v>
      </c>
      <c r="CSZ126">
        <f t="shared" si="39"/>
        <v>0</v>
      </c>
      <c r="CTA126">
        <f t="shared" si="39"/>
        <v>0</v>
      </c>
      <c r="CTB126">
        <f t="shared" si="39"/>
        <v>0</v>
      </c>
      <c r="CTC126">
        <f t="shared" si="39"/>
        <v>0</v>
      </c>
      <c r="CTD126">
        <f t="shared" si="39"/>
        <v>0</v>
      </c>
      <c r="CTE126">
        <f t="shared" si="39"/>
        <v>0</v>
      </c>
      <c r="CTF126">
        <f t="shared" si="39"/>
        <v>0</v>
      </c>
      <c r="CTG126">
        <f t="shared" si="39"/>
        <v>0</v>
      </c>
      <c r="CTH126">
        <f t="shared" si="39"/>
        <v>0</v>
      </c>
      <c r="CTI126">
        <f t="shared" si="39"/>
        <v>0</v>
      </c>
      <c r="CTJ126">
        <f t="shared" si="39"/>
        <v>0</v>
      </c>
      <c r="CTK126">
        <f t="shared" si="39"/>
        <v>0</v>
      </c>
      <c r="CTL126">
        <f t="shared" si="39"/>
        <v>0</v>
      </c>
      <c r="CTM126">
        <f t="shared" si="39"/>
        <v>0</v>
      </c>
      <c r="CTN126">
        <f t="shared" ref="CTN126:CVY126" si="40">SUM(CTN2:CTN125)</f>
        <v>0</v>
      </c>
      <c r="CTO126">
        <f t="shared" si="40"/>
        <v>0</v>
      </c>
      <c r="CTP126">
        <f t="shared" si="40"/>
        <v>0</v>
      </c>
      <c r="CTQ126">
        <f t="shared" si="40"/>
        <v>0</v>
      </c>
      <c r="CTR126">
        <f t="shared" si="40"/>
        <v>0</v>
      </c>
      <c r="CTS126">
        <f t="shared" si="40"/>
        <v>0</v>
      </c>
      <c r="CTT126">
        <f t="shared" si="40"/>
        <v>0</v>
      </c>
      <c r="CTU126">
        <f t="shared" si="40"/>
        <v>0</v>
      </c>
      <c r="CTV126">
        <f t="shared" si="40"/>
        <v>0</v>
      </c>
      <c r="CTW126">
        <f t="shared" si="40"/>
        <v>0</v>
      </c>
      <c r="CTX126">
        <f t="shared" si="40"/>
        <v>0</v>
      </c>
      <c r="CTY126">
        <f t="shared" si="40"/>
        <v>0</v>
      </c>
      <c r="CTZ126">
        <f t="shared" si="40"/>
        <v>0</v>
      </c>
      <c r="CUA126">
        <f t="shared" si="40"/>
        <v>0</v>
      </c>
      <c r="CUB126">
        <f t="shared" si="40"/>
        <v>0</v>
      </c>
      <c r="CUC126">
        <f t="shared" si="40"/>
        <v>0</v>
      </c>
      <c r="CUD126">
        <f t="shared" si="40"/>
        <v>0</v>
      </c>
      <c r="CUE126">
        <f t="shared" si="40"/>
        <v>0</v>
      </c>
      <c r="CUF126">
        <f t="shared" si="40"/>
        <v>0</v>
      </c>
      <c r="CUG126">
        <f t="shared" si="40"/>
        <v>0</v>
      </c>
      <c r="CUH126">
        <f t="shared" si="40"/>
        <v>0</v>
      </c>
      <c r="CUI126">
        <f t="shared" si="40"/>
        <v>0</v>
      </c>
      <c r="CUJ126">
        <f t="shared" si="40"/>
        <v>0</v>
      </c>
      <c r="CUK126">
        <f t="shared" si="40"/>
        <v>0</v>
      </c>
      <c r="CUL126">
        <f t="shared" si="40"/>
        <v>0</v>
      </c>
      <c r="CUM126">
        <f t="shared" si="40"/>
        <v>0</v>
      </c>
      <c r="CUN126">
        <f t="shared" si="40"/>
        <v>0</v>
      </c>
      <c r="CUO126">
        <f t="shared" si="40"/>
        <v>0</v>
      </c>
      <c r="CUP126">
        <f t="shared" si="40"/>
        <v>0</v>
      </c>
      <c r="CUQ126">
        <f t="shared" si="40"/>
        <v>0</v>
      </c>
      <c r="CUR126">
        <f t="shared" si="40"/>
        <v>0</v>
      </c>
      <c r="CUS126">
        <f t="shared" si="40"/>
        <v>0</v>
      </c>
      <c r="CUT126">
        <f t="shared" si="40"/>
        <v>0</v>
      </c>
      <c r="CUU126">
        <f t="shared" si="40"/>
        <v>0</v>
      </c>
      <c r="CUV126">
        <f t="shared" si="40"/>
        <v>0</v>
      </c>
      <c r="CUW126">
        <f t="shared" si="40"/>
        <v>0</v>
      </c>
      <c r="CUX126">
        <f t="shared" si="40"/>
        <v>0</v>
      </c>
      <c r="CUY126">
        <f t="shared" si="40"/>
        <v>0</v>
      </c>
      <c r="CUZ126">
        <f t="shared" si="40"/>
        <v>0</v>
      </c>
      <c r="CVA126">
        <f t="shared" si="40"/>
        <v>0</v>
      </c>
      <c r="CVB126">
        <f t="shared" si="40"/>
        <v>0</v>
      </c>
      <c r="CVC126">
        <f t="shared" si="40"/>
        <v>0</v>
      </c>
      <c r="CVD126">
        <f t="shared" si="40"/>
        <v>0</v>
      </c>
      <c r="CVE126">
        <f t="shared" si="40"/>
        <v>0</v>
      </c>
      <c r="CVF126">
        <f t="shared" si="40"/>
        <v>0</v>
      </c>
      <c r="CVG126">
        <f t="shared" si="40"/>
        <v>0</v>
      </c>
      <c r="CVH126">
        <f t="shared" si="40"/>
        <v>0</v>
      </c>
      <c r="CVI126">
        <f t="shared" si="40"/>
        <v>0</v>
      </c>
      <c r="CVJ126">
        <f t="shared" si="40"/>
        <v>0</v>
      </c>
      <c r="CVK126">
        <f t="shared" si="40"/>
        <v>0</v>
      </c>
      <c r="CVL126">
        <f t="shared" si="40"/>
        <v>0</v>
      </c>
      <c r="CVM126">
        <f t="shared" si="40"/>
        <v>0</v>
      </c>
      <c r="CVN126">
        <f t="shared" si="40"/>
        <v>0</v>
      </c>
      <c r="CVO126">
        <f t="shared" si="40"/>
        <v>0</v>
      </c>
      <c r="CVP126">
        <f t="shared" si="40"/>
        <v>0</v>
      </c>
      <c r="CVQ126">
        <f t="shared" si="40"/>
        <v>0</v>
      </c>
      <c r="CVR126">
        <f t="shared" si="40"/>
        <v>0</v>
      </c>
      <c r="CVS126">
        <f t="shared" si="40"/>
        <v>0</v>
      </c>
      <c r="CVT126">
        <f t="shared" si="40"/>
        <v>0</v>
      </c>
      <c r="CVU126">
        <f t="shared" si="40"/>
        <v>0</v>
      </c>
      <c r="CVV126">
        <f t="shared" si="40"/>
        <v>0</v>
      </c>
      <c r="CVW126">
        <f t="shared" si="40"/>
        <v>0</v>
      </c>
      <c r="CVX126">
        <f t="shared" si="40"/>
        <v>0</v>
      </c>
      <c r="CVY126">
        <f t="shared" si="40"/>
        <v>0</v>
      </c>
      <c r="CVZ126">
        <f t="shared" ref="CVZ126:CYK126" si="41">SUM(CVZ2:CVZ125)</f>
        <v>0</v>
      </c>
      <c r="CWA126">
        <f t="shared" si="41"/>
        <v>0</v>
      </c>
      <c r="CWB126">
        <f t="shared" si="41"/>
        <v>0</v>
      </c>
      <c r="CWC126">
        <f t="shared" si="41"/>
        <v>0</v>
      </c>
      <c r="CWD126">
        <f t="shared" si="41"/>
        <v>0</v>
      </c>
      <c r="CWE126">
        <f t="shared" si="41"/>
        <v>0</v>
      </c>
      <c r="CWF126">
        <f t="shared" si="41"/>
        <v>0</v>
      </c>
      <c r="CWG126">
        <f t="shared" si="41"/>
        <v>0</v>
      </c>
      <c r="CWH126">
        <f t="shared" si="41"/>
        <v>0</v>
      </c>
      <c r="CWI126">
        <f t="shared" si="41"/>
        <v>0</v>
      </c>
      <c r="CWJ126">
        <f t="shared" si="41"/>
        <v>0</v>
      </c>
      <c r="CWK126">
        <f t="shared" si="41"/>
        <v>0</v>
      </c>
      <c r="CWL126">
        <f t="shared" si="41"/>
        <v>0</v>
      </c>
      <c r="CWM126">
        <f t="shared" si="41"/>
        <v>0</v>
      </c>
      <c r="CWN126">
        <f t="shared" si="41"/>
        <v>0</v>
      </c>
      <c r="CWO126">
        <f t="shared" si="41"/>
        <v>0</v>
      </c>
      <c r="CWP126">
        <f t="shared" si="41"/>
        <v>0</v>
      </c>
      <c r="CWQ126">
        <f t="shared" si="41"/>
        <v>0</v>
      </c>
      <c r="CWR126">
        <f t="shared" si="41"/>
        <v>0</v>
      </c>
      <c r="CWS126">
        <f t="shared" si="41"/>
        <v>0</v>
      </c>
      <c r="CWT126">
        <f t="shared" si="41"/>
        <v>0</v>
      </c>
      <c r="CWU126">
        <f t="shared" si="41"/>
        <v>0</v>
      </c>
      <c r="CWV126">
        <f t="shared" si="41"/>
        <v>0</v>
      </c>
      <c r="CWW126">
        <f t="shared" si="41"/>
        <v>0</v>
      </c>
      <c r="CWX126">
        <f t="shared" si="41"/>
        <v>0</v>
      </c>
      <c r="CWY126">
        <f t="shared" si="41"/>
        <v>0</v>
      </c>
      <c r="CWZ126">
        <f t="shared" si="41"/>
        <v>0</v>
      </c>
      <c r="CXA126">
        <f t="shared" si="41"/>
        <v>0</v>
      </c>
      <c r="CXB126">
        <f t="shared" si="41"/>
        <v>0</v>
      </c>
      <c r="CXC126">
        <f t="shared" si="41"/>
        <v>0</v>
      </c>
      <c r="CXD126">
        <f t="shared" si="41"/>
        <v>0</v>
      </c>
      <c r="CXE126">
        <f t="shared" si="41"/>
        <v>0</v>
      </c>
      <c r="CXF126">
        <f t="shared" si="41"/>
        <v>0</v>
      </c>
      <c r="CXG126">
        <f t="shared" si="41"/>
        <v>0</v>
      </c>
      <c r="CXH126">
        <f t="shared" si="41"/>
        <v>0</v>
      </c>
      <c r="CXI126">
        <f t="shared" si="41"/>
        <v>0</v>
      </c>
      <c r="CXJ126">
        <f t="shared" si="41"/>
        <v>0</v>
      </c>
      <c r="CXK126">
        <f t="shared" si="41"/>
        <v>0</v>
      </c>
      <c r="CXL126">
        <f t="shared" si="41"/>
        <v>0</v>
      </c>
      <c r="CXM126">
        <f t="shared" si="41"/>
        <v>0</v>
      </c>
      <c r="CXN126">
        <f t="shared" si="41"/>
        <v>0</v>
      </c>
      <c r="CXO126">
        <f t="shared" si="41"/>
        <v>0</v>
      </c>
      <c r="CXP126">
        <f t="shared" si="41"/>
        <v>0</v>
      </c>
      <c r="CXQ126">
        <f t="shared" si="41"/>
        <v>0</v>
      </c>
      <c r="CXR126">
        <f t="shared" si="41"/>
        <v>0</v>
      </c>
      <c r="CXS126">
        <f t="shared" si="41"/>
        <v>0</v>
      </c>
      <c r="CXT126">
        <f t="shared" si="41"/>
        <v>0</v>
      </c>
      <c r="CXU126">
        <f t="shared" si="41"/>
        <v>0</v>
      </c>
      <c r="CXV126">
        <f t="shared" si="41"/>
        <v>0</v>
      </c>
      <c r="CXW126">
        <f t="shared" si="41"/>
        <v>0</v>
      </c>
      <c r="CXX126">
        <f t="shared" si="41"/>
        <v>0</v>
      </c>
      <c r="CXY126">
        <f t="shared" si="41"/>
        <v>0</v>
      </c>
      <c r="CXZ126">
        <f t="shared" si="41"/>
        <v>0</v>
      </c>
      <c r="CYA126">
        <f t="shared" si="41"/>
        <v>0</v>
      </c>
      <c r="CYB126">
        <f t="shared" si="41"/>
        <v>0</v>
      </c>
      <c r="CYC126">
        <f t="shared" si="41"/>
        <v>0</v>
      </c>
      <c r="CYD126">
        <f t="shared" si="41"/>
        <v>0</v>
      </c>
      <c r="CYE126">
        <f t="shared" si="41"/>
        <v>0</v>
      </c>
      <c r="CYF126">
        <f t="shared" si="41"/>
        <v>0</v>
      </c>
      <c r="CYG126">
        <f t="shared" si="41"/>
        <v>0</v>
      </c>
      <c r="CYH126">
        <f t="shared" si="41"/>
        <v>0</v>
      </c>
      <c r="CYI126">
        <f t="shared" si="41"/>
        <v>0</v>
      </c>
      <c r="CYJ126">
        <f t="shared" si="41"/>
        <v>0</v>
      </c>
      <c r="CYK126">
        <f t="shared" si="41"/>
        <v>0</v>
      </c>
      <c r="CYL126">
        <f t="shared" ref="CYL126:DAW126" si="42">SUM(CYL2:CYL125)</f>
        <v>0</v>
      </c>
      <c r="CYM126">
        <f t="shared" si="42"/>
        <v>0</v>
      </c>
      <c r="CYN126">
        <f t="shared" si="42"/>
        <v>0</v>
      </c>
      <c r="CYO126">
        <f t="shared" si="42"/>
        <v>0</v>
      </c>
      <c r="CYP126">
        <f t="shared" si="42"/>
        <v>0</v>
      </c>
      <c r="CYQ126">
        <f t="shared" si="42"/>
        <v>0</v>
      </c>
      <c r="CYR126">
        <f t="shared" si="42"/>
        <v>0</v>
      </c>
      <c r="CYS126">
        <f t="shared" si="42"/>
        <v>0</v>
      </c>
      <c r="CYT126">
        <f t="shared" si="42"/>
        <v>0</v>
      </c>
      <c r="CYU126">
        <f t="shared" si="42"/>
        <v>0</v>
      </c>
      <c r="CYV126">
        <f t="shared" si="42"/>
        <v>0</v>
      </c>
      <c r="CYW126">
        <f t="shared" si="42"/>
        <v>0</v>
      </c>
      <c r="CYX126">
        <f t="shared" si="42"/>
        <v>0</v>
      </c>
      <c r="CYY126">
        <f t="shared" si="42"/>
        <v>0</v>
      </c>
      <c r="CYZ126">
        <f t="shared" si="42"/>
        <v>0</v>
      </c>
      <c r="CZA126">
        <f t="shared" si="42"/>
        <v>0</v>
      </c>
      <c r="CZB126">
        <f t="shared" si="42"/>
        <v>0</v>
      </c>
      <c r="CZC126">
        <f t="shared" si="42"/>
        <v>0</v>
      </c>
      <c r="CZD126">
        <f t="shared" si="42"/>
        <v>0</v>
      </c>
      <c r="CZE126">
        <f t="shared" si="42"/>
        <v>0</v>
      </c>
      <c r="CZF126">
        <f t="shared" si="42"/>
        <v>0</v>
      </c>
      <c r="CZG126">
        <f t="shared" si="42"/>
        <v>0</v>
      </c>
      <c r="CZH126">
        <f t="shared" si="42"/>
        <v>0</v>
      </c>
      <c r="CZI126">
        <f t="shared" si="42"/>
        <v>0</v>
      </c>
      <c r="CZJ126">
        <f t="shared" si="42"/>
        <v>0</v>
      </c>
      <c r="CZK126">
        <f t="shared" si="42"/>
        <v>0</v>
      </c>
      <c r="CZL126">
        <f t="shared" si="42"/>
        <v>0</v>
      </c>
      <c r="CZM126">
        <f t="shared" si="42"/>
        <v>0</v>
      </c>
      <c r="CZN126">
        <f t="shared" si="42"/>
        <v>0</v>
      </c>
      <c r="CZO126">
        <f t="shared" si="42"/>
        <v>0</v>
      </c>
      <c r="CZP126">
        <f t="shared" si="42"/>
        <v>0</v>
      </c>
      <c r="CZQ126">
        <f t="shared" si="42"/>
        <v>0</v>
      </c>
      <c r="CZR126">
        <f t="shared" si="42"/>
        <v>0</v>
      </c>
      <c r="CZS126">
        <f t="shared" si="42"/>
        <v>0</v>
      </c>
      <c r="CZT126">
        <f t="shared" si="42"/>
        <v>0</v>
      </c>
      <c r="CZU126">
        <f t="shared" si="42"/>
        <v>0</v>
      </c>
      <c r="CZV126">
        <f t="shared" si="42"/>
        <v>0</v>
      </c>
      <c r="CZW126">
        <f t="shared" si="42"/>
        <v>0</v>
      </c>
      <c r="CZX126">
        <f t="shared" si="42"/>
        <v>0</v>
      </c>
      <c r="CZY126">
        <f t="shared" si="42"/>
        <v>0</v>
      </c>
      <c r="CZZ126">
        <f t="shared" si="42"/>
        <v>0</v>
      </c>
      <c r="DAA126">
        <f t="shared" si="42"/>
        <v>0</v>
      </c>
      <c r="DAB126">
        <f t="shared" si="42"/>
        <v>0</v>
      </c>
      <c r="DAC126">
        <f t="shared" si="42"/>
        <v>0</v>
      </c>
      <c r="DAD126">
        <f t="shared" si="42"/>
        <v>0</v>
      </c>
      <c r="DAE126">
        <f t="shared" si="42"/>
        <v>0</v>
      </c>
      <c r="DAF126">
        <f t="shared" si="42"/>
        <v>0</v>
      </c>
      <c r="DAG126">
        <f t="shared" si="42"/>
        <v>0</v>
      </c>
      <c r="DAH126">
        <f t="shared" si="42"/>
        <v>0</v>
      </c>
      <c r="DAI126">
        <f t="shared" si="42"/>
        <v>0</v>
      </c>
      <c r="DAJ126">
        <f t="shared" si="42"/>
        <v>0</v>
      </c>
      <c r="DAK126">
        <f t="shared" si="42"/>
        <v>0</v>
      </c>
      <c r="DAL126">
        <f t="shared" si="42"/>
        <v>0</v>
      </c>
      <c r="DAM126">
        <f t="shared" si="42"/>
        <v>0</v>
      </c>
      <c r="DAN126">
        <f t="shared" si="42"/>
        <v>0</v>
      </c>
      <c r="DAO126">
        <f t="shared" si="42"/>
        <v>0</v>
      </c>
      <c r="DAP126">
        <f t="shared" si="42"/>
        <v>0</v>
      </c>
      <c r="DAQ126">
        <f t="shared" si="42"/>
        <v>0</v>
      </c>
      <c r="DAR126">
        <f t="shared" si="42"/>
        <v>0</v>
      </c>
      <c r="DAS126">
        <f t="shared" si="42"/>
        <v>0</v>
      </c>
      <c r="DAT126">
        <f t="shared" si="42"/>
        <v>0</v>
      </c>
      <c r="DAU126">
        <f t="shared" si="42"/>
        <v>0</v>
      </c>
      <c r="DAV126">
        <f t="shared" si="42"/>
        <v>0</v>
      </c>
      <c r="DAW126">
        <f t="shared" si="42"/>
        <v>0</v>
      </c>
      <c r="DAX126">
        <f t="shared" ref="DAX126:DDI126" si="43">SUM(DAX2:DAX125)</f>
        <v>0</v>
      </c>
      <c r="DAY126">
        <f t="shared" si="43"/>
        <v>0</v>
      </c>
      <c r="DAZ126">
        <f t="shared" si="43"/>
        <v>0</v>
      </c>
      <c r="DBA126">
        <f t="shared" si="43"/>
        <v>0</v>
      </c>
      <c r="DBB126">
        <f t="shared" si="43"/>
        <v>0</v>
      </c>
      <c r="DBC126">
        <f t="shared" si="43"/>
        <v>0</v>
      </c>
      <c r="DBD126">
        <f t="shared" si="43"/>
        <v>0</v>
      </c>
      <c r="DBE126">
        <f t="shared" si="43"/>
        <v>0</v>
      </c>
      <c r="DBF126">
        <f t="shared" si="43"/>
        <v>0</v>
      </c>
      <c r="DBG126">
        <f t="shared" si="43"/>
        <v>0</v>
      </c>
      <c r="DBH126">
        <f t="shared" si="43"/>
        <v>0</v>
      </c>
      <c r="DBI126">
        <f t="shared" si="43"/>
        <v>0</v>
      </c>
      <c r="DBJ126">
        <f t="shared" si="43"/>
        <v>0</v>
      </c>
      <c r="DBK126">
        <f t="shared" si="43"/>
        <v>0</v>
      </c>
      <c r="DBL126">
        <f t="shared" si="43"/>
        <v>0</v>
      </c>
      <c r="DBM126">
        <f t="shared" si="43"/>
        <v>0</v>
      </c>
      <c r="DBN126">
        <f t="shared" si="43"/>
        <v>0</v>
      </c>
      <c r="DBO126">
        <f t="shared" si="43"/>
        <v>0</v>
      </c>
      <c r="DBP126">
        <f t="shared" si="43"/>
        <v>0</v>
      </c>
      <c r="DBQ126">
        <f t="shared" si="43"/>
        <v>0</v>
      </c>
      <c r="DBR126">
        <f t="shared" si="43"/>
        <v>0</v>
      </c>
      <c r="DBS126">
        <f t="shared" si="43"/>
        <v>0</v>
      </c>
      <c r="DBT126">
        <f t="shared" si="43"/>
        <v>0</v>
      </c>
      <c r="DBU126">
        <f t="shared" si="43"/>
        <v>0</v>
      </c>
      <c r="DBV126">
        <f t="shared" si="43"/>
        <v>0</v>
      </c>
      <c r="DBW126">
        <f t="shared" si="43"/>
        <v>0</v>
      </c>
      <c r="DBX126">
        <f t="shared" si="43"/>
        <v>0</v>
      </c>
      <c r="DBY126">
        <f t="shared" si="43"/>
        <v>0</v>
      </c>
      <c r="DBZ126">
        <f t="shared" si="43"/>
        <v>0</v>
      </c>
      <c r="DCA126">
        <f t="shared" si="43"/>
        <v>0</v>
      </c>
      <c r="DCB126">
        <f t="shared" si="43"/>
        <v>0</v>
      </c>
      <c r="DCC126">
        <f t="shared" si="43"/>
        <v>0</v>
      </c>
      <c r="DCD126">
        <f t="shared" si="43"/>
        <v>0</v>
      </c>
      <c r="DCE126">
        <f t="shared" si="43"/>
        <v>0</v>
      </c>
      <c r="DCF126">
        <f t="shared" si="43"/>
        <v>0</v>
      </c>
      <c r="DCG126">
        <f t="shared" si="43"/>
        <v>0</v>
      </c>
      <c r="DCH126">
        <f t="shared" si="43"/>
        <v>0</v>
      </c>
      <c r="DCI126">
        <f t="shared" si="43"/>
        <v>0</v>
      </c>
      <c r="DCJ126">
        <f t="shared" si="43"/>
        <v>0</v>
      </c>
      <c r="DCK126">
        <f t="shared" si="43"/>
        <v>0</v>
      </c>
      <c r="DCL126">
        <f t="shared" si="43"/>
        <v>0</v>
      </c>
      <c r="DCM126">
        <f t="shared" si="43"/>
        <v>0</v>
      </c>
      <c r="DCN126">
        <f t="shared" si="43"/>
        <v>0</v>
      </c>
      <c r="DCO126">
        <f t="shared" si="43"/>
        <v>0</v>
      </c>
      <c r="DCP126">
        <f t="shared" si="43"/>
        <v>0</v>
      </c>
      <c r="DCQ126">
        <f t="shared" si="43"/>
        <v>0</v>
      </c>
      <c r="DCR126">
        <f t="shared" si="43"/>
        <v>0</v>
      </c>
      <c r="DCS126">
        <f t="shared" si="43"/>
        <v>0</v>
      </c>
      <c r="DCT126">
        <f t="shared" si="43"/>
        <v>0</v>
      </c>
      <c r="DCU126">
        <f t="shared" si="43"/>
        <v>0</v>
      </c>
      <c r="DCV126">
        <f t="shared" si="43"/>
        <v>0</v>
      </c>
      <c r="DCW126">
        <f t="shared" si="43"/>
        <v>0</v>
      </c>
      <c r="DCX126">
        <f t="shared" si="43"/>
        <v>0</v>
      </c>
      <c r="DCY126">
        <f t="shared" si="43"/>
        <v>0</v>
      </c>
      <c r="DCZ126">
        <f t="shared" si="43"/>
        <v>0</v>
      </c>
      <c r="DDA126">
        <f t="shared" si="43"/>
        <v>0</v>
      </c>
      <c r="DDB126">
        <f t="shared" si="43"/>
        <v>0</v>
      </c>
      <c r="DDC126">
        <f t="shared" si="43"/>
        <v>0</v>
      </c>
      <c r="DDD126">
        <f t="shared" si="43"/>
        <v>0</v>
      </c>
      <c r="DDE126">
        <f t="shared" si="43"/>
        <v>0</v>
      </c>
      <c r="DDF126">
        <f t="shared" si="43"/>
        <v>0</v>
      </c>
      <c r="DDG126">
        <f t="shared" si="43"/>
        <v>0</v>
      </c>
      <c r="DDH126">
        <f t="shared" si="43"/>
        <v>0</v>
      </c>
      <c r="DDI126">
        <f t="shared" si="43"/>
        <v>0</v>
      </c>
      <c r="DDJ126">
        <f t="shared" ref="DDJ126:DFU126" si="44">SUM(DDJ2:DDJ125)</f>
        <v>0</v>
      </c>
      <c r="DDK126">
        <f t="shared" si="44"/>
        <v>0</v>
      </c>
      <c r="DDL126">
        <f t="shared" si="44"/>
        <v>0</v>
      </c>
      <c r="DDM126">
        <f t="shared" si="44"/>
        <v>0</v>
      </c>
      <c r="DDN126">
        <f t="shared" si="44"/>
        <v>0</v>
      </c>
      <c r="DDO126">
        <f t="shared" si="44"/>
        <v>0</v>
      </c>
      <c r="DDP126">
        <f t="shared" si="44"/>
        <v>0</v>
      </c>
      <c r="DDQ126">
        <f t="shared" si="44"/>
        <v>0</v>
      </c>
      <c r="DDR126">
        <f t="shared" si="44"/>
        <v>0</v>
      </c>
      <c r="DDS126">
        <f t="shared" si="44"/>
        <v>0</v>
      </c>
      <c r="DDT126">
        <f t="shared" si="44"/>
        <v>0</v>
      </c>
      <c r="DDU126">
        <f t="shared" si="44"/>
        <v>0</v>
      </c>
      <c r="DDV126">
        <f t="shared" si="44"/>
        <v>0</v>
      </c>
      <c r="DDW126">
        <f t="shared" si="44"/>
        <v>0</v>
      </c>
      <c r="DDX126">
        <f t="shared" si="44"/>
        <v>0</v>
      </c>
      <c r="DDY126">
        <f t="shared" si="44"/>
        <v>0</v>
      </c>
      <c r="DDZ126">
        <f t="shared" si="44"/>
        <v>0</v>
      </c>
      <c r="DEA126">
        <f t="shared" si="44"/>
        <v>0</v>
      </c>
      <c r="DEB126">
        <f t="shared" si="44"/>
        <v>0</v>
      </c>
      <c r="DEC126">
        <f t="shared" si="44"/>
        <v>0</v>
      </c>
      <c r="DED126">
        <f t="shared" si="44"/>
        <v>0</v>
      </c>
      <c r="DEE126">
        <f t="shared" si="44"/>
        <v>0</v>
      </c>
      <c r="DEF126">
        <f t="shared" si="44"/>
        <v>0</v>
      </c>
      <c r="DEG126">
        <f t="shared" si="44"/>
        <v>0</v>
      </c>
      <c r="DEH126">
        <f t="shared" si="44"/>
        <v>0</v>
      </c>
      <c r="DEI126">
        <f t="shared" si="44"/>
        <v>0</v>
      </c>
      <c r="DEJ126">
        <f t="shared" si="44"/>
        <v>0</v>
      </c>
      <c r="DEK126">
        <f t="shared" si="44"/>
        <v>0</v>
      </c>
      <c r="DEL126">
        <f t="shared" si="44"/>
        <v>0</v>
      </c>
      <c r="DEM126">
        <f t="shared" si="44"/>
        <v>0</v>
      </c>
      <c r="DEN126">
        <f t="shared" si="44"/>
        <v>0</v>
      </c>
      <c r="DEO126">
        <f t="shared" si="44"/>
        <v>0</v>
      </c>
      <c r="DEP126">
        <f t="shared" si="44"/>
        <v>0</v>
      </c>
      <c r="DEQ126">
        <f t="shared" si="44"/>
        <v>0</v>
      </c>
      <c r="DER126">
        <f t="shared" si="44"/>
        <v>0</v>
      </c>
      <c r="DES126">
        <f t="shared" si="44"/>
        <v>0</v>
      </c>
      <c r="DET126">
        <f t="shared" si="44"/>
        <v>0</v>
      </c>
      <c r="DEU126">
        <f t="shared" si="44"/>
        <v>0</v>
      </c>
      <c r="DEV126">
        <f t="shared" si="44"/>
        <v>0</v>
      </c>
      <c r="DEW126">
        <f t="shared" si="44"/>
        <v>0</v>
      </c>
      <c r="DEX126">
        <f t="shared" si="44"/>
        <v>0</v>
      </c>
      <c r="DEY126">
        <f t="shared" si="44"/>
        <v>0</v>
      </c>
      <c r="DEZ126">
        <f t="shared" si="44"/>
        <v>0</v>
      </c>
      <c r="DFA126">
        <f t="shared" si="44"/>
        <v>0</v>
      </c>
      <c r="DFB126">
        <f t="shared" si="44"/>
        <v>0</v>
      </c>
      <c r="DFC126">
        <f t="shared" si="44"/>
        <v>0</v>
      </c>
      <c r="DFD126">
        <f t="shared" si="44"/>
        <v>0</v>
      </c>
      <c r="DFE126">
        <f t="shared" si="44"/>
        <v>0</v>
      </c>
      <c r="DFF126">
        <f t="shared" si="44"/>
        <v>0</v>
      </c>
      <c r="DFG126">
        <f t="shared" si="44"/>
        <v>0</v>
      </c>
      <c r="DFH126">
        <f t="shared" si="44"/>
        <v>0</v>
      </c>
      <c r="DFI126">
        <f t="shared" si="44"/>
        <v>0</v>
      </c>
      <c r="DFJ126">
        <f t="shared" si="44"/>
        <v>0</v>
      </c>
      <c r="DFK126">
        <f t="shared" si="44"/>
        <v>0</v>
      </c>
      <c r="DFL126">
        <f t="shared" si="44"/>
        <v>0</v>
      </c>
      <c r="DFM126">
        <f t="shared" si="44"/>
        <v>0</v>
      </c>
      <c r="DFN126">
        <f t="shared" si="44"/>
        <v>0</v>
      </c>
      <c r="DFO126">
        <f t="shared" si="44"/>
        <v>0</v>
      </c>
      <c r="DFP126">
        <f t="shared" si="44"/>
        <v>0</v>
      </c>
      <c r="DFQ126">
        <f t="shared" si="44"/>
        <v>0</v>
      </c>
      <c r="DFR126">
        <f t="shared" si="44"/>
        <v>0</v>
      </c>
      <c r="DFS126">
        <f t="shared" si="44"/>
        <v>0</v>
      </c>
      <c r="DFT126">
        <f t="shared" si="44"/>
        <v>0</v>
      </c>
      <c r="DFU126">
        <f t="shared" si="44"/>
        <v>0</v>
      </c>
      <c r="DFV126">
        <f t="shared" ref="DFV126:DIG126" si="45">SUM(DFV2:DFV125)</f>
        <v>0</v>
      </c>
      <c r="DFW126">
        <f t="shared" si="45"/>
        <v>0</v>
      </c>
      <c r="DFX126">
        <f t="shared" si="45"/>
        <v>0</v>
      </c>
      <c r="DFY126">
        <f t="shared" si="45"/>
        <v>0</v>
      </c>
      <c r="DFZ126">
        <f t="shared" si="45"/>
        <v>0</v>
      </c>
      <c r="DGA126">
        <f t="shared" si="45"/>
        <v>0</v>
      </c>
      <c r="DGB126">
        <f t="shared" si="45"/>
        <v>0</v>
      </c>
      <c r="DGC126">
        <f t="shared" si="45"/>
        <v>0</v>
      </c>
      <c r="DGD126">
        <f t="shared" si="45"/>
        <v>0</v>
      </c>
      <c r="DGE126">
        <f t="shared" si="45"/>
        <v>0</v>
      </c>
      <c r="DGF126">
        <f t="shared" si="45"/>
        <v>0</v>
      </c>
      <c r="DGG126">
        <f t="shared" si="45"/>
        <v>0</v>
      </c>
      <c r="DGH126">
        <f t="shared" si="45"/>
        <v>0</v>
      </c>
      <c r="DGI126">
        <f t="shared" si="45"/>
        <v>0</v>
      </c>
      <c r="DGJ126">
        <f t="shared" si="45"/>
        <v>0</v>
      </c>
      <c r="DGK126">
        <f t="shared" si="45"/>
        <v>0</v>
      </c>
      <c r="DGL126">
        <f t="shared" si="45"/>
        <v>0</v>
      </c>
      <c r="DGM126">
        <f t="shared" si="45"/>
        <v>0</v>
      </c>
      <c r="DGN126">
        <f t="shared" si="45"/>
        <v>0</v>
      </c>
      <c r="DGO126">
        <f t="shared" si="45"/>
        <v>0</v>
      </c>
      <c r="DGP126">
        <f t="shared" si="45"/>
        <v>0</v>
      </c>
      <c r="DGQ126">
        <f t="shared" si="45"/>
        <v>0</v>
      </c>
      <c r="DGR126">
        <f t="shared" si="45"/>
        <v>0</v>
      </c>
      <c r="DGS126">
        <f t="shared" si="45"/>
        <v>0</v>
      </c>
      <c r="DGT126">
        <f t="shared" si="45"/>
        <v>0</v>
      </c>
      <c r="DGU126">
        <f t="shared" si="45"/>
        <v>0</v>
      </c>
      <c r="DGV126">
        <f t="shared" si="45"/>
        <v>0</v>
      </c>
      <c r="DGW126">
        <f t="shared" si="45"/>
        <v>0</v>
      </c>
      <c r="DGX126">
        <f t="shared" si="45"/>
        <v>0</v>
      </c>
      <c r="DGY126">
        <f t="shared" si="45"/>
        <v>0</v>
      </c>
      <c r="DGZ126">
        <f t="shared" si="45"/>
        <v>0</v>
      </c>
      <c r="DHA126">
        <f t="shared" si="45"/>
        <v>0</v>
      </c>
      <c r="DHB126">
        <f t="shared" si="45"/>
        <v>0</v>
      </c>
      <c r="DHC126">
        <f t="shared" si="45"/>
        <v>0</v>
      </c>
      <c r="DHD126">
        <f t="shared" si="45"/>
        <v>0</v>
      </c>
      <c r="DHE126">
        <f t="shared" si="45"/>
        <v>0</v>
      </c>
      <c r="DHF126">
        <f t="shared" si="45"/>
        <v>0</v>
      </c>
      <c r="DHG126">
        <f t="shared" si="45"/>
        <v>0</v>
      </c>
      <c r="DHH126">
        <f t="shared" si="45"/>
        <v>0</v>
      </c>
      <c r="DHI126">
        <f t="shared" si="45"/>
        <v>0</v>
      </c>
      <c r="DHJ126">
        <f t="shared" si="45"/>
        <v>0</v>
      </c>
      <c r="DHK126">
        <f t="shared" si="45"/>
        <v>0</v>
      </c>
      <c r="DHL126">
        <f t="shared" si="45"/>
        <v>0</v>
      </c>
      <c r="DHM126">
        <f t="shared" si="45"/>
        <v>0</v>
      </c>
      <c r="DHN126">
        <f t="shared" si="45"/>
        <v>0</v>
      </c>
      <c r="DHO126">
        <f t="shared" si="45"/>
        <v>0</v>
      </c>
      <c r="DHP126">
        <f t="shared" si="45"/>
        <v>0</v>
      </c>
      <c r="DHQ126">
        <f t="shared" si="45"/>
        <v>0</v>
      </c>
      <c r="DHR126">
        <f t="shared" si="45"/>
        <v>0</v>
      </c>
      <c r="DHS126">
        <f t="shared" si="45"/>
        <v>0</v>
      </c>
      <c r="DHT126">
        <f t="shared" si="45"/>
        <v>0</v>
      </c>
      <c r="DHU126">
        <f t="shared" si="45"/>
        <v>0</v>
      </c>
      <c r="DHV126">
        <f t="shared" si="45"/>
        <v>0</v>
      </c>
      <c r="DHW126">
        <f t="shared" si="45"/>
        <v>0</v>
      </c>
      <c r="DHX126">
        <f t="shared" si="45"/>
        <v>0</v>
      </c>
      <c r="DHY126">
        <f t="shared" si="45"/>
        <v>0</v>
      </c>
      <c r="DHZ126">
        <f t="shared" si="45"/>
        <v>0</v>
      </c>
      <c r="DIA126">
        <f t="shared" si="45"/>
        <v>0</v>
      </c>
      <c r="DIB126">
        <f t="shared" si="45"/>
        <v>0</v>
      </c>
      <c r="DIC126">
        <f t="shared" si="45"/>
        <v>0</v>
      </c>
      <c r="DID126">
        <f t="shared" si="45"/>
        <v>0</v>
      </c>
      <c r="DIE126">
        <f t="shared" si="45"/>
        <v>0</v>
      </c>
      <c r="DIF126">
        <f t="shared" si="45"/>
        <v>0</v>
      </c>
      <c r="DIG126">
        <f t="shared" si="45"/>
        <v>0</v>
      </c>
      <c r="DIH126">
        <f t="shared" ref="DIH126:DKS126" si="46">SUM(DIH2:DIH125)</f>
        <v>0</v>
      </c>
      <c r="DII126">
        <f t="shared" si="46"/>
        <v>0</v>
      </c>
      <c r="DIJ126">
        <f t="shared" si="46"/>
        <v>0</v>
      </c>
      <c r="DIK126">
        <f t="shared" si="46"/>
        <v>0</v>
      </c>
      <c r="DIL126">
        <f t="shared" si="46"/>
        <v>0</v>
      </c>
      <c r="DIM126">
        <f t="shared" si="46"/>
        <v>0</v>
      </c>
      <c r="DIN126">
        <f t="shared" si="46"/>
        <v>0</v>
      </c>
      <c r="DIO126">
        <f t="shared" si="46"/>
        <v>0</v>
      </c>
      <c r="DIP126">
        <f t="shared" si="46"/>
        <v>0</v>
      </c>
      <c r="DIQ126">
        <f t="shared" si="46"/>
        <v>0</v>
      </c>
      <c r="DIR126">
        <f t="shared" si="46"/>
        <v>0</v>
      </c>
      <c r="DIS126">
        <f t="shared" si="46"/>
        <v>0</v>
      </c>
      <c r="DIT126">
        <f t="shared" si="46"/>
        <v>0</v>
      </c>
      <c r="DIU126">
        <f t="shared" si="46"/>
        <v>0</v>
      </c>
      <c r="DIV126">
        <f t="shared" si="46"/>
        <v>0</v>
      </c>
      <c r="DIW126">
        <f t="shared" si="46"/>
        <v>0</v>
      </c>
      <c r="DIX126">
        <f t="shared" si="46"/>
        <v>0</v>
      </c>
      <c r="DIY126">
        <f t="shared" si="46"/>
        <v>0</v>
      </c>
      <c r="DIZ126">
        <f t="shared" si="46"/>
        <v>0</v>
      </c>
      <c r="DJA126">
        <f t="shared" si="46"/>
        <v>0</v>
      </c>
      <c r="DJB126">
        <f t="shared" si="46"/>
        <v>0</v>
      </c>
      <c r="DJC126">
        <f t="shared" si="46"/>
        <v>0</v>
      </c>
      <c r="DJD126">
        <f t="shared" si="46"/>
        <v>0</v>
      </c>
      <c r="DJE126">
        <f t="shared" si="46"/>
        <v>0</v>
      </c>
      <c r="DJF126">
        <f t="shared" si="46"/>
        <v>0</v>
      </c>
      <c r="DJG126">
        <f t="shared" si="46"/>
        <v>0</v>
      </c>
      <c r="DJH126">
        <f t="shared" si="46"/>
        <v>0</v>
      </c>
      <c r="DJI126">
        <f t="shared" si="46"/>
        <v>0</v>
      </c>
      <c r="DJJ126">
        <f t="shared" si="46"/>
        <v>0</v>
      </c>
      <c r="DJK126">
        <f t="shared" si="46"/>
        <v>0</v>
      </c>
      <c r="DJL126">
        <f t="shared" si="46"/>
        <v>0</v>
      </c>
      <c r="DJM126">
        <f t="shared" si="46"/>
        <v>0</v>
      </c>
      <c r="DJN126">
        <f t="shared" si="46"/>
        <v>0</v>
      </c>
      <c r="DJO126">
        <f t="shared" si="46"/>
        <v>0</v>
      </c>
      <c r="DJP126">
        <f t="shared" si="46"/>
        <v>0</v>
      </c>
      <c r="DJQ126">
        <f t="shared" si="46"/>
        <v>0</v>
      </c>
      <c r="DJR126">
        <f t="shared" si="46"/>
        <v>0</v>
      </c>
      <c r="DJS126">
        <f t="shared" si="46"/>
        <v>0</v>
      </c>
      <c r="DJT126">
        <f t="shared" si="46"/>
        <v>0</v>
      </c>
      <c r="DJU126">
        <f t="shared" si="46"/>
        <v>0</v>
      </c>
      <c r="DJV126">
        <f t="shared" si="46"/>
        <v>0</v>
      </c>
      <c r="DJW126">
        <f t="shared" si="46"/>
        <v>0</v>
      </c>
      <c r="DJX126">
        <f t="shared" si="46"/>
        <v>0</v>
      </c>
      <c r="DJY126">
        <f t="shared" si="46"/>
        <v>0</v>
      </c>
      <c r="DJZ126">
        <f t="shared" si="46"/>
        <v>0</v>
      </c>
      <c r="DKA126">
        <f t="shared" si="46"/>
        <v>0</v>
      </c>
      <c r="DKB126">
        <f t="shared" si="46"/>
        <v>0</v>
      </c>
      <c r="DKC126">
        <f t="shared" si="46"/>
        <v>0</v>
      </c>
      <c r="DKD126">
        <f t="shared" si="46"/>
        <v>0</v>
      </c>
      <c r="DKE126">
        <f t="shared" si="46"/>
        <v>0</v>
      </c>
      <c r="DKF126">
        <f t="shared" si="46"/>
        <v>0</v>
      </c>
      <c r="DKG126">
        <f t="shared" si="46"/>
        <v>0</v>
      </c>
      <c r="DKH126">
        <f t="shared" si="46"/>
        <v>0</v>
      </c>
      <c r="DKI126">
        <f t="shared" si="46"/>
        <v>0</v>
      </c>
      <c r="DKJ126">
        <f t="shared" si="46"/>
        <v>0</v>
      </c>
      <c r="DKK126">
        <f t="shared" si="46"/>
        <v>0</v>
      </c>
      <c r="DKL126">
        <f t="shared" si="46"/>
        <v>0</v>
      </c>
      <c r="DKM126">
        <f t="shared" si="46"/>
        <v>0</v>
      </c>
      <c r="DKN126">
        <f t="shared" si="46"/>
        <v>0</v>
      </c>
      <c r="DKO126">
        <f t="shared" si="46"/>
        <v>0</v>
      </c>
      <c r="DKP126">
        <f t="shared" si="46"/>
        <v>0</v>
      </c>
      <c r="DKQ126">
        <f t="shared" si="46"/>
        <v>0</v>
      </c>
      <c r="DKR126">
        <f t="shared" si="46"/>
        <v>0</v>
      </c>
      <c r="DKS126">
        <f t="shared" si="46"/>
        <v>0</v>
      </c>
      <c r="DKT126">
        <f t="shared" ref="DKT126:DNE126" si="47">SUM(DKT2:DKT125)</f>
        <v>0</v>
      </c>
      <c r="DKU126">
        <f t="shared" si="47"/>
        <v>0</v>
      </c>
      <c r="DKV126">
        <f t="shared" si="47"/>
        <v>0</v>
      </c>
      <c r="DKW126">
        <f t="shared" si="47"/>
        <v>0</v>
      </c>
      <c r="DKX126">
        <f t="shared" si="47"/>
        <v>0</v>
      </c>
      <c r="DKY126">
        <f t="shared" si="47"/>
        <v>0</v>
      </c>
      <c r="DKZ126">
        <f t="shared" si="47"/>
        <v>0</v>
      </c>
      <c r="DLA126">
        <f t="shared" si="47"/>
        <v>0</v>
      </c>
      <c r="DLB126">
        <f t="shared" si="47"/>
        <v>0</v>
      </c>
      <c r="DLC126">
        <f t="shared" si="47"/>
        <v>0</v>
      </c>
      <c r="DLD126">
        <f t="shared" si="47"/>
        <v>0</v>
      </c>
      <c r="DLE126">
        <f t="shared" si="47"/>
        <v>0</v>
      </c>
      <c r="DLF126">
        <f t="shared" si="47"/>
        <v>0</v>
      </c>
      <c r="DLG126">
        <f t="shared" si="47"/>
        <v>0</v>
      </c>
      <c r="DLH126">
        <f t="shared" si="47"/>
        <v>0</v>
      </c>
      <c r="DLI126">
        <f t="shared" si="47"/>
        <v>0</v>
      </c>
      <c r="DLJ126">
        <f t="shared" si="47"/>
        <v>0</v>
      </c>
      <c r="DLK126">
        <f t="shared" si="47"/>
        <v>0</v>
      </c>
      <c r="DLL126">
        <f t="shared" si="47"/>
        <v>0</v>
      </c>
      <c r="DLM126">
        <f t="shared" si="47"/>
        <v>0</v>
      </c>
      <c r="DLN126">
        <f t="shared" si="47"/>
        <v>0</v>
      </c>
      <c r="DLO126">
        <f t="shared" si="47"/>
        <v>0</v>
      </c>
      <c r="DLP126">
        <f t="shared" si="47"/>
        <v>0</v>
      </c>
      <c r="DLQ126">
        <f t="shared" si="47"/>
        <v>0</v>
      </c>
      <c r="DLR126">
        <f t="shared" si="47"/>
        <v>0</v>
      </c>
      <c r="DLS126">
        <f t="shared" si="47"/>
        <v>0</v>
      </c>
      <c r="DLT126">
        <f t="shared" si="47"/>
        <v>0</v>
      </c>
      <c r="DLU126">
        <f t="shared" si="47"/>
        <v>0</v>
      </c>
      <c r="DLV126">
        <f t="shared" si="47"/>
        <v>0</v>
      </c>
      <c r="DLW126">
        <f t="shared" si="47"/>
        <v>0</v>
      </c>
      <c r="DLX126">
        <f t="shared" si="47"/>
        <v>0</v>
      </c>
      <c r="DLY126">
        <f t="shared" si="47"/>
        <v>0</v>
      </c>
      <c r="DLZ126">
        <f t="shared" si="47"/>
        <v>0</v>
      </c>
      <c r="DMA126">
        <f t="shared" si="47"/>
        <v>0</v>
      </c>
      <c r="DMB126">
        <f t="shared" si="47"/>
        <v>0</v>
      </c>
      <c r="DMC126">
        <f t="shared" si="47"/>
        <v>0</v>
      </c>
      <c r="DMD126">
        <f t="shared" si="47"/>
        <v>0</v>
      </c>
      <c r="DME126">
        <f t="shared" si="47"/>
        <v>0</v>
      </c>
      <c r="DMF126">
        <f t="shared" si="47"/>
        <v>0</v>
      </c>
      <c r="DMG126">
        <f t="shared" si="47"/>
        <v>0</v>
      </c>
      <c r="DMH126">
        <f t="shared" si="47"/>
        <v>0</v>
      </c>
      <c r="DMI126">
        <f t="shared" si="47"/>
        <v>0</v>
      </c>
      <c r="DMJ126">
        <f t="shared" si="47"/>
        <v>0</v>
      </c>
      <c r="DMK126">
        <f t="shared" si="47"/>
        <v>0</v>
      </c>
      <c r="DML126">
        <f t="shared" si="47"/>
        <v>0</v>
      </c>
      <c r="DMM126">
        <f t="shared" si="47"/>
        <v>0</v>
      </c>
      <c r="DMN126">
        <f t="shared" si="47"/>
        <v>0</v>
      </c>
      <c r="DMO126">
        <f t="shared" si="47"/>
        <v>0</v>
      </c>
      <c r="DMP126">
        <f t="shared" si="47"/>
        <v>0</v>
      </c>
      <c r="DMQ126">
        <f t="shared" si="47"/>
        <v>0</v>
      </c>
      <c r="DMR126">
        <f t="shared" si="47"/>
        <v>0</v>
      </c>
      <c r="DMS126">
        <f t="shared" si="47"/>
        <v>0</v>
      </c>
      <c r="DMT126">
        <f t="shared" si="47"/>
        <v>0</v>
      </c>
      <c r="DMU126">
        <f t="shared" si="47"/>
        <v>0</v>
      </c>
      <c r="DMV126">
        <f t="shared" si="47"/>
        <v>0</v>
      </c>
      <c r="DMW126">
        <f t="shared" si="47"/>
        <v>0</v>
      </c>
      <c r="DMX126">
        <f t="shared" si="47"/>
        <v>0</v>
      </c>
      <c r="DMY126">
        <f t="shared" si="47"/>
        <v>0</v>
      </c>
      <c r="DMZ126">
        <f t="shared" si="47"/>
        <v>0</v>
      </c>
      <c r="DNA126">
        <f t="shared" si="47"/>
        <v>0</v>
      </c>
      <c r="DNB126">
        <f t="shared" si="47"/>
        <v>0</v>
      </c>
      <c r="DNC126">
        <f t="shared" si="47"/>
        <v>0</v>
      </c>
      <c r="DND126">
        <f t="shared" si="47"/>
        <v>0</v>
      </c>
      <c r="DNE126">
        <f t="shared" si="47"/>
        <v>0</v>
      </c>
      <c r="DNF126">
        <f t="shared" ref="DNF126:DPQ126" si="48">SUM(DNF2:DNF125)</f>
        <v>0</v>
      </c>
      <c r="DNG126">
        <f t="shared" si="48"/>
        <v>0</v>
      </c>
      <c r="DNH126">
        <f t="shared" si="48"/>
        <v>0</v>
      </c>
      <c r="DNI126">
        <f t="shared" si="48"/>
        <v>0</v>
      </c>
      <c r="DNJ126">
        <f t="shared" si="48"/>
        <v>0</v>
      </c>
      <c r="DNK126">
        <f t="shared" si="48"/>
        <v>0</v>
      </c>
      <c r="DNL126">
        <f t="shared" si="48"/>
        <v>0</v>
      </c>
      <c r="DNM126">
        <f t="shared" si="48"/>
        <v>0</v>
      </c>
      <c r="DNN126">
        <f t="shared" si="48"/>
        <v>0</v>
      </c>
      <c r="DNO126">
        <f t="shared" si="48"/>
        <v>0</v>
      </c>
      <c r="DNP126">
        <f t="shared" si="48"/>
        <v>0</v>
      </c>
      <c r="DNQ126">
        <f t="shared" si="48"/>
        <v>0</v>
      </c>
      <c r="DNR126">
        <f t="shared" si="48"/>
        <v>0</v>
      </c>
      <c r="DNS126">
        <f t="shared" si="48"/>
        <v>0</v>
      </c>
      <c r="DNT126">
        <f t="shared" si="48"/>
        <v>0</v>
      </c>
      <c r="DNU126">
        <f t="shared" si="48"/>
        <v>0</v>
      </c>
      <c r="DNV126">
        <f t="shared" si="48"/>
        <v>0</v>
      </c>
      <c r="DNW126">
        <f t="shared" si="48"/>
        <v>0</v>
      </c>
      <c r="DNX126">
        <f t="shared" si="48"/>
        <v>0</v>
      </c>
      <c r="DNY126">
        <f t="shared" si="48"/>
        <v>0</v>
      </c>
      <c r="DNZ126">
        <f t="shared" si="48"/>
        <v>0</v>
      </c>
      <c r="DOA126">
        <f t="shared" si="48"/>
        <v>0</v>
      </c>
      <c r="DOB126">
        <f t="shared" si="48"/>
        <v>0</v>
      </c>
      <c r="DOC126">
        <f t="shared" si="48"/>
        <v>0</v>
      </c>
      <c r="DOD126">
        <f t="shared" si="48"/>
        <v>0</v>
      </c>
      <c r="DOE126">
        <f t="shared" si="48"/>
        <v>0</v>
      </c>
      <c r="DOF126">
        <f t="shared" si="48"/>
        <v>0</v>
      </c>
      <c r="DOG126">
        <f t="shared" si="48"/>
        <v>0</v>
      </c>
      <c r="DOH126">
        <f t="shared" si="48"/>
        <v>0</v>
      </c>
      <c r="DOI126">
        <f t="shared" si="48"/>
        <v>0</v>
      </c>
      <c r="DOJ126">
        <f t="shared" si="48"/>
        <v>0</v>
      </c>
      <c r="DOK126">
        <f t="shared" si="48"/>
        <v>0</v>
      </c>
      <c r="DOL126">
        <f t="shared" si="48"/>
        <v>0</v>
      </c>
      <c r="DOM126">
        <f t="shared" si="48"/>
        <v>0</v>
      </c>
      <c r="DON126">
        <f t="shared" si="48"/>
        <v>0</v>
      </c>
      <c r="DOO126">
        <f t="shared" si="48"/>
        <v>0</v>
      </c>
      <c r="DOP126">
        <f t="shared" si="48"/>
        <v>0</v>
      </c>
      <c r="DOQ126">
        <f t="shared" si="48"/>
        <v>0</v>
      </c>
      <c r="DOR126">
        <f t="shared" si="48"/>
        <v>0</v>
      </c>
      <c r="DOS126">
        <f t="shared" si="48"/>
        <v>0</v>
      </c>
      <c r="DOT126">
        <f t="shared" si="48"/>
        <v>0</v>
      </c>
      <c r="DOU126">
        <f t="shared" si="48"/>
        <v>0</v>
      </c>
      <c r="DOV126">
        <f t="shared" si="48"/>
        <v>0</v>
      </c>
      <c r="DOW126">
        <f t="shared" si="48"/>
        <v>0</v>
      </c>
      <c r="DOX126">
        <f t="shared" si="48"/>
        <v>0</v>
      </c>
      <c r="DOY126">
        <f t="shared" si="48"/>
        <v>0</v>
      </c>
      <c r="DOZ126">
        <f t="shared" si="48"/>
        <v>0</v>
      </c>
      <c r="DPA126">
        <f t="shared" si="48"/>
        <v>0</v>
      </c>
      <c r="DPB126">
        <f t="shared" si="48"/>
        <v>0</v>
      </c>
      <c r="DPC126">
        <f t="shared" si="48"/>
        <v>0</v>
      </c>
      <c r="DPD126">
        <f t="shared" si="48"/>
        <v>0</v>
      </c>
      <c r="DPE126">
        <f t="shared" si="48"/>
        <v>0</v>
      </c>
      <c r="DPF126">
        <f t="shared" si="48"/>
        <v>0</v>
      </c>
      <c r="DPG126">
        <f t="shared" si="48"/>
        <v>0</v>
      </c>
      <c r="DPH126">
        <f t="shared" si="48"/>
        <v>0</v>
      </c>
      <c r="DPI126">
        <f t="shared" si="48"/>
        <v>0</v>
      </c>
      <c r="DPJ126">
        <f t="shared" si="48"/>
        <v>0</v>
      </c>
      <c r="DPK126">
        <f t="shared" si="48"/>
        <v>0</v>
      </c>
      <c r="DPL126">
        <f t="shared" si="48"/>
        <v>0</v>
      </c>
      <c r="DPM126">
        <f t="shared" si="48"/>
        <v>0</v>
      </c>
      <c r="DPN126">
        <f t="shared" si="48"/>
        <v>0</v>
      </c>
      <c r="DPO126">
        <f t="shared" si="48"/>
        <v>0</v>
      </c>
      <c r="DPP126">
        <f t="shared" si="48"/>
        <v>0</v>
      </c>
      <c r="DPQ126">
        <f t="shared" si="48"/>
        <v>0</v>
      </c>
      <c r="DPR126">
        <f t="shared" ref="DPR126:DSC126" si="49">SUM(DPR2:DPR125)</f>
        <v>0</v>
      </c>
      <c r="DPS126">
        <f t="shared" si="49"/>
        <v>0</v>
      </c>
      <c r="DPT126">
        <f t="shared" si="49"/>
        <v>0</v>
      </c>
      <c r="DPU126">
        <f t="shared" si="49"/>
        <v>0</v>
      </c>
      <c r="DPV126">
        <f t="shared" si="49"/>
        <v>0</v>
      </c>
      <c r="DPW126">
        <f t="shared" si="49"/>
        <v>0</v>
      </c>
      <c r="DPX126">
        <f t="shared" si="49"/>
        <v>0</v>
      </c>
      <c r="DPY126">
        <f t="shared" si="49"/>
        <v>0</v>
      </c>
      <c r="DPZ126">
        <f t="shared" si="49"/>
        <v>0</v>
      </c>
      <c r="DQA126">
        <f t="shared" si="49"/>
        <v>0</v>
      </c>
      <c r="DQB126">
        <f t="shared" si="49"/>
        <v>0</v>
      </c>
      <c r="DQC126">
        <f t="shared" si="49"/>
        <v>0</v>
      </c>
      <c r="DQD126">
        <f t="shared" si="49"/>
        <v>0</v>
      </c>
      <c r="DQE126">
        <f t="shared" si="49"/>
        <v>0</v>
      </c>
      <c r="DQF126">
        <f t="shared" si="49"/>
        <v>0</v>
      </c>
      <c r="DQG126">
        <f t="shared" si="49"/>
        <v>0</v>
      </c>
      <c r="DQH126">
        <f t="shared" si="49"/>
        <v>0</v>
      </c>
      <c r="DQI126">
        <f t="shared" si="49"/>
        <v>0</v>
      </c>
      <c r="DQJ126">
        <f t="shared" si="49"/>
        <v>0</v>
      </c>
      <c r="DQK126">
        <f t="shared" si="49"/>
        <v>0</v>
      </c>
      <c r="DQL126">
        <f t="shared" si="49"/>
        <v>0</v>
      </c>
      <c r="DQM126">
        <f t="shared" si="49"/>
        <v>0</v>
      </c>
      <c r="DQN126">
        <f t="shared" si="49"/>
        <v>0</v>
      </c>
      <c r="DQO126">
        <f t="shared" si="49"/>
        <v>0</v>
      </c>
      <c r="DQP126">
        <f t="shared" si="49"/>
        <v>0</v>
      </c>
      <c r="DQQ126">
        <f t="shared" si="49"/>
        <v>0</v>
      </c>
      <c r="DQR126">
        <f t="shared" si="49"/>
        <v>0</v>
      </c>
      <c r="DQS126">
        <f t="shared" si="49"/>
        <v>0</v>
      </c>
      <c r="DQT126">
        <f t="shared" si="49"/>
        <v>0</v>
      </c>
      <c r="DQU126">
        <f t="shared" si="49"/>
        <v>0</v>
      </c>
      <c r="DQV126">
        <f t="shared" si="49"/>
        <v>0</v>
      </c>
      <c r="DQW126">
        <f t="shared" si="49"/>
        <v>0</v>
      </c>
      <c r="DQX126">
        <f t="shared" si="49"/>
        <v>0</v>
      </c>
      <c r="DQY126">
        <f t="shared" si="49"/>
        <v>0</v>
      </c>
      <c r="DQZ126">
        <f t="shared" si="49"/>
        <v>0</v>
      </c>
      <c r="DRA126">
        <f t="shared" si="49"/>
        <v>0</v>
      </c>
      <c r="DRB126">
        <f t="shared" si="49"/>
        <v>0</v>
      </c>
      <c r="DRC126">
        <f t="shared" si="49"/>
        <v>0</v>
      </c>
      <c r="DRD126">
        <f t="shared" si="49"/>
        <v>0</v>
      </c>
      <c r="DRE126">
        <f t="shared" si="49"/>
        <v>0</v>
      </c>
      <c r="DRF126">
        <f t="shared" si="49"/>
        <v>0</v>
      </c>
      <c r="DRG126">
        <f t="shared" si="49"/>
        <v>0</v>
      </c>
      <c r="DRH126">
        <f t="shared" si="49"/>
        <v>0</v>
      </c>
      <c r="DRI126">
        <f t="shared" si="49"/>
        <v>0</v>
      </c>
      <c r="DRJ126">
        <f t="shared" si="49"/>
        <v>0</v>
      </c>
      <c r="DRK126">
        <f t="shared" si="49"/>
        <v>0</v>
      </c>
      <c r="DRL126">
        <f t="shared" si="49"/>
        <v>0</v>
      </c>
      <c r="DRM126">
        <f t="shared" si="49"/>
        <v>0</v>
      </c>
      <c r="DRN126">
        <f t="shared" si="49"/>
        <v>0</v>
      </c>
      <c r="DRO126">
        <f t="shared" si="49"/>
        <v>0</v>
      </c>
      <c r="DRP126">
        <f t="shared" si="49"/>
        <v>0</v>
      </c>
      <c r="DRQ126">
        <f t="shared" si="49"/>
        <v>0</v>
      </c>
      <c r="DRR126">
        <f t="shared" si="49"/>
        <v>0</v>
      </c>
      <c r="DRS126">
        <f t="shared" si="49"/>
        <v>0</v>
      </c>
      <c r="DRT126">
        <f t="shared" si="49"/>
        <v>0</v>
      </c>
      <c r="DRU126">
        <f t="shared" si="49"/>
        <v>0</v>
      </c>
      <c r="DRV126">
        <f t="shared" si="49"/>
        <v>0</v>
      </c>
      <c r="DRW126">
        <f t="shared" si="49"/>
        <v>0</v>
      </c>
      <c r="DRX126">
        <f t="shared" si="49"/>
        <v>0</v>
      </c>
      <c r="DRY126">
        <f t="shared" si="49"/>
        <v>0</v>
      </c>
      <c r="DRZ126">
        <f t="shared" si="49"/>
        <v>0</v>
      </c>
      <c r="DSA126">
        <f t="shared" si="49"/>
        <v>0</v>
      </c>
      <c r="DSB126">
        <f t="shared" si="49"/>
        <v>0</v>
      </c>
      <c r="DSC126">
        <f t="shared" si="49"/>
        <v>0</v>
      </c>
      <c r="DSD126">
        <f t="shared" ref="DSD126:DUO126" si="50">SUM(DSD2:DSD125)</f>
        <v>0</v>
      </c>
      <c r="DSE126">
        <f t="shared" si="50"/>
        <v>0</v>
      </c>
      <c r="DSF126">
        <f t="shared" si="50"/>
        <v>0</v>
      </c>
      <c r="DSG126">
        <f t="shared" si="50"/>
        <v>0</v>
      </c>
      <c r="DSH126">
        <f t="shared" si="50"/>
        <v>0</v>
      </c>
      <c r="DSI126">
        <f t="shared" si="50"/>
        <v>0</v>
      </c>
      <c r="DSJ126">
        <f t="shared" si="50"/>
        <v>0</v>
      </c>
      <c r="DSK126">
        <f t="shared" si="50"/>
        <v>0</v>
      </c>
      <c r="DSL126">
        <f t="shared" si="50"/>
        <v>0</v>
      </c>
      <c r="DSM126">
        <f t="shared" si="50"/>
        <v>0</v>
      </c>
      <c r="DSN126">
        <f t="shared" si="50"/>
        <v>0</v>
      </c>
      <c r="DSO126">
        <f t="shared" si="50"/>
        <v>0</v>
      </c>
      <c r="DSP126">
        <f t="shared" si="50"/>
        <v>0</v>
      </c>
      <c r="DSQ126">
        <f t="shared" si="50"/>
        <v>0</v>
      </c>
      <c r="DSR126">
        <f t="shared" si="50"/>
        <v>0</v>
      </c>
      <c r="DSS126">
        <f t="shared" si="50"/>
        <v>0</v>
      </c>
      <c r="DST126">
        <f t="shared" si="50"/>
        <v>0</v>
      </c>
      <c r="DSU126">
        <f t="shared" si="50"/>
        <v>0</v>
      </c>
      <c r="DSV126">
        <f t="shared" si="50"/>
        <v>0</v>
      </c>
      <c r="DSW126">
        <f t="shared" si="50"/>
        <v>0</v>
      </c>
      <c r="DSX126">
        <f t="shared" si="50"/>
        <v>0</v>
      </c>
      <c r="DSY126">
        <f t="shared" si="50"/>
        <v>0</v>
      </c>
      <c r="DSZ126">
        <f t="shared" si="50"/>
        <v>0</v>
      </c>
      <c r="DTA126">
        <f t="shared" si="50"/>
        <v>0</v>
      </c>
      <c r="DTB126">
        <f t="shared" si="50"/>
        <v>0</v>
      </c>
      <c r="DTC126">
        <f t="shared" si="50"/>
        <v>0</v>
      </c>
      <c r="DTD126">
        <f t="shared" si="50"/>
        <v>0</v>
      </c>
      <c r="DTE126">
        <f t="shared" si="50"/>
        <v>0</v>
      </c>
      <c r="DTF126">
        <f t="shared" si="50"/>
        <v>0</v>
      </c>
      <c r="DTG126">
        <f t="shared" si="50"/>
        <v>0</v>
      </c>
      <c r="DTH126">
        <f t="shared" si="50"/>
        <v>0</v>
      </c>
      <c r="DTI126">
        <f t="shared" si="50"/>
        <v>0</v>
      </c>
      <c r="DTJ126">
        <f t="shared" si="50"/>
        <v>0</v>
      </c>
      <c r="DTK126">
        <f t="shared" si="50"/>
        <v>0</v>
      </c>
      <c r="DTL126">
        <f t="shared" si="50"/>
        <v>0</v>
      </c>
      <c r="DTM126">
        <f t="shared" si="50"/>
        <v>0</v>
      </c>
      <c r="DTN126">
        <f t="shared" si="50"/>
        <v>0</v>
      </c>
      <c r="DTO126">
        <f t="shared" si="50"/>
        <v>0</v>
      </c>
      <c r="DTP126">
        <f t="shared" si="50"/>
        <v>0</v>
      </c>
      <c r="DTQ126">
        <f t="shared" si="50"/>
        <v>0</v>
      </c>
      <c r="DTR126">
        <f t="shared" si="50"/>
        <v>0</v>
      </c>
      <c r="DTS126">
        <f t="shared" si="50"/>
        <v>0</v>
      </c>
      <c r="DTT126">
        <f t="shared" si="50"/>
        <v>0</v>
      </c>
      <c r="DTU126">
        <f t="shared" si="50"/>
        <v>0</v>
      </c>
      <c r="DTV126">
        <f t="shared" si="50"/>
        <v>0</v>
      </c>
      <c r="DTW126">
        <f t="shared" si="50"/>
        <v>0</v>
      </c>
      <c r="DTX126">
        <f t="shared" si="50"/>
        <v>0</v>
      </c>
      <c r="DTY126">
        <f t="shared" si="50"/>
        <v>0</v>
      </c>
      <c r="DTZ126">
        <f t="shared" si="50"/>
        <v>0</v>
      </c>
      <c r="DUA126">
        <f t="shared" si="50"/>
        <v>0</v>
      </c>
      <c r="DUB126">
        <f t="shared" si="50"/>
        <v>0</v>
      </c>
      <c r="DUC126">
        <f t="shared" si="50"/>
        <v>0</v>
      </c>
      <c r="DUD126">
        <f t="shared" si="50"/>
        <v>0</v>
      </c>
      <c r="DUE126">
        <f t="shared" si="50"/>
        <v>0</v>
      </c>
      <c r="DUF126">
        <f t="shared" si="50"/>
        <v>0</v>
      </c>
      <c r="DUG126">
        <f t="shared" si="50"/>
        <v>0</v>
      </c>
      <c r="DUH126">
        <f t="shared" si="50"/>
        <v>0</v>
      </c>
      <c r="DUI126">
        <f t="shared" si="50"/>
        <v>0</v>
      </c>
      <c r="DUJ126">
        <f t="shared" si="50"/>
        <v>0</v>
      </c>
      <c r="DUK126">
        <f t="shared" si="50"/>
        <v>0</v>
      </c>
      <c r="DUL126">
        <f t="shared" si="50"/>
        <v>0</v>
      </c>
      <c r="DUM126">
        <f t="shared" si="50"/>
        <v>0</v>
      </c>
      <c r="DUN126">
        <f t="shared" si="50"/>
        <v>0</v>
      </c>
      <c r="DUO126">
        <f t="shared" si="50"/>
        <v>0</v>
      </c>
      <c r="DUP126">
        <f t="shared" ref="DUP126:DXA126" si="51">SUM(DUP2:DUP125)</f>
        <v>0</v>
      </c>
      <c r="DUQ126">
        <f t="shared" si="51"/>
        <v>0</v>
      </c>
      <c r="DUR126">
        <f t="shared" si="51"/>
        <v>0</v>
      </c>
      <c r="DUS126">
        <f t="shared" si="51"/>
        <v>0</v>
      </c>
      <c r="DUT126">
        <f t="shared" si="51"/>
        <v>0</v>
      </c>
      <c r="DUU126">
        <f t="shared" si="51"/>
        <v>0</v>
      </c>
      <c r="DUV126">
        <f t="shared" si="51"/>
        <v>0</v>
      </c>
      <c r="DUW126">
        <f t="shared" si="51"/>
        <v>0</v>
      </c>
      <c r="DUX126">
        <f t="shared" si="51"/>
        <v>0</v>
      </c>
      <c r="DUY126">
        <f t="shared" si="51"/>
        <v>0</v>
      </c>
      <c r="DUZ126">
        <f t="shared" si="51"/>
        <v>0</v>
      </c>
      <c r="DVA126">
        <f t="shared" si="51"/>
        <v>0</v>
      </c>
      <c r="DVB126">
        <f t="shared" si="51"/>
        <v>0</v>
      </c>
      <c r="DVC126">
        <f t="shared" si="51"/>
        <v>0</v>
      </c>
      <c r="DVD126">
        <f t="shared" si="51"/>
        <v>0</v>
      </c>
      <c r="DVE126">
        <f t="shared" si="51"/>
        <v>0</v>
      </c>
      <c r="DVF126">
        <f t="shared" si="51"/>
        <v>0</v>
      </c>
      <c r="DVG126">
        <f t="shared" si="51"/>
        <v>0</v>
      </c>
      <c r="DVH126">
        <f t="shared" si="51"/>
        <v>0</v>
      </c>
      <c r="DVI126">
        <f t="shared" si="51"/>
        <v>0</v>
      </c>
      <c r="DVJ126">
        <f t="shared" si="51"/>
        <v>0</v>
      </c>
      <c r="DVK126">
        <f t="shared" si="51"/>
        <v>0</v>
      </c>
      <c r="DVL126">
        <f t="shared" si="51"/>
        <v>0</v>
      </c>
      <c r="DVM126">
        <f t="shared" si="51"/>
        <v>0</v>
      </c>
      <c r="DVN126">
        <f t="shared" si="51"/>
        <v>0</v>
      </c>
      <c r="DVO126">
        <f t="shared" si="51"/>
        <v>0</v>
      </c>
      <c r="DVP126">
        <f t="shared" si="51"/>
        <v>0</v>
      </c>
      <c r="DVQ126">
        <f t="shared" si="51"/>
        <v>0</v>
      </c>
      <c r="DVR126">
        <f t="shared" si="51"/>
        <v>0</v>
      </c>
      <c r="DVS126">
        <f t="shared" si="51"/>
        <v>0</v>
      </c>
      <c r="DVT126">
        <f t="shared" si="51"/>
        <v>0</v>
      </c>
      <c r="DVU126">
        <f t="shared" si="51"/>
        <v>0</v>
      </c>
      <c r="DVV126">
        <f t="shared" si="51"/>
        <v>0</v>
      </c>
      <c r="DVW126">
        <f t="shared" si="51"/>
        <v>0</v>
      </c>
      <c r="DVX126">
        <f t="shared" si="51"/>
        <v>0</v>
      </c>
      <c r="DVY126">
        <f t="shared" si="51"/>
        <v>0</v>
      </c>
      <c r="DVZ126">
        <f t="shared" si="51"/>
        <v>0</v>
      </c>
      <c r="DWA126">
        <f t="shared" si="51"/>
        <v>0</v>
      </c>
      <c r="DWB126">
        <f t="shared" si="51"/>
        <v>0</v>
      </c>
      <c r="DWC126">
        <f t="shared" si="51"/>
        <v>0</v>
      </c>
      <c r="DWD126">
        <f t="shared" si="51"/>
        <v>0</v>
      </c>
      <c r="DWE126">
        <f t="shared" si="51"/>
        <v>0</v>
      </c>
      <c r="DWF126">
        <f t="shared" si="51"/>
        <v>0</v>
      </c>
      <c r="DWG126">
        <f t="shared" si="51"/>
        <v>0</v>
      </c>
      <c r="DWH126">
        <f t="shared" si="51"/>
        <v>0</v>
      </c>
      <c r="DWI126">
        <f t="shared" si="51"/>
        <v>0</v>
      </c>
      <c r="DWJ126">
        <f t="shared" si="51"/>
        <v>0</v>
      </c>
      <c r="DWK126">
        <f t="shared" si="51"/>
        <v>0</v>
      </c>
      <c r="DWL126">
        <f t="shared" si="51"/>
        <v>0</v>
      </c>
      <c r="DWM126">
        <f t="shared" si="51"/>
        <v>0</v>
      </c>
      <c r="DWN126">
        <f t="shared" si="51"/>
        <v>0</v>
      </c>
      <c r="DWO126">
        <f t="shared" si="51"/>
        <v>0</v>
      </c>
      <c r="DWP126">
        <f t="shared" si="51"/>
        <v>0</v>
      </c>
      <c r="DWQ126">
        <f t="shared" si="51"/>
        <v>0</v>
      </c>
      <c r="DWR126">
        <f t="shared" si="51"/>
        <v>0</v>
      </c>
      <c r="DWS126">
        <f t="shared" si="51"/>
        <v>0</v>
      </c>
      <c r="DWT126">
        <f t="shared" si="51"/>
        <v>0</v>
      </c>
      <c r="DWU126">
        <f t="shared" si="51"/>
        <v>0</v>
      </c>
      <c r="DWV126">
        <f t="shared" si="51"/>
        <v>0</v>
      </c>
      <c r="DWW126">
        <f t="shared" si="51"/>
        <v>0</v>
      </c>
      <c r="DWX126">
        <f t="shared" si="51"/>
        <v>0</v>
      </c>
      <c r="DWY126">
        <f t="shared" si="51"/>
        <v>0</v>
      </c>
      <c r="DWZ126">
        <f t="shared" si="51"/>
        <v>0</v>
      </c>
      <c r="DXA126">
        <f t="shared" si="51"/>
        <v>0</v>
      </c>
      <c r="DXB126">
        <f t="shared" ref="DXB126:DZM126" si="52">SUM(DXB2:DXB125)</f>
        <v>0</v>
      </c>
      <c r="DXC126">
        <f t="shared" si="52"/>
        <v>0</v>
      </c>
      <c r="DXD126">
        <f t="shared" si="52"/>
        <v>0</v>
      </c>
      <c r="DXE126">
        <f t="shared" si="52"/>
        <v>0</v>
      </c>
      <c r="DXF126">
        <f t="shared" si="52"/>
        <v>0</v>
      </c>
      <c r="DXG126">
        <f t="shared" si="52"/>
        <v>0</v>
      </c>
      <c r="DXH126">
        <f t="shared" si="52"/>
        <v>0</v>
      </c>
      <c r="DXI126">
        <f t="shared" si="52"/>
        <v>0</v>
      </c>
      <c r="DXJ126">
        <f t="shared" si="52"/>
        <v>0</v>
      </c>
      <c r="DXK126">
        <f t="shared" si="52"/>
        <v>0</v>
      </c>
      <c r="DXL126">
        <f t="shared" si="52"/>
        <v>0</v>
      </c>
      <c r="DXM126">
        <f t="shared" si="52"/>
        <v>0</v>
      </c>
      <c r="DXN126">
        <f t="shared" si="52"/>
        <v>0</v>
      </c>
      <c r="DXO126">
        <f t="shared" si="52"/>
        <v>0</v>
      </c>
      <c r="DXP126">
        <f t="shared" si="52"/>
        <v>0</v>
      </c>
      <c r="DXQ126">
        <f t="shared" si="52"/>
        <v>0</v>
      </c>
      <c r="DXR126">
        <f t="shared" si="52"/>
        <v>0</v>
      </c>
      <c r="DXS126">
        <f t="shared" si="52"/>
        <v>0</v>
      </c>
      <c r="DXT126">
        <f t="shared" si="52"/>
        <v>0</v>
      </c>
      <c r="DXU126">
        <f t="shared" si="52"/>
        <v>0</v>
      </c>
      <c r="DXV126">
        <f t="shared" si="52"/>
        <v>0</v>
      </c>
      <c r="DXW126">
        <f t="shared" si="52"/>
        <v>0</v>
      </c>
      <c r="DXX126">
        <f t="shared" si="52"/>
        <v>0</v>
      </c>
      <c r="DXY126">
        <f t="shared" si="52"/>
        <v>0</v>
      </c>
      <c r="DXZ126">
        <f t="shared" si="52"/>
        <v>0</v>
      </c>
      <c r="DYA126">
        <f t="shared" si="52"/>
        <v>0</v>
      </c>
      <c r="DYB126">
        <f t="shared" si="52"/>
        <v>0</v>
      </c>
      <c r="DYC126">
        <f t="shared" si="52"/>
        <v>0</v>
      </c>
      <c r="DYD126">
        <f t="shared" si="52"/>
        <v>0</v>
      </c>
      <c r="DYE126">
        <f t="shared" si="52"/>
        <v>0</v>
      </c>
      <c r="DYF126">
        <f t="shared" si="52"/>
        <v>0</v>
      </c>
      <c r="DYG126">
        <f t="shared" si="52"/>
        <v>0</v>
      </c>
      <c r="DYH126">
        <f t="shared" si="52"/>
        <v>0</v>
      </c>
      <c r="DYI126">
        <f t="shared" si="52"/>
        <v>0</v>
      </c>
      <c r="DYJ126">
        <f t="shared" si="52"/>
        <v>0</v>
      </c>
      <c r="DYK126">
        <f t="shared" si="52"/>
        <v>0</v>
      </c>
      <c r="DYL126">
        <f t="shared" si="52"/>
        <v>0</v>
      </c>
      <c r="DYM126">
        <f t="shared" si="52"/>
        <v>0</v>
      </c>
      <c r="DYN126">
        <f t="shared" si="52"/>
        <v>0</v>
      </c>
      <c r="DYO126">
        <f t="shared" si="52"/>
        <v>0</v>
      </c>
      <c r="DYP126">
        <f t="shared" si="52"/>
        <v>0</v>
      </c>
      <c r="DYQ126">
        <f t="shared" si="52"/>
        <v>0</v>
      </c>
      <c r="DYR126">
        <f t="shared" si="52"/>
        <v>0</v>
      </c>
      <c r="DYS126">
        <f t="shared" si="52"/>
        <v>0</v>
      </c>
      <c r="DYT126">
        <f t="shared" si="52"/>
        <v>0</v>
      </c>
      <c r="DYU126">
        <f t="shared" si="52"/>
        <v>0</v>
      </c>
      <c r="DYV126">
        <f t="shared" si="52"/>
        <v>0</v>
      </c>
      <c r="DYW126">
        <f t="shared" si="52"/>
        <v>0</v>
      </c>
      <c r="DYX126">
        <f t="shared" si="52"/>
        <v>0</v>
      </c>
      <c r="DYY126">
        <f t="shared" si="52"/>
        <v>0</v>
      </c>
      <c r="DYZ126">
        <f t="shared" si="52"/>
        <v>0</v>
      </c>
      <c r="DZA126">
        <f t="shared" si="52"/>
        <v>0</v>
      </c>
      <c r="DZB126">
        <f t="shared" si="52"/>
        <v>0</v>
      </c>
      <c r="DZC126">
        <f t="shared" si="52"/>
        <v>0</v>
      </c>
      <c r="DZD126">
        <f t="shared" si="52"/>
        <v>0</v>
      </c>
      <c r="DZE126">
        <f t="shared" si="52"/>
        <v>0</v>
      </c>
      <c r="DZF126">
        <f t="shared" si="52"/>
        <v>0</v>
      </c>
      <c r="DZG126">
        <f t="shared" si="52"/>
        <v>0</v>
      </c>
      <c r="DZH126">
        <f t="shared" si="52"/>
        <v>0</v>
      </c>
      <c r="DZI126">
        <f t="shared" si="52"/>
        <v>0</v>
      </c>
      <c r="DZJ126">
        <f t="shared" si="52"/>
        <v>0</v>
      </c>
      <c r="DZK126">
        <f t="shared" si="52"/>
        <v>0</v>
      </c>
      <c r="DZL126">
        <f t="shared" si="52"/>
        <v>0</v>
      </c>
      <c r="DZM126">
        <f t="shared" si="52"/>
        <v>0</v>
      </c>
      <c r="DZN126">
        <f t="shared" ref="DZN126:EBY126" si="53">SUM(DZN2:DZN125)</f>
        <v>0</v>
      </c>
      <c r="DZO126">
        <f t="shared" si="53"/>
        <v>0</v>
      </c>
      <c r="DZP126">
        <f t="shared" si="53"/>
        <v>0</v>
      </c>
      <c r="DZQ126">
        <f t="shared" si="53"/>
        <v>0</v>
      </c>
      <c r="DZR126">
        <f t="shared" si="53"/>
        <v>0</v>
      </c>
      <c r="DZS126">
        <f t="shared" si="53"/>
        <v>0</v>
      </c>
      <c r="DZT126">
        <f t="shared" si="53"/>
        <v>0</v>
      </c>
      <c r="DZU126">
        <f t="shared" si="53"/>
        <v>0</v>
      </c>
      <c r="DZV126">
        <f t="shared" si="53"/>
        <v>0</v>
      </c>
      <c r="DZW126">
        <f t="shared" si="53"/>
        <v>0</v>
      </c>
      <c r="DZX126">
        <f t="shared" si="53"/>
        <v>0</v>
      </c>
      <c r="DZY126">
        <f t="shared" si="53"/>
        <v>0</v>
      </c>
      <c r="DZZ126">
        <f t="shared" si="53"/>
        <v>0</v>
      </c>
      <c r="EAA126">
        <f t="shared" si="53"/>
        <v>0</v>
      </c>
      <c r="EAB126">
        <f t="shared" si="53"/>
        <v>0</v>
      </c>
      <c r="EAC126">
        <f t="shared" si="53"/>
        <v>0</v>
      </c>
      <c r="EAD126">
        <f t="shared" si="53"/>
        <v>0</v>
      </c>
      <c r="EAE126">
        <f t="shared" si="53"/>
        <v>0</v>
      </c>
      <c r="EAF126">
        <f t="shared" si="53"/>
        <v>0</v>
      </c>
      <c r="EAG126">
        <f t="shared" si="53"/>
        <v>0</v>
      </c>
      <c r="EAH126">
        <f t="shared" si="53"/>
        <v>0</v>
      </c>
      <c r="EAI126">
        <f t="shared" si="53"/>
        <v>0</v>
      </c>
      <c r="EAJ126">
        <f t="shared" si="53"/>
        <v>0</v>
      </c>
      <c r="EAK126">
        <f t="shared" si="53"/>
        <v>0</v>
      </c>
      <c r="EAL126">
        <f t="shared" si="53"/>
        <v>0</v>
      </c>
      <c r="EAM126">
        <f t="shared" si="53"/>
        <v>0</v>
      </c>
      <c r="EAN126">
        <f t="shared" si="53"/>
        <v>0</v>
      </c>
      <c r="EAO126">
        <f t="shared" si="53"/>
        <v>0</v>
      </c>
      <c r="EAP126">
        <f t="shared" si="53"/>
        <v>0</v>
      </c>
      <c r="EAQ126">
        <f t="shared" si="53"/>
        <v>0</v>
      </c>
      <c r="EAR126">
        <f t="shared" si="53"/>
        <v>0</v>
      </c>
      <c r="EAS126">
        <f t="shared" si="53"/>
        <v>0</v>
      </c>
      <c r="EAT126">
        <f t="shared" si="53"/>
        <v>0</v>
      </c>
      <c r="EAU126">
        <f t="shared" si="53"/>
        <v>0</v>
      </c>
      <c r="EAV126">
        <f t="shared" si="53"/>
        <v>0</v>
      </c>
      <c r="EAW126">
        <f t="shared" si="53"/>
        <v>0</v>
      </c>
      <c r="EAX126">
        <f t="shared" si="53"/>
        <v>0</v>
      </c>
      <c r="EAY126">
        <f t="shared" si="53"/>
        <v>0</v>
      </c>
      <c r="EAZ126">
        <f t="shared" si="53"/>
        <v>0</v>
      </c>
      <c r="EBA126">
        <f t="shared" si="53"/>
        <v>0</v>
      </c>
      <c r="EBB126">
        <f t="shared" si="53"/>
        <v>0</v>
      </c>
      <c r="EBC126">
        <f t="shared" si="53"/>
        <v>0</v>
      </c>
      <c r="EBD126">
        <f t="shared" si="53"/>
        <v>0</v>
      </c>
      <c r="EBE126">
        <f t="shared" si="53"/>
        <v>0</v>
      </c>
      <c r="EBF126">
        <f t="shared" si="53"/>
        <v>0</v>
      </c>
      <c r="EBG126">
        <f t="shared" si="53"/>
        <v>0</v>
      </c>
      <c r="EBH126">
        <f t="shared" si="53"/>
        <v>0</v>
      </c>
      <c r="EBI126">
        <f t="shared" si="53"/>
        <v>0</v>
      </c>
      <c r="EBJ126">
        <f t="shared" si="53"/>
        <v>0</v>
      </c>
      <c r="EBK126">
        <f t="shared" si="53"/>
        <v>0</v>
      </c>
      <c r="EBL126">
        <f t="shared" si="53"/>
        <v>0</v>
      </c>
      <c r="EBM126">
        <f t="shared" si="53"/>
        <v>0</v>
      </c>
      <c r="EBN126">
        <f t="shared" si="53"/>
        <v>0</v>
      </c>
      <c r="EBO126">
        <f t="shared" si="53"/>
        <v>0</v>
      </c>
      <c r="EBP126">
        <f t="shared" si="53"/>
        <v>0</v>
      </c>
      <c r="EBQ126">
        <f t="shared" si="53"/>
        <v>0</v>
      </c>
      <c r="EBR126">
        <f t="shared" si="53"/>
        <v>0</v>
      </c>
      <c r="EBS126">
        <f t="shared" si="53"/>
        <v>0</v>
      </c>
      <c r="EBT126">
        <f t="shared" si="53"/>
        <v>0</v>
      </c>
      <c r="EBU126">
        <f t="shared" si="53"/>
        <v>0</v>
      </c>
      <c r="EBV126">
        <f t="shared" si="53"/>
        <v>0</v>
      </c>
      <c r="EBW126">
        <f t="shared" si="53"/>
        <v>0</v>
      </c>
      <c r="EBX126">
        <f t="shared" si="53"/>
        <v>0</v>
      </c>
      <c r="EBY126">
        <f t="shared" si="53"/>
        <v>0</v>
      </c>
      <c r="EBZ126">
        <f t="shared" ref="EBZ126:EEK126" si="54">SUM(EBZ2:EBZ125)</f>
        <v>0</v>
      </c>
      <c r="ECA126">
        <f t="shared" si="54"/>
        <v>0</v>
      </c>
      <c r="ECB126">
        <f t="shared" si="54"/>
        <v>0</v>
      </c>
      <c r="ECC126">
        <f t="shared" si="54"/>
        <v>0</v>
      </c>
      <c r="ECD126">
        <f t="shared" si="54"/>
        <v>0</v>
      </c>
      <c r="ECE126">
        <f t="shared" si="54"/>
        <v>0</v>
      </c>
      <c r="ECF126">
        <f t="shared" si="54"/>
        <v>0</v>
      </c>
      <c r="ECG126">
        <f t="shared" si="54"/>
        <v>0</v>
      </c>
      <c r="ECH126">
        <f t="shared" si="54"/>
        <v>0</v>
      </c>
      <c r="ECI126">
        <f t="shared" si="54"/>
        <v>0</v>
      </c>
      <c r="ECJ126">
        <f t="shared" si="54"/>
        <v>0</v>
      </c>
      <c r="ECK126">
        <f t="shared" si="54"/>
        <v>0</v>
      </c>
      <c r="ECL126">
        <f t="shared" si="54"/>
        <v>0</v>
      </c>
      <c r="ECM126">
        <f t="shared" si="54"/>
        <v>0</v>
      </c>
      <c r="ECN126">
        <f t="shared" si="54"/>
        <v>0</v>
      </c>
      <c r="ECO126">
        <f t="shared" si="54"/>
        <v>0</v>
      </c>
      <c r="ECP126">
        <f t="shared" si="54"/>
        <v>0</v>
      </c>
      <c r="ECQ126">
        <f t="shared" si="54"/>
        <v>0</v>
      </c>
      <c r="ECR126">
        <f t="shared" si="54"/>
        <v>0</v>
      </c>
      <c r="ECS126">
        <f t="shared" si="54"/>
        <v>0</v>
      </c>
      <c r="ECT126">
        <f t="shared" si="54"/>
        <v>0</v>
      </c>
      <c r="ECU126">
        <f t="shared" si="54"/>
        <v>0</v>
      </c>
      <c r="ECV126">
        <f t="shared" si="54"/>
        <v>0</v>
      </c>
      <c r="ECW126">
        <f t="shared" si="54"/>
        <v>0</v>
      </c>
      <c r="ECX126">
        <f t="shared" si="54"/>
        <v>0</v>
      </c>
      <c r="ECY126">
        <f t="shared" si="54"/>
        <v>0</v>
      </c>
      <c r="ECZ126">
        <f t="shared" si="54"/>
        <v>0</v>
      </c>
      <c r="EDA126">
        <f t="shared" si="54"/>
        <v>0</v>
      </c>
      <c r="EDB126">
        <f t="shared" si="54"/>
        <v>0</v>
      </c>
      <c r="EDC126">
        <f t="shared" si="54"/>
        <v>0</v>
      </c>
      <c r="EDD126">
        <f t="shared" si="54"/>
        <v>0</v>
      </c>
      <c r="EDE126">
        <f t="shared" si="54"/>
        <v>0</v>
      </c>
      <c r="EDF126">
        <f t="shared" si="54"/>
        <v>0</v>
      </c>
      <c r="EDG126">
        <f t="shared" si="54"/>
        <v>0</v>
      </c>
      <c r="EDH126">
        <f t="shared" si="54"/>
        <v>0</v>
      </c>
      <c r="EDI126">
        <f t="shared" si="54"/>
        <v>0</v>
      </c>
      <c r="EDJ126">
        <f t="shared" si="54"/>
        <v>0</v>
      </c>
      <c r="EDK126">
        <f t="shared" si="54"/>
        <v>0</v>
      </c>
      <c r="EDL126">
        <f t="shared" si="54"/>
        <v>0</v>
      </c>
      <c r="EDM126">
        <f t="shared" si="54"/>
        <v>0</v>
      </c>
      <c r="EDN126">
        <f t="shared" si="54"/>
        <v>0</v>
      </c>
      <c r="EDO126">
        <f t="shared" si="54"/>
        <v>0</v>
      </c>
      <c r="EDP126">
        <f t="shared" si="54"/>
        <v>0</v>
      </c>
      <c r="EDQ126">
        <f t="shared" si="54"/>
        <v>0</v>
      </c>
      <c r="EDR126">
        <f t="shared" si="54"/>
        <v>0</v>
      </c>
      <c r="EDS126">
        <f t="shared" si="54"/>
        <v>0</v>
      </c>
      <c r="EDT126">
        <f t="shared" si="54"/>
        <v>0</v>
      </c>
      <c r="EDU126">
        <f t="shared" si="54"/>
        <v>0</v>
      </c>
      <c r="EDV126">
        <f t="shared" si="54"/>
        <v>0</v>
      </c>
      <c r="EDW126">
        <f t="shared" si="54"/>
        <v>0</v>
      </c>
      <c r="EDX126">
        <f t="shared" si="54"/>
        <v>0</v>
      </c>
      <c r="EDY126">
        <f t="shared" si="54"/>
        <v>0</v>
      </c>
      <c r="EDZ126">
        <f t="shared" si="54"/>
        <v>0</v>
      </c>
      <c r="EEA126">
        <f t="shared" si="54"/>
        <v>0</v>
      </c>
      <c r="EEB126">
        <f t="shared" si="54"/>
        <v>0</v>
      </c>
      <c r="EEC126">
        <f t="shared" si="54"/>
        <v>0</v>
      </c>
      <c r="EED126">
        <f t="shared" si="54"/>
        <v>0</v>
      </c>
      <c r="EEE126">
        <f t="shared" si="54"/>
        <v>0</v>
      </c>
      <c r="EEF126">
        <f t="shared" si="54"/>
        <v>0</v>
      </c>
      <c r="EEG126">
        <f t="shared" si="54"/>
        <v>0</v>
      </c>
      <c r="EEH126">
        <f t="shared" si="54"/>
        <v>0</v>
      </c>
      <c r="EEI126">
        <f t="shared" si="54"/>
        <v>0</v>
      </c>
      <c r="EEJ126">
        <f t="shared" si="54"/>
        <v>0</v>
      </c>
      <c r="EEK126">
        <f t="shared" si="54"/>
        <v>0</v>
      </c>
      <c r="EEL126">
        <f t="shared" ref="EEL126:EGW126" si="55">SUM(EEL2:EEL125)</f>
        <v>0</v>
      </c>
      <c r="EEM126">
        <f t="shared" si="55"/>
        <v>0</v>
      </c>
      <c r="EEN126">
        <f t="shared" si="55"/>
        <v>0</v>
      </c>
      <c r="EEO126">
        <f t="shared" si="55"/>
        <v>0</v>
      </c>
      <c r="EEP126">
        <f t="shared" si="55"/>
        <v>0</v>
      </c>
      <c r="EEQ126">
        <f t="shared" si="55"/>
        <v>0</v>
      </c>
      <c r="EER126">
        <f t="shared" si="55"/>
        <v>0</v>
      </c>
      <c r="EES126">
        <f t="shared" si="55"/>
        <v>0</v>
      </c>
      <c r="EET126">
        <f t="shared" si="55"/>
        <v>0</v>
      </c>
      <c r="EEU126">
        <f t="shared" si="55"/>
        <v>0</v>
      </c>
      <c r="EEV126">
        <f t="shared" si="55"/>
        <v>0</v>
      </c>
      <c r="EEW126">
        <f t="shared" si="55"/>
        <v>0</v>
      </c>
      <c r="EEX126">
        <f t="shared" si="55"/>
        <v>0</v>
      </c>
      <c r="EEY126">
        <f t="shared" si="55"/>
        <v>0</v>
      </c>
      <c r="EEZ126">
        <f t="shared" si="55"/>
        <v>0</v>
      </c>
      <c r="EFA126">
        <f t="shared" si="55"/>
        <v>0</v>
      </c>
      <c r="EFB126">
        <f t="shared" si="55"/>
        <v>0</v>
      </c>
      <c r="EFC126">
        <f t="shared" si="55"/>
        <v>0</v>
      </c>
      <c r="EFD126">
        <f t="shared" si="55"/>
        <v>0</v>
      </c>
      <c r="EFE126">
        <f t="shared" si="55"/>
        <v>0</v>
      </c>
      <c r="EFF126">
        <f t="shared" si="55"/>
        <v>0</v>
      </c>
      <c r="EFG126">
        <f t="shared" si="55"/>
        <v>0</v>
      </c>
      <c r="EFH126">
        <f t="shared" si="55"/>
        <v>0</v>
      </c>
      <c r="EFI126">
        <f t="shared" si="55"/>
        <v>0</v>
      </c>
      <c r="EFJ126">
        <f t="shared" si="55"/>
        <v>0</v>
      </c>
      <c r="EFK126">
        <f t="shared" si="55"/>
        <v>0</v>
      </c>
      <c r="EFL126">
        <f t="shared" si="55"/>
        <v>0</v>
      </c>
      <c r="EFM126">
        <f t="shared" si="55"/>
        <v>0</v>
      </c>
      <c r="EFN126">
        <f t="shared" si="55"/>
        <v>0</v>
      </c>
      <c r="EFO126">
        <f t="shared" si="55"/>
        <v>0</v>
      </c>
      <c r="EFP126">
        <f t="shared" si="55"/>
        <v>0</v>
      </c>
      <c r="EFQ126">
        <f t="shared" si="55"/>
        <v>0</v>
      </c>
      <c r="EFR126">
        <f t="shared" si="55"/>
        <v>0</v>
      </c>
      <c r="EFS126">
        <f t="shared" si="55"/>
        <v>0</v>
      </c>
      <c r="EFT126">
        <f t="shared" si="55"/>
        <v>0</v>
      </c>
      <c r="EFU126">
        <f t="shared" si="55"/>
        <v>0</v>
      </c>
      <c r="EFV126">
        <f t="shared" si="55"/>
        <v>0</v>
      </c>
      <c r="EFW126">
        <f t="shared" si="55"/>
        <v>0</v>
      </c>
      <c r="EFX126">
        <f t="shared" si="55"/>
        <v>0</v>
      </c>
      <c r="EFY126">
        <f t="shared" si="55"/>
        <v>0</v>
      </c>
      <c r="EFZ126">
        <f t="shared" si="55"/>
        <v>0</v>
      </c>
      <c r="EGA126">
        <f t="shared" si="55"/>
        <v>0</v>
      </c>
      <c r="EGB126">
        <f t="shared" si="55"/>
        <v>0</v>
      </c>
      <c r="EGC126">
        <f t="shared" si="55"/>
        <v>0</v>
      </c>
      <c r="EGD126">
        <f t="shared" si="55"/>
        <v>0</v>
      </c>
      <c r="EGE126">
        <f t="shared" si="55"/>
        <v>0</v>
      </c>
      <c r="EGF126">
        <f t="shared" si="55"/>
        <v>0</v>
      </c>
      <c r="EGG126">
        <f t="shared" si="55"/>
        <v>0</v>
      </c>
      <c r="EGH126">
        <f t="shared" si="55"/>
        <v>0</v>
      </c>
      <c r="EGI126">
        <f t="shared" si="55"/>
        <v>0</v>
      </c>
      <c r="EGJ126">
        <f t="shared" si="55"/>
        <v>0</v>
      </c>
      <c r="EGK126">
        <f t="shared" si="55"/>
        <v>0</v>
      </c>
      <c r="EGL126">
        <f t="shared" si="55"/>
        <v>0</v>
      </c>
      <c r="EGM126">
        <f t="shared" si="55"/>
        <v>0</v>
      </c>
      <c r="EGN126">
        <f t="shared" si="55"/>
        <v>0</v>
      </c>
      <c r="EGO126">
        <f t="shared" si="55"/>
        <v>0</v>
      </c>
      <c r="EGP126">
        <f t="shared" si="55"/>
        <v>0</v>
      </c>
      <c r="EGQ126">
        <f t="shared" si="55"/>
        <v>0</v>
      </c>
      <c r="EGR126">
        <f t="shared" si="55"/>
        <v>0</v>
      </c>
      <c r="EGS126">
        <f t="shared" si="55"/>
        <v>0</v>
      </c>
      <c r="EGT126">
        <f t="shared" si="55"/>
        <v>0</v>
      </c>
      <c r="EGU126">
        <f t="shared" si="55"/>
        <v>0</v>
      </c>
      <c r="EGV126">
        <f t="shared" si="55"/>
        <v>0</v>
      </c>
      <c r="EGW126">
        <f t="shared" si="55"/>
        <v>0</v>
      </c>
      <c r="EGX126">
        <f t="shared" ref="EGX126:EJI126" si="56">SUM(EGX2:EGX125)</f>
        <v>0</v>
      </c>
      <c r="EGY126">
        <f t="shared" si="56"/>
        <v>0</v>
      </c>
      <c r="EGZ126">
        <f t="shared" si="56"/>
        <v>0</v>
      </c>
      <c r="EHA126">
        <f t="shared" si="56"/>
        <v>0</v>
      </c>
      <c r="EHB126">
        <f t="shared" si="56"/>
        <v>0</v>
      </c>
      <c r="EHC126">
        <f t="shared" si="56"/>
        <v>0</v>
      </c>
      <c r="EHD126">
        <f t="shared" si="56"/>
        <v>0</v>
      </c>
      <c r="EHE126">
        <f t="shared" si="56"/>
        <v>0</v>
      </c>
      <c r="EHF126">
        <f t="shared" si="56"/>
        <v>0</v>
      </c>
      <c r="EHG126">
        <f t="shared" si="56"/>
        <v>0</v>
      </c>
      <c r="EHH126">
        <f t="shared" si="56"/>
        <v>0</v>
      </c>
      <c r="EHI126">
        <f t="shared" si="56"/>
        <v>0</v>
      </c>
      <c r="EHJ126">
        <f t="shared" si="56"/>
        <v>0</v>
      </c>
      <c r="EHK126">
        <f t="shared" si="56"/>
        <v>0</v>
      </c>
      <c r="EHL126">
        <f t="shared" si="56"/>
        <v>0</v>
      </c>
      <c r="EHM126">
        <f t="shared" si="56"/>
        <v>0</v>
      </c>
      <c r="EHN126">
        <f t="shared" si="56"/>
        <v>0</v>
      </c>
      <c r="EHO126">
        <f t="shared" si="56"/>
        <v>0</v>
      </c>
      <c r="EHP126">
        <f t="shared" si="56"/>
        <v>0</v>
      </c>
      <c r="EHQ126">
        <f t="shared" si="56"/>
        <v>0</v>
      </c>
      <c r="EHR126">
        <f t="shared" si="56"/>
        <v>0</v>
      </c>
      <c r="EHS126">
        <f t="shared" si="56"/>
        <v>0</v>
      </c>
      <c r="EHT126">
        <f t="shared" si="56"/>
        <v>0</v>
      </c>
      <c r="EHU126">
        <f t="shared" si="56"/>
        <v>0</v>
      </c>
      <c r="EHV126">
        <f t="shared" si="56"/>
        <v>0</v>
      </c>
      <c r="EHW126">
        <f t="shared" si="56"/>
        <v>0</v>
      </c>
      <c r="EHX126">
        <f t="shared" si="56"/>
        <v>0</v>
      </c>
      <c r="EHY126">
        <f t="shared" si="56"/>
        <v>0</v>
      </c>
      <c r="EHZ126">
        <f t="shared" si="56"/>
        <v>0</v>
      </c>
      <c r="EIA126">
        <f t="shared" si="56"/>
        <v>0</v>
      </c>
      <c r="EIB126">
        <f t="shared" si="56"/>
        <v>0</v>
      </c>
      <c r="EIC126">
        <f t="shared" si="56"/>
        <v>0</v>
      </c>
      <c r="EID126">
        <f t="shared" si="56"/>
        <v>0</v>
      </c>
      <c r="EIE126">
        <f t="shared" si="56"/>
        <v>0</v>
      </c>
      <c r="EIF126">
        <f t="shared" si="56"/>
        <v>0</v>
      </c>
      <c r="EIG126">
        <f t="shared" si="56"/>
        <v>0</v>
      </c>
      <c r="EIH126">
        <f t="shared" si="56"/>
        <v>0</v>
      </c>
      <c r="EII126">
        <f t="shared" si="56"/>
        <v>0</v>
      </c>
      <c r="EIJ126">
        <f t="shared" si="56"/>
        <v>0</v>
      </c>
      <c r="EIK126">
        <f t="shared" si="56"/>
        <v>0</v>
      </c>
      <c r="EIL126">
        <f t="shared" si="56"/>
        <v>0</v>
      </c>
      <c r="EIM126">
        <f t="shared" si="56"/>
        <v>0</v>
      </c>
      <c r="EIN126">
        <f t="shared" si="56"/>
        <v>0</v>
      </c>
      <c r="EIO126">
        <f t="shared" si="56"/>
        <v>0</v>
      </c>
      <c r="EIP126">
        <f t="shared" si="56"/>
        <v>0</v>
      </c>
      <c r="EIQ126">
        <f t="shared" si="56"/>
        <v>0</v>
      </c>
      <c r="EIR126">
        <f t="shared" si="56"/>
        <v>0</v>
      </c>
      <c r="EIS126">
        <f t="shared" si="56"/>
        <v>0</v>
      </c>
      <c r="EIT126">
        <f t="shared" si="56"/>
        <v>0</v>
      </c>
      <c r="EIU126">
        <f t="shared" si="56"/>
        <v>0</v>
      </c>
      <c r="EIV126">
        <f t="shared" si="56"/>
        <v>0</v>
      </c>
      <c r="EIW126">
        <f t="shared" si="56"/>
        <v>0</v>
      </c>
      <c r="EIX126">
        <f t="shared" si="56"/>
        <v>0</v>
      </c>
      <c r="EIY126">
        <f t="shared" si="56"/>
        <v>0</v>
      </c>
      <c r="EIZ126">
        <f t="shared" si="56"/>
        <v>0</v>
      </c>
      <c r="EJA126">
        <f t="shared" si="56"/>
        <v>0</v>
      </c>
      <c r="EJB126">
        <f t="shared" si="56"/>
        <v>0</v>
      </c>
      <c r="EJC126">
        <f t="shared" si="56"/>
        <v>0</v>
      </c>
      <c r="EJD126">
        <f t="shared" si="56"/>
        <v>0</v>
      </c>
      <c r="EJE126">
        <f t="shared" si="56"/>
        <v>0</v>
      </c>
      <c r="EJF126">
        <f t="shared" si="56"/>
        <v>0</v>
      </c>
      <c r="EJG126">
        <f t="shared" si="56"/>
        <v>0</v>
      </c>
      <c r="EJH126">
        <f t="shared" si="56"/>
        <v>0</v>
      </c>
      <c r="EJI126">
        <f t="shared" si="56"/>
        <v>0</v>
      </c>
      <c r="EJJ126">
        <f t="shared" ref="EJJ126:ELU126" si="57">SUM(EJJ2:EJJ125)</f>
        <v>0</v>
      </c>
      <c r="EJK126">
        <f t="shared" si="57"/>
        <v>0</v>
      </c>
      <c r="EJL126">
        <f t="shared" si="57"/>
        <v>0</v>
      </c>
      <c r="EJM126">
        <f t="shared" si="57"/>
        <v>0</v>
      </c>
      <c r="EJN126">
        <f t="shared" si="57"/>
        <v>0</v>
      </c>
      <c r="EJO126">
        <f t="shared" si="57"/>
        <v>0</v>
      </c>
      <c r="EJP126">
        <f t="shared" si="57"/>
        <v>0</v>
      </c>
      <c r="EJQ126">
        <f t="shared" si="57"/>
        <v>0</v>
      </c>
      <c r="EJR126">
        <f t="shared" si="57"/>
        <v>0</v>
      </c>
      <c r="EJS126">
        <f t="shared" si="57"/>
        <v>0</v>
      </c>
      <c r="EJT126">
        <f t="shared" si="57"/>
        <v>0</v>
      </c>
      <c r="EJU126">
        <f t="shared" si="57"/>
        <v>0</v>
      </c>
      <c r="EJV126">
        <f t="shared" si="57"/>
        <v>0</v>
      </c>
      <c r="EJW126">
        <f t="shared" si="57"/>
        <v>0</v>
      </c>
      <c r="EJX126">
        <f t="shared" si="57"/>
        <v>0</v>
      </c>
      <c r="EJY126">
        <f t="shared" si="57"/>
        <v>0</v>
      </c>
      <c r="EJZ126">
        <f t="shared" si="57"/>
        <v>0</v>
      </c>
      <c r="EKA126">
        <f t="shared" si="57"/>
        <v>0</v>
      </c>
      <c r="EKB126">
        <f t="shared" si="57"/>
        <v>0</v>
      </c>
      <c r="EKC126">
        <f t="shared" si="57"/>
        <v>0</v>
      </c>
      <c r="EKD126">
        <f t="shared" si="57"/>
        <v>0</v>
      </c>
      <c r="EKE126">
        <f t="shared" si="57"/>
        <v>0</v>
      </c>
      <c r="EKF126">
        <f t="shared" si="57"/>
        <v>0</v>
      </c>
      <c r="EKG126">
        <f t="shared" si="57"/>
        <v>0</v>
      </c>
      <c r="EKH126">
        <f t="shared" si="57"/>
        <v>0</v>
      </c>
      <c r="EKI126">
        <f t="shared" si="57"/>
        <v>0</v>
      </c>
      <c r="EKJ126">
        <f t="shared" si="57"/>
        <v>0</v>
      </c>
      <c r="EKK126">
        <f t="shared" si="57"/>
        <v>0</v>
      </c>
      <c r="EKL126">
        <f t="shared" si="57"/>
        <v>0</v>
      </c>
      <c r="EKM126">
        <f t="shared" si="57"/>
        <v>0</v>
      </c>
      <c r="EKN126">
        <f t="shared" si="57"/>
        <v>0</v>
      </c>
      <c r="EKO126">
        <f t="shared" si="57"/>
        <v>0</v>
      </c>
      <c r="EKP126">
        <f t="shared" si="57"/>
        <v>0</v>
      </c>
      <c r="EKQ126">
        <f t="shared" si="57"/>
        <v>0</v>
      </c>
      <c r="EKR126">
        <f t="shared" si="57"/>
        <v>0</v>
      </c>
      <c r="EKS126">
        <f t="shared" si="57"/>
        <v>0</v>
      </c>
      <c r="EKT126">
        <f t="shared" si="57"/>
        <v>0</v>
      </c>
      <c r="EKU126">
        <f t="shared" si="57"/>
        <v>0</v>
      </c>
      <c r="EKV126">
        <f t="shared" si="57"/>
        <v>0</v>
      </c>
      <c r="EKW126">
        <f t="shared" si="57"/>
        <v>0</v>
      </c>
      <c r="EKX126">
        <f t="shared" si="57"/>
        <v>0</v>
      </c>
      <c r="EKY126">
        <f t="shared" si="57"/>
        <v>0</v>
      </c>
      <c r="EKZ126">
        <f t="shared" si="57"/>
        <v>0</v>
      </c>
      <c r="ELA126">
        <f t="shared" si="57"/>
        <v>0</v>
      </c>
      <c r="ELB126">
        <f t="shared" si="57"/>
        <v>0</v>
      </c>
      <c r="ELC126">
        <f t="shared" si="57"/>
        <v>0</v>
      </c>
      <c r="ELD126">
        <f t="shared" si="57"/>
        <v>0</v>
      </c>
      <c r="ELE126">
        <f t="shared" si="57"/>
        <v>0</v>
      </c>
      <c r="ELF126">
        <f t="shared" si="57"/>
        <v>0</v>
      </c>
      <c r="ELG126">
        <f t="shared" si="57"/>
        <v>0</v>
      </c>
      <c r="ELH126">
        <f t="shared" si="57"/>
        <v>0</v>
      </c>
      <c r="ELI126">
        <f t="shared" si="57"/>
        <v>0</v>
      </c>
      <c r="ELJ126">
        <f t="shared" si="57"/>
        <v>0</v>
      </c>
      <c r="ELK126">
        <f t="shared" si="57"/>
        <v>0</v>
      </c>
      <c r="ELL126">
        <f t="shared" si="57"/>
        <v>0</v>
      </c>
      <c r="ELM126">
        <f t="shared" si="57"/>
        <v>0</v>
      </c>
      <c r="ELN126">
        <f t="shared" si="57"/>
        <v>0</v>
      </c>
      <c r="ELO126">
        <f t="shared" si="57"/>
        <v>0</v>
      </c>
      <c r="ELP126">
        <f t="shared" si="57"/>
        <v>0</v>
      </c>
      <c r="ELQ126">
        <f t="shared" si="57"/>
        <v>0</v>
      </c>
      <c r="ELR126">
        <f t="shared" si="57"/>
        <v>0</v>
      </c>
      <c r="ELS126">
        <f t="shared" si="57"/>
        <v>0</v>
      </c>
      <c r="ELT126">
        <f t="shared" si="57"/>
        <v>0</v>
      </c>
      <c r="ELU126">
        <f t="shared" si="57"/>
        <v>0</v>
      </c>
      <c r="ELV126">
        <f t="shared" ref="ELV126:EOG126" si="58">SUM(ELV2:ELV125)</f>
        <v>0</v>
      </c>
      <c r="ELW126">
        <f t="shared" si="58"/>
        <v>0</v>
      </c>
      <c r="ELX126">
        <f t="shared" si="58"/>
        <v>0</v>
      </c>
      <c r="ELY126">
        <f t="shared" si="58"/>
        <v>0</v>
      </c>
      <c r="ELZ126">
        <f t="shared" si="58"/>
        <v>0</v>
      </c>
      <c r="EMA126">
        <f t="shared" si="58"/>
        <v>0</v>
      </c>
      <c r="EMB126">
        <f t="shared" si="58"/>
        <v>0</v>
      </c>
      <c r="EMC126">
        <f t="shared" si="58"/>
        <v>0</v>
      </c>
      <c r="EMD126">
        <f t="shared" si="58"/>
        <v>0</v>
      </c>
      <c r="EME126">
        <f t="shared" si="58"/>
        <v>0</v>
      </c>
      <c r="EMF126">
        <f t="shared" si="58"/>
        <v>0</v>
      </c>
      <c r="EMG126">
        <f t="shared" si="58"/>
        <v>0</v>
      </c>
      <c r="EMH126">
        <f t="shared" si="58"/>
        <v>0</v>
      </c>
      <c r="EMI126">
        <f t="shared" si="58"/>
        <v>0</v>
      </c>
      <c r="EMJ126">
        <f t="shared" si="58"/>
        <v>0</v>
      </c>
      <c r="EMK126">
        <f t="shared" si="58"/>
        <v>0</v>
      </c>
      <c r="EML126">
        <f t="shared" si="58"/>
        <v>0</v>
      </c>
      <c r="EMM126">
        <f t="shared" si="58"/>
        <v>0</v>
      </c>
      <c r="EMN126">
        <f t="shared" si="58"/>
        <v>0</v>
      </c>
      <c r="EMO126">
        <f t="shared" si="58"/>
        <v>0</v>
      </c>
      <c r="EMP126">
        <f t="shared" si="58"/>
        <v>0</v>
      </c>
      <c r="EMQ126">
        <f t="shared" si="58"/>
        <v>0</v>
      </c>
      <c r="EMR126">
        <f t="shared" si="58"/>
        <v>0</v>
      </c>
      <c r="EMS126">
        <f t="shared" si="58"/>
        <v>0</v>
      </c>
      <c r="EMT126">
        <f t="shared" si="58"/>
        <v>0</v>
      </c>
      <c r="EMU126">
        <f t="shared" si="58"/>
        <v>0</v>
      </c>
      <c r="EMV126">
        <f t="shared" si="58"/>
        <v>0</v>
      </c>
      <c r="EMW126">
        <f t="shared" si="58"/>
        <v>0</v>
      </c>
      <c r="EMX126">
        <f t="shared" si="58"/>
        <v>0</v>
      </c>
      <c r="EMY126">
        <f t="shared" si="58"/>
        <v>0</v>
      </c>
      <c r="EMZ126">
        <f t="shared" si="58"/>
        <v>0</v>
      </c>
      <c r="ENA126">
        <f t="shared" si="58"/>
        <v>0</v>
      </c>
      <c r="ENB126">
        <f t="shared" si="58"/>
        <v>0</v>
      </c>
      <c r="ENC126">
        <f t="shared" si="58"/>
        <v>0</v>
      </c>
      <c r="END126">
        <f t="shared" si="58"/>
        <v>0</v>
      </c>
      <c r="ENE126">
        <f t="shared" si="58"/>
        <v>0</v>
      </c>
      <c r="ENF126">
        <f t="shared" si="58"/>
        <v>0</v>
      </c>
      <c r="ENG126">
        <f t="shared" si="58"/>
        <v>0</v>
      </c>
      <c r="ENH126">
        <f t="shared" si="58"/>
        <v>0</v>
      </c>
      <c r="ENI126">
        <f t="shared" si="58"/>
        <v>0</v>
      </c>
      <c r="ENJ126">
        <f t="shared" si="58"/>
        <v>0</v>
      </c>
      <c r="ENK126">
        <f t="shared" si="58"/>
        <v>0</v>
      </c>
      <c r="ENL126">
        <f t="shared" si="58"/>
        <v>0</v>
      </c>
      <c r="ENM126">
        <f t="shared" si="58"/>
        <v>0</v>
      </c>
      <c r="ENN126">
        <f t="shared" si="58"/>
        <v>0</v>
      </c>
      <c r="ENO126">
        <f t="shared" si="58"/>
        <v>0</v>
      </c>
      <c r="ENP126">
        <f t="shared" si="58"/>
        <v>0</v>
      </c>
      <c r="ENQ126">
        <f t="shared" si="58"/>
        <v>0</v>
      </c>
      <c r="ENR126">
        <f t="shared" si="58"/>
        <v>0</v>
      </c>
      <c r="ENS126">
        <f t="shared" si="58"/>
        <v>0</v>
      </c>
      <c r="ENT126">
        <f t="shared" si="58"/>
        <v>0</v>
      </c>
      <c r="ENU126">
        <f t="shared" si="58"/>
        <v>0</v>
      </c>
      <c r="ENV126">
        <f t="shared" si="58"/>
        <v>0</v>
      </c>
      <c r="ENW126">
        <f t="shared" si="58"/>
        <v>0</v>
      </c>
      <c r="ENX126">
        <f t="shared" si="58"/>
        <v>0</v>
      </c>
      <c r="ENY126">
        <f t="shared" si="58"/>
        <v>0</v>
      </c>
      <c r="ENZ126">
        <f t="shared" si="58"/>
        <v>0</v>
      </c>
      <c r="EOA126">
        <f t="shared" si="58"/>
        <v>0</v>
      </c>
      <c r="EOB126">
        <f t="shared" si="58"/>
        <v>0</v>
      </c>
      <c r="EOC126">
        <f t="shared" si="58"/>
        <v>0</v>
      </c>
      <c r="EOD126">
        <f t="shared" si="58"/>
        <v>0</v>
      </c>
      <c r="EOE126">
        <f t="shared" si="58"/>
        <v>0</v>
      </c>
      <c r="EOF126">
        <f t="shared" si="58"/>
        <v>0</v>
      </c>
      <c r="EOG126">
        <f t="shared" si="58"/>
        <v>0</v>
      </c>
      <c r="EOH126">
        <f t="shared" ref="EOH126:EQS126" si="59">SUM(EOH2:EOH125)</f>
        <v>0</v>
      </c>
      <c r="EOI126">
        <f t="shared" si="59"/>
        <v>0</v>
      </c>
      <c r="EOJ126">
        <f t="shared" si="59"/>
        <v>0</v>
      </c>
      <c r="EOK126">
        <f t="shared" si="59"/>
        <v>0</v>
      </c>
      <c r="EOL126">
        <f t="shared" si="59"/>
        <v>0</v>
      </c>
      <c r="EOM126">
        <f t="shared" si="59"/>
        <v>0</v>
      </c>
      <c r="EON126">
        <f t="shared" si="59"/>
        <v>0</v>
      </c>
      <c r="EOO126">
        <f t="shared" si="59"/>
        <v>0</v>
      </c>
      <c r="EOP126">
        <f t="shared" si="59"/>
        <v>0</v>
      </c>
      <c r="EOQ126">
        <f t="shared" si="59"/>
        <v>0</v>
      </c>
      <c r="EOR126">
        <f t="shared" si="59"/>
        <v>0</v>
      </c>
      <c r="EOS126">
        <f t="shared" si="59"/>
        <v>0</v>
      </c>
      <c r="EOT126">
        <f t="shared" si="59"/>
        <v>0</v>
      </c>
      <c r="EOU126">
        <f t="shared" si="59"/>
        <v>0</v>
      </c>
      <c r="EOV126">
        <f t="shared" si="59"/>
        <v>0</v>
      </c>
      <c r="EOW126">
        <f t="shared" si="59"/>
        <v>0</v>
      </c>
      <c r="EOX126">
        <f t="shared" si="59"/>
        <v>0</v>
      </c>
      <c r="EOY126">
        <f t="shared" si="59"/>
        <v>0</v>
      </c>
      <c r="EOZ126">
        <f t="shared" si="59"/>
        <v>0</v>
      </c>
      <c r="EPA126">
        <f t="shared" si="59"/>
        <v>0</v>
      </c>
      <c r="EPB126">
        <f t="shared" si="59"/>
        <v>0</v>
      </c>
      <c r="EPC126">
        <f t="shared" si="59"/>
        <v>0</v>
      </c>
      <c r="EPD126">
        <f t="shared" si="59"/>
        <v>0</v>
      </c>
      <c r="EPE126">
        <f t="shared" si="59"/>
        <v>0</v>
      </c>
      <c r="EPF126">
        <f t="shared" si="59"/>
        <v>0</v>
      </c>
      <c r="EPG126">
        <f t="shared" si="59"/>
        <v>0</v>
      </c>
      <c r="EPH126">
        <f t="shared" si="59"/>
        <v>0</v>
      </c>
      <c r="EPI126">
        <f t="shared" si="59"/>
        <v>0</v>
      </c>
      <c r="EPJ126">
        <f t="shared" si="59"/>
        <v>0</v>
      </c>
      <c r="EPK126">
        <f t="shared" si="59"/>
        <v>0</v>
      </c>
      <c r="EPL126">
        <f t="shared" si="59"/>
        <v>0</v>
      </c>
      <c r="EPM126">
        <f t="shared" si="59"/>
        <v>0</v>
      </c>
      <c r="EPN126">
        <f t="shared" si="59"/>
        <v>0</v>
      </c>
      <c r="EPO126">
        <f t="shared" si="59"/>
        <v>0</v>
      </c>
      <c r="EPP126">
        <f t="shared" si="59"/>
        <v>0</v>
      </c>
      <c r="EPQ126">
        <f t="shared" si="59"/>
        <v>0</v>
      </c>
      <c r="EPR126">
        <f t="shared" si="59"/>
        <v>0</v>
      </c>
      <c r="EPS126">
        <f t="shared" si="59"/>
        <v>0</v>
      </c>
      <c r="EPT126">
        <f t="shared" si="59"/>
        <v>0</v>
      </c>
      <c r="EPU126">
        <f t="shared" si="59"/>
        <v>0</v>
      </c>
      <c r="EPV126">
        <f t="shared" si="59"/>
        <v>0</v>
      </c>
      <c r="EPW126">
        <f t="shared" si="59"/>
        <v>0</v>
      </c>
      <c r="EPX126">
        <f t="shared" si="59"/>
        <v>0</v>
      </c>
      <c r="EPY126">
        <f t="shared" si="59"/>
        <v>0</v>
      </c>
      <c r="EPZ126">
        <f t="shared" si="59"/>
        <v>0</v>
      </c>
      <c r="EQA126">
        <f t="shared" si="59"/>
        <v>0</v>
      </c>
      <c r="EQB126">
        <f t="shared" si="59"/>
        <v>0</v>
      </c>
      <c r="EQC126">
        <f t="shared" si="59"/>
        <v>0</v>
      </c>
      <c r="EQD126">
        <f t="shared" si="59"/>
        <v>0</v>
      </c>
      <c r="EQE126">
        <f t="shared" si="59"/>
        <v>0</v>
      </c>
      <c r="EQF126">
        <f t="shared" si="59"/>
        <v>0</v>
      </c>
      <c r="EQG126">
        <f t="shared" si="59"/>
        <v>0</v>
      </c>
      <c r="EQH126">
        <f t="shared" si="59"/>
        <v>0</v>
      </c>
      <c r="EQI126">
        <f t="shared" si="59"/>
        <v>0</v>
      </c>
      <c r="EQJ126">
        <f t="shared" si="59"/>
        <v>0</v>
      </c>
      <c r="EQK126">
        <f t="shared" si="59"/>
        <v>0</v>
      </c>
      <c r="EQL126">
        <f t="shared" si="59"/>
        <v>0</v>
      </c>
      <c r="EQM126">
        <f t="shared" si="59"/>
        <v>0</v>
      </c>
      <c r="EQN126">
        <f t="shared" si="59"/>
        <v>0</v>
      </c>
      <c r="EQO126">
        <f t="shared" si="59"/>
        <v>0</v>
      </c>
      <c r="EQP126">
        <f t="shared" si="59"/>
        <v>0</v>
      </c>
      <c r="EQQ126">
        <f t="shared" si="59"/>
        <v>0</v>
      </c>
      <c r="EQR126">
        <f t="shared" si="59"/>
        <v>0</v>
      </c>
      <c r="EQS126">
        <f t="shared" si="59"/>
        <v>0</v>
      </c>
      <c r="EQT126">
        <f t="shared" ref="EQT126:ETE126" si="60">SUM(EQT2:EQT125)</f>
        <v>0</v>
      </c>
      <c r="EQU126">
        <f t="shared" si="60"/>
        <v>0</v>
      </c>
      <c r="EQV126">
        <f t="shared" si="60"/>
        <v>0</v>
      </c>
      <c r="EQW126">
        <f t="shared" si="60"/>
        <v>0</v>
      </c>
      <c r="EQX126">
        <f t="shared" si="60"/>
        <v>0</v>
      </c>
      <c r="EQY126">
        <f t="shared" si="60"/>
        <v>0</v>
      </c>
      <c r="EQZ126">
        <f t="shared" si="60"/>
        <v>0</v>
      </c>
      <c r="ERA126">
        <f t="shared" si="60"/>
        <v>0</v>
      </c>
      <c r="ERB126">
        <f t="shared" si="60"/>
        <v>0</v>
      </c>
      <c r="ERC126">
        <f t="shared" si="60"/>
        <v>0</v>
      </c>
      <c r="ERD126">
        <f t="shared" si="60"/>
        <v>0</v>
      </c>
      <c r="ERE126">
        <f t="shared" si="60"/>
        <v>0</v>
      </c>
      <c r="ERF126">
        <f t="shared" si="60"/>
        <v>0</v>
      </c>
      <c r="ERG126">
        <f t="shared" si="60"/>
        <v>0</v>
      </c>
      <c r="ERH126">
        <f t="shared" si="60"/>
        <v>0</v>
      </c>
      <c r="ERI126">
        <f t="shared" si="60"/>
        <v>0</v>
      </c>
      <c r="ERJ126">
        <f t="shared" si="60"/>
        <v>0</v>
      </c>
      <c r="ERK126">
        <f t="shared" si="60"/>
        <v>0</v>
      </c>
      <c r="ERL126">
        <f t="shared" si="60"/>
        <v>0</v>
      </c>
      <c r="ERM126">
        <f t="shared" si="60"/>
        <v>0</v>
      </c>
      <c r="ERN126">
        <f t="shared" si="60"/>
        <v>0</v>
      </c>
      <c r="ERO126">
        <f t="shared" si="60"/>
        <v>0</v>
      </c>
      <c r="ERP126">
        <f t="shared" si="60"/>
        <v>0</v>
      </c>
      <c r="ERQ126">
        <f t="shared" si="60"/>
        <v>0</v>
      </c>
      <c r="ERR126">
        <f t="shared" si="60"/>
        <v>0</v>
      </c>
      <c r="ERS126">
        <f t="shared" si="60"/>
        <v>0</v>
      </c>
      <c r="ERT126">
        <f t="shared" si="60"/>
        <v>0</v>
      </c>
      <c r="ERU126">
        <f t="shared" si="60"/>
        <v>0</v>
      </c>
      <c r="ERV126">
        <f t="shared" si="60"/>
        <v>0</v>
      </c>
      <c r="ERW126">
        <f t="shared" si="60"/>
        <v>0</v>
      </c>
      <c r="ERX126">
        <f t="shared" si="60"/>
        <v>0</v>
      </c>
      <c r="ERY126">
        <f t="shared" si="60"/>
        <v>0</v>
      </c>
      <c r="ERZ126">
        <f t="shared" si="60"/>
        <v>0</v>
      </c>
      <c r="ESA126">
        <f t="shared" si="60"/>
        <v>0</v>
      </c>
      <c r="ESB126">
        <f t="shared" si="60"/>
        <v>0</v>
      </c>
      <c r="ESC126">
        <f t="shared" si="60"/>
        <v>0</v>
      </c>
      <c r="ESD126">
        <f t="shared" si="60"/>
        <v>0</v>
      </c>
      <c r="ESE126">
        <f t="shared" si="60"/>
        <v>0</v>
      </c>
      <c r="ESF126">
        <f t="shared" si="60"/>
        <v>0</v>
      </c>
      <c r="ESG126">
        <f t="shared" si="60"/>
        <v>0</v>
      </c>
      <c r="ESH126">
        <f t="shared" si="60"/>
        <v>0</v>
      </c>
      <c r="ESI126">
        <f t="shared" si="60"/>
        <v>0</v>
      </c>
      <c r="ESJ126">
        <f t="shared" si="60"/>
        <v>0</v>
      </c>
      <c r="ESK126">
        <f t="shared" si="60"/>
        <v>0</v>
      </c>
      <c r="ESL126">
        <f t="shared" si="60"/>
        <v>0</v>
      </c>
      <c r="ESM126">
        <f t="shared" si="60"/>
        <v>0</v>
      </c>
      <c r="ESN126">
        <f t="shared" si="60"/>
        <v>0</v>
      </c>
      <c r="ESO126">
        <f t="shared" si="60"/>
        <v>0</v>
      </c>
      <c r="ESP126">
        <f t="shared" si="60"/>
        <v>0</v>
      </c>
      <c r="ESQ126">
        <f t="shared" si="60"/>
        <v>0</v>
      </c>
      <c r="ESR126">
        <f t="shared" si="60"/>
        <v>0</v>
      </c>
      <c r="ESS126">
        <f t="shared" si="60"/>
        <v>0</v>
      </c>
      <c r="EST126">
        <f t="shared" si="60"/>
        <v>0</v>
      </c>
      <c r="ESU126">
        <f t="shared" si="60"/>
        <v>0</v>
      </c>
      <c r="ESV126">
        <f t="shared" si="60"/>
        <v>0</v>
      </c>
      <c r="ESW126">
        <f t="shared" si="60"/>
        <v>0</v>
      </c>
      <c r="ESX126">
        <f t="shared" si="60"/>
        <v>0</v>
      </c>
      <c r="ESY126">
        <f t="shared" si="60"/>
        <v>0</v>
      </c>
      <c r="ESZ126">
        <f t="shared" si="60"/>
        <v>0</v>
      </c>
      <c r="ETA126">
        <f t="shared" si="60"/>
        <v>0</v>
      </c>
      <c r="ETB126">
        <f t="shared" si="60"/>
        <v>0</v>
      </c>
      <c r="ETC126">
        <f t="shared" si="60"/>
        <v>0</v>
      </c>
      <c r="ETD126">
        <f t="shared" si="60"/>
        <v>0</v>
      </c>
      <c r="ETE126">
        <f t="shared" si="60"/>
        <v>0</v>
      </c>
      <c r="ETF126">
        <f t="shared" ref="ETF126:EVQ126" si="61">SUM(ETF2:ETF125)</f>
        <v>0</v>
      </c>
      <c r="ETG126">
        <f t="shared" si="61"/>
        <v>0</v>
      </c>
      <c r="ETH126">
        <f t="shared" si="61"/>
        <v>0</v>
      </c>
      <c r="ETI126">
        <f t="shared" si="61"/>
        <v>0</v>
      </c>
      <c r="ETJ126">
        <f t="shared" si="61"/>
        <v>0</v>
      </c>
      <c r="ETK126">
        <f t="shared" si="61"/>
        <v>0</v>
      </c>
      <c r="ETL126">
        <f t="shared" si="61"/>
        <v>0</v>
      </c>
      <c r="ETM126">
        <f t="shared" si="61"/>
        <v>0</v>
      </c>
      <c r="ETN126">
        <f t="shared" si="61"/>
        <v>0</v>
      </c>
      <c r="ETO126">
        <f t="shared" si="61"/>
        <v>0</v>
      </c>
      <c r="ETP126">
        <f t="shared" si="61"/>
        <v>0</v>
      </c>
      <c r="ETQ126">
        <f t="shared" si="61"/>
        <v>0</v>
      </c>
      <c r="ETR126">
        <f t="shared" si="61"/>
        <v>0</v>
      </c>
      <c r="ETS126">
        <f t="shared" si="61"/>
        <v>0</v>
      </c>
      <c r="ETT126">
        <f t="shared" si="61"/>
        <v>0</v>
      </c>
      <c r="ETU126">
        <f t="shared" si="61"/>
        <v>0</v>
      </c>
      <c r="ETV126">
        <f t="shared" si="61"/>
        <v>0</v>
      </c>
      <c r="ETW126">
        <f t="shared" si="61"/>
        <v>0</v>
      </c>
      <c r="ETX126">
        <f t="shared" si="61"/>
        <v>0</v>
      </c>
      <c r="ETY126">
        <f t="shared" si="61"/>
        <v>0</v>
      </c>
      <c r="ETZ126">
        <f t="shared" si="61"/>
        <v>0</v>
      </c>
      <c r="EUA126">
        <f t="shared" si="61"/>
        <v>0</v>
      </c>
      <c r="EUB126">
        <f t="shared" si="61"/>
        <v>0</v>
      </c>
      <c r="EUC126">
        <f t="shared" si="61"/>
        <v>0</v>
      </c>
      <c r="EUD126">
        <f t="shared" si="61"/>
        <v>0</v>
      </c>
      <c r="EUE126">
        <f t="shared" si="61"/>
        <v>0</v>
      </c>
      <c r="EUF126">
        <f t="shared" si="61"/>
        <v>0</v>
      </c>
      <c r="EUG126">
        <f t="shared" si="61"/>
        <v>0</v>
      </c>
      <c r="EUH126">
        <f t="shared" si="61"/>
        <v>0</v>
      </c>
      <c r="EUI126">
        <f t="shared" si="61"/>
        <v>0</v>
      </c>
      <c r="EUJ126">
        <f t="shared" si="61"/>
        <v>0</v>
      </c>
      <c r="EUK126">
        <f t="shared" si="61"/>
        <v>0</v>
      </c>
      <c r="EUL126">
        <f t="shared" si="61"/>
        <v>0</v>
      </c>
      <c r="EUM126">
        <f t="shared" si="61"/>
        <v>0</v>
      </c>
      <c r="EUN126">
        <f t="shared" si="61"/>
        <v>0</v>
      </c>
      <c r="EUO126">
        <f t="shared" si="61"/>
        <v>0</v>
      </c>
      <c r="EUP126">
        <f t="shared" si="61"/>
        <v>0</v>
      </c>
      <c r="EUQ126">
        <f t="shared" si="61"/>
        <v>0</v>
      </c>
      <c r="EUR126">
        <f t="shared" si="61"/>
        <v>0</v>
      </c>
      <c r="EUS126">
        <f t="shared" si="61"/>
        <v>0</v>
      </c>
      <c r="EUT126">
        <f t="shared" si="61"/>
        <v>0</v>
      </c>
      <c r="EUU126">
        <f t="shared" si="61"/>
        <v>0</v>
      </c>
      <c r="EUV126">
        <f t="shared" si="61"/>
        <v>0</v>
      </c>
      <c r="EUW126">
        <f t="shared" si="61"/>
        <v>0</v>
      </c>
      <c r="EUX126">
        <f t="shared" si="61"/>
        <v>0</v>
      </c>
      <c r="EUY126">
        <f t="shared" si="61"/>
        <v>0</v>
      </c>
      <c r="EUZ126">
        <f t="shared" si="61"/>
        <v>0</v>
      </c>
      <c r="EVA126">
        <f t="shared" si="61"/>
        <v>0</v>
      </c>
      <c r="EVB126">
        <f t="shared" si="61"/>
        <v>0</v>
      </c>
      <c r="EVC126">
        <f t="shared" si="61"/>
        <v>0</v>
      </c>
      <c r="EVD126">
        <f t="shared" si="61"/>
        <v>0</v>
      </c>
      <c r="EVE126">
        <f t="shared" si="61"/>
        <v>0</v>
      </c>
      <c r="EVF126">
        <f t="shared" si="61"/>
        <v>0</v>
      </c>
      <c r="EVG126">
        <f t="shared" si="61"/>
        <v>0</v>
      </c>
      <c r="EVH126">
        <f t="shared" si="61"/>
        <v>0</v>
      </c>
      <c r="EVI126">
        <f t="shared" si="61"/>
        <v>0</v>
      </c>
      <c r="EVJ126">
        <f t="shared" si="61"/>
        <v>0</v>
      </c>
      <c r="EVK126">
        <f t="shared" si="61"/>
        <v>0</v>
      </c>
      <c r="EVL126">
        <f t="shared" si="61"/>
        <v>0</v>
      </c>
      <c r="EVM126">
        <f t="shared" si="61"/>
        <v>0</v>
      </c>
      <c r="EVN126">
        <f t="shared" si="61"/>
        <v>0</v>
      </c>
      <c r="EVO126">
        <f t="shared" si="61"/>
        <v>0</v>
      </c>
      <c r="EVP126">
        <f t="shared" si="61"/>
        <v>0</v>
      </c>
      <c r="EVQ126">
        <f t="shared" si="61"/>
        <v>0</v>
      </c>
      <c r="EVR126">
        <f t="shared" ref="EVR126:EYC126" si="62">SUM(EVR2:EVR125)</f>
        <v>0</v>
      </c>
      <c r="EVS126">
        <f t="shared" si="62"/>
        <v>0</v>
      </c>
      <c r="EVT126">
        <f t="shared" si="62"/>
        <v>0</v>
      </c>
      <c r="EVU126">
        <f t="shared" si="62"/>
        <v>0</v>
      </c>
      <c r="EVV126">
        <f t="shared" si="62"/>
        <v>0</v>
      </c>
      <c r="EVW126">
        <f t="shared" si="62"/>
        <v>0</v>
      </c>
      <c r="EVX126">
        <f t="shared" si="62"/>
        <v>0</v>
      </c>
      <c r="EVY126">
        <f t="shared" si="62"/>
        <v>0</v>
      </c>
      <c r="EVZ126">
        <f t="shared" si="62"/>
        <v>0</v>
      </c>
      <c r="EWA126">
        <f t="shared" si="62"/>
        <v>0</v>
      </c>
      <c r="EWB126">
        <f t="shared" si="62"/>
        <v>0</v>
      </c>
      <c r="EWC126">
        <f t="shared" si="62"/>
        <v>0</v>
      </c>
      <c r="EWD126">
        <f t="shared" si="62"/>
        <v>0</v>
      </c>
      <c r="EWE126">
        <f t="shared" si="62"/>
        <v>0</v>
      </c>
      <c r="EWF126">
        <f t="shared" si="62"/>
        <v>0</v>
      </c>
      <c r="EWG126">
        <f t="shared" si="62"/>
        <v>0</v>
      </c>
      <c r="EWH126">
        <f t="shared" si="62"/>
        <v>0</v>
      </c>
      <c r="EWI126">
        <f t="shared" si="62"/>
        <v>0</v>
      </c>
      <c r="EWJ126">
        <f t="shared" si="62"/>
        <v>0</v>
      </c>
      <c r="EWK126">
        <f t="shared" si="62"/>
        <v>0</v>
      </c>
      <c r="EWL126">
        <f t="shared" si="62"/>
        <v>0</v>
      </c>
      <c r="EWM126">
        <f t="shared" si="62"/>
        <v>0</v>
      </c>
      <c r="EWN126">
        <f t="shared" si="62"/>
        <v>0</v>
      </c>
      <c r="EWO126">
        <f t="shared" si="62"/>
        <v>0</v>
      </c>
      <c r="EWP126">
        <f t="shared" si="62"/>
        <v>0</v>
      </c>
      <c r="EWQ126">
        <f t="shared" si="62"/>
        <v>0</v>
      </c>
      <c r="EWR126">
        <f t="shared" si="62"/>
        <v>0</v>
      </c>
      <c r="EWS126">
        <f t="shared" si="62"/>
        <v>0</v>
      </c>
      <c r="EWT126">
        <f t="shared" si="62"/>
        <v>0</v>
      </c>
      <c r="EWU126">
        <f t="shared" si="62"/>
        <v>0</v>
      </c>
      <c r="EWV126">
        <f t="shared" si="62"/>
        <v>0</v>
      </c>
      <c r="EWW126">
        <f t="shared" si="62"/>
        <v>0</v>
      </c>
      <c r="EWX126">
        <f t="shared" si="62"/>
        <v>0</v>
      </c>
      <c r="EWY126">
        <f t="shared" si="62"/>
        <v>0</v>
      </c>
      <c r="EWZ126">
        <f t="shared" si="62"/>
        <v>0</v>
      </c>
      <c r="EXA126">
        <f t="shared" si="62"/>
        <v>0</v>
      </c>
      <c r="EXB126">
        <f t="shared" si="62"/>
        <v>0</v>
      </c>
      <c r="EXC126">
        <f t="shared" si="62"/>
        <v>0</v>
      </c>
      <c r="EXD126">
        <f t="shared" si="62"/>
        <v>0</v>
      </c>
      <c r="EXE126">
        <f t="shared" si="62"/>
        <v>0</v>
      </c>
      <c r="EXF126">
        <f t="shared" si="62"/>
        <v>0</v>
      </c>
      <c r="EXG126">
        <f t="shared" si="62"/>
        <v>0</v>
      </c>
      <c r="EXH126">
        <f t="shared" si="62"/>
        <v>0</v>
      </c>
      <c r="EXI126">
        <f t="shared" si="62"/>
        <v>0</v>
      </c>
      <c r="EXJ126">
        <f t="shared" si="62"/>
        <v>0</v>
      </c>
      <c r="EXK126">
        <f t="shared" si="62"/>
        <v>0</v>
      </c>
      <c r="EXL126">
        <f t="shared" si="62"/>
        <v>0</v>
      </c>
      <c r="EXM126">
        <f t="shared" si="62"/>
        <v>0</v>
      </c>
      <c r="EXN126">
        <f t="shared" si="62"/>
        <v>0</v>
      </c>
      <c r="EXO126">
        <f t="shared" si="62"/>
        <v>0</v>
      </c>
      <c r="EXP126">
        <f t="shared" si="62"/>
        <v>0</v>
      </c>
      <c r="EXQ126">
        <f t="shared" si="62"/>
        <v>0</v>
      </c>
      <c r="EXR126">
        <f t="shared" si="62"/>
        <v>0</v>
      </c>
      <c r="EXS126">
        <f t="shared" si="62"/>
        <v>0</v>
      </c>
      <c r="EXT126">
        <f t="shared" si="62"/>
        <v>0</v>
      </c>
      <c r="EXU126">
        <f t="shared" si="62"/>
        <v>0</v>
      </c>
      <c r="EXV126">
        <f t="shared" si="62"/>
        <v>0</v>
      </c>
      <c r="EXW126">
        <f t="shared" si="62"/>
        <v>0</v>
      </c>
      <c r="EXX126">
        <f t="shared" si="62"/>
        <v>0</v>
      </c>
      <c r="EXY126">
        <f t="shared" si="62"/>
        <v>0</v>
      </c>
      <c r="EXZ126">
        <f t="shared" si="62"/>
        <v>0</v>
      </c>
      <c r="EYA126">
        <f t="shared" si="62"/>
        <v>0</v>
      </c>
      <c r="EYB126">
        <f t="shared" si="62"/>
        <v>0</v>
      </c>
      <c r="EYC126">
        <f t="shared" si="62"/>
        <v>0</v>
      </c>
      <c r="EYD126">
        <f t="shared" ref="EYD126:FAO126" si="63">SUM(EYD2:EYD125)</f>
        <v>0</v>
      </c>
      <c r="EYE126">
        <f t="shared" si="63"/>
        <v>0</v>
      </c>
      <c r="EYF126">
        <f t="shared" si="63"/>
        <v>0</v>
      </c>
      <c r="EYG126">
        <f t="shared" si="63"/>
        <v>0</v>
      </c>
      <c r="EYH126">
        <f t="shared" si="63"/>
        <v>0</v>
      </c>
      <c r="EYI126">
        <f t="shared" si="63"/>
        <v>0</v>
      </c>
      <c r="EYJ126">
        <f t="shared" si="63"/>
        <v>0</v>
      </c>
      <c r="EYK126">
        <f t="shared" si="63"/>
        <v>0</v>
      </c>
      <c r="EYL126">
        <f t="shared" si="63"/>
        <v>0</v>
      </c>
      <c r="EYM126">
        <f t="shared" si="63"/>
        <v>0</v>
      </c>
      <c r="EYN126">
        <f t="shared" si="63"/>
        <v>0</v>
      </c>
      <c r="EYO126">
        <f t="shared" si="63"/>
        <v>0</v>
      </c>
      <c r="EYP126">
        <f t="shared" si="63"/>
        <v>0</v>
      </c>
      <c r="EYQ126">
        <f t="shared" si="63"/>
        <v>0</v>
      </c>
      <c r="EYR126">
        <f t="shared" si="63"/>
        <v>0</v>
      </c>
      <c r="EYS126">
        <f t="shared" si="63"/>
        <v>0</v>
      </c>
      <c r="EYT126">
        <f t="shared" si="63"/>
        <v>0</v>
      </c>
      <c r="EYU126">
        <f t="shared" si="63"/>
        <v>0</v>
      </c>
      <c r="EYV126">
        <f t="shared" si="63"/>
        <v>0</v>
      </c>
      <c r="EYW126">
        <f t="shared" si="63"/>
        <v>0</v>
      </c>
      <c r="EYX126">
        <f t="shared" si="63"/>
        <v>0</v>
      </c>
      <c r="EYY126">
        <f t="shared" si="63"/>
        <v>0</v>
      </c>
      <c r="EYZ126">
        <f t="shared" si="63"/>
        <v>0</v>
      </c>
      <c r="EZA126">
        <f t="shared" si="63"/>
        <v>0</v>
      </c>
      <c r="EZB126">
        <f t="shared" si="63"/>
        <v>0</v>
      </c>
      <c r="EZC126">
        <f t="shared" si="63"/>
        <v>0</v>
      </c>
      <c r="EZD126">
        <f t="shared" si="63"/>
        <v>0</v>
      </c>
      <c r="EZE126">
        <f t="shared" si="63"/>
        <v>0</v>
      </c>
      <c r="EZF126">
        <f t="shared" si="63"/>
        <v>0</v>
      </c>
      <c r="EZG126">
        <f t="shared" si="63"/>
        <v>0</v>
      </c>
      <c r="EZH126">
        <f t="shared" si="63"/>
        <v>0</v>
      </c>
      <c r="EZI126">
        <f t="shared" si="63"/>
        <v>0</v>
      </c>
      <c r="EZJ126">
        <f t="shared" si="63"/>
        <v>0</v>
      </c>
      <c r="EZK126">
        <f t="shared" si="63"/>
        <v>0</v>
      </c>
      <c r="EZL126">
        <f t="shared" si="63"/>
        <v>0</v>
      </c>
      <c r="EZM126">
        <f t="shared" si="63"/>
        <v>0</v>
      </c>
      <c r="EZN126">
        <f t="shared" si="63"/>
        <v>0</v>
      </c>
      <c r="EZO126">
        <f t="shared" si="63"/>
        <v>0</v>
      </c>
      <c r="EZP126">
        <f t="shared" si="63"/>
        <v>0</v>
      </c>
      <c r="EZQ126">
        <f t="shared" si="63"/>
        <v>0</v>
      </c>
      <c r="EZR126">
        <f t="shared" si="63"/>
        <v>0</v>
      </c>
      <c r="EZS126">
        <f t="shared" si="63"/>
        <v>0</v>
      </c>
      <c r="EZT126">
        <f t="shared" si="63"/>
        <v>0</v>
      </c>
      <c r="EZU126">
        <f t="shared" si="63"/>
        <v>0</v>
      </c>
      <c r="EZV126">
        <f t="shared" si="63"/>
        <v>0</v>
      </c>
      <c r="EZW126">
        <f t="shared" si="63"/>
        <v>0</v>
      </c>
      <c r="EZX126">
        <f t="shared" si="63"/>
        <v>0</v>
      </c>
      <c r="EZY126">
        <f t="shared" si="63"/>
        <v>0</v>
      </c>
      <c r="EZZ126">
        <f t="shared" si="63"/>
        <v>0</v>
      </c>
      <c r="FAA126">
        <f t="shared" si="63"/>
        <v>0</v>
      </c>
      <c r="FAB126">
        <f t="shared" si="63"/>
        <v>0</v>
      </c>
      <c r="FAC126">
        <f t="shared" si="63"/>
        <v>0</v>
      </c>
      <c r="FAD126">
        <f t="shared" si="63"/>
        <v>0</v>
      </c>
      <c r="FAE126">
        <f t="shared" si="63"/>
        <v>0</v>
      </c>
      <c r="FAF126">
        <f t="shared" si="63"/>
        <v>0</v>
      </c>
      <c r="FAG126">
        <f t="shared" si="63"/>
        <v>0</v>
      </c>
      <c r="FAH126">
        <f t="shared" si="63"/>
        <v>0</v>
      </c>
      <c r="FAI126">
        <f t="shared" si="63"/>
        <v>0</v>
      </c>
      <c r="FAJ126">
        <f t="shared" si="63"/>
        <v>0</v>
      </c>
      <c r="FAK126">
        <f t="shared" si="63"/>
        <v>0</v>
      </c>
      <c r="FAL126">
        <f t="shared" si="63"/>
        <v>0</v>
      </c>
      <c r="FAM126">
        <f t="shared" si="63"/>
        <v>0</v>
      </c>
      <c r="FAN126">
        <f t="shared" si="63"/>
        <v>0</v>
      </c>
      <c r="FAO126">
        <f t="shared" si="63"/>
        <v>0</v>
      </c>
      <c r="FAP126">
        <f t="shared" ref="FAP126:FDA126" si="64">SUM(FAP2:FAP125)</f>
        <v>0</v>
      </c>
      <c r="FAQ126">
        <f t="shared" si="64"/>
        <v>0</v>
      </c>
      <c r="FAR126">
        <f t="shared" si="64"/>
        <v>0</v>
      </c>
      <c r="FAS126">
        <f t="shared" si="64"/>
        <v>0</v>
      </c>
      <c r="FAT126">
        <f t="shared" si="64"/>
        <v>0</v>
      </c>
      <c r="FAU126">
        <f t="shared" si="64"/>
        <v>0</v>
      </c>
      <c r="FAV126">
        <f t="shared" si="64"/>
        <v>0</v>
      </c>
      <c r="FAW126">
        <f t="shared" si="64"/>
        <v>0</v>
      </c>
      <c r="FAX126">
        <f t="shared" si="64"/>
        <v>0</v>
      </c>
      <c r="FAY126">
        <f t="shared" si="64"/>
        <v>0</v>
      </c>
      <c r="FAZ126">
        <f t="shared" si="64"/>
        <v>0</v>
      </c>
      <c r="FBA126">
        <f t="shared" si="64"/>
        <v>0</v>
      </c>
      <c r="FBB126">
        <f t="shared" si="64"/>
        <v>0</v>
      </c>
      <c r="FBC126">
        <f t="shared" si="64"/>
        <v>0</v>
      </c>
      <c r="FBD126">
        <f t="shared" si="64"/>
        <v>0</v>
      </c>
      <c r="FBE126">
        <f t="shared" si="64"/>
        <v>0</v>
      </c>
      <c r="FBF126">
        <f t="shared" si="64"/>
        <v>0</v>
      </c>
      <c r="FBG126">
        <f t="shared" si="64"/>
        <v>0</v>
      </c>
      <c r="FBH126">
        <f t="shared" si="64"/>
        <v>0</v>
      </c>
      <c r="FBI126">
        <f t="shared" si="64"/>
        <v>0</v>
      </c>
      <c r="FBJ126">
        <f t="shared" si="64"/>
        <v>0</v>
      </c>
      <c r="FBK126">
        <f t="shared" si="64"/>
        <v>0</v>
      </c>
      <c r="FBL126">
        <f t="shared" si="64"/>
        <v>0</v>
      </c>
      <c r="FBM126">
        <f t="shared" si="64"/>
        <v>0</v>
      </c>
      <c r="FBN126">
        <f t="shared" si="64"/>
        <v>0</v>
      </c>
      <c r="FBO126">
        <f t="shared" si="64"/>
        <v>0</v>
      </c>
      <c r="FBP126">
        <f t="shared" si="64"/>
        <v>0</v>
      </c>
      <c r="FBQ126">
        <f t="shared" si="64"/>
        <v>0</v>
      </c>
      <c r="FBR126">
        <f t="shared" si="64"/>
        <v>0</v>
      </c>
      <c r="FBS126">
        <f t="shared" si="64"/>
        <v>0</v>
      </c>
      <c r="FBT126">
        <f t="shared" si="64"/>
        <v>0</v>
      </c>
      <c r="FBU126">
        <f t="shared" si="64"/>
        <v>0</v>
      </c>
      <c r="FBV126">
        <f t="shared" si="64"/>
        <v>0</v>
      </c>
      <c r="FBW126">
        <f t="shared" si="64"/>
        <v>0</v>
      </c>
      <c r="FBX126">
        <f t="shared" si="64"/>
        <v>0</v>
      </c>
      <c r="FBY126">
        <f t="shared" si="64"/>
        <v>0</v>
      </c>
      <c r="FBZ126">
        <f t="shared" si="64"/>
        <v>0</v>
      </c>
      <c r="FCA126">
        <f t="shared" si="64"/>
        <v>0</v>
      </c>
      <c r="FCB126">
        <f t="shared" si="64"/>
        <v>0</v>
      </c>
      <c r="FCC126">
        <f t="shared" si="64"/>
        <v>0</v>
      </c>
      <c r="FCD126">
        <f t="shared" si="64"/>
        <v>0</v>
      </c>
      <c r="FCE126">
        <f t="shared" si="64"/>
        <v>0</v>
      </c>
      <c r="FCF126">
        <f t="shared" si="64"/>
        <v>0</v>
      </c>
      <c r="FCG126">
        <f t="shared" si="64"/>
        <v>0</v>
      </c>
      <c r="FCH126">
        <f t="shared" si="64"/>
        <v>0</v>
      </c>
      <c r="FCI126">
        <f t="shared" si="64"/>
        <v>0</v>
      </c>
      <c r="FCJ126">
        <f t="shared" si="64"/>
        <v>0</v>
      </c>
      <c r="FCK126">
        <f t="shared" si="64"/>
        <v>0</v>
      </c>
      <c r="FCL126">
        <f t="shared" si="64"/>
        <v>0</v>
      </c>
      <c r="FCM126">
        <f t="shared" si="64"/>
        <v>0</v>
      </c>
      <c r="FCN126">
        <f t="shared" si="64"/>
        <v>0</v>
      </c>
      <c r="FCO126">
        <f t="shared" si="64"/>
        <v>0</v>
      </c>
      <c r="FCP126">
        <f t="shared" si="64"/>
        <v>0</v>
      </c>
      <c r="FCQ126">
        <f t="shared" si="64"/>
        <v>0</v>
      </c>
      <c r="FCR126">
        <f t="shared" si="64"/>
        <v>0</v>
      </c>
      <c r="FCS126">
        <f t="shared" si="64"/>
        <v>0</v>
      </c>
      <c r="FCT126">
        <f t="shared" si="64"/>
        <v>0</v>
      </c>
      <c r="FCU126">
        <f t="shared" si="64"/>
        <v>0</v>
      </c>
      <c r="FCV126">
        <f t="shared" si="64"/>
        <v>0</v>
      </c>
      <c r="FCW126">
        <f t="shared" si="64"/>
        <v>0</v>
      </c>
      <c r="FCX126">
        <f t="shared" si="64"/>
        <v>0</v>
      </c>
      <c r="FCY126">
        <f t="shared" si="64"/>
        <v>0</v>
      </c>
      <c r="FCZ126">
        <f t="shared" si="64"/>
        <v>0</v>
      </c>
      <c r="FDA126">
        <f t="shared" si="64"/>
        <v>0</v>
      </c>
      <c r="FDB126">
        <f t="shared" ref="FDB126:FFM126" si="65">SUM(FDB2:FDB125)</f>
        <v>0</v>
      </c>
      <c r="FDC126">
        <f t="shared" si="65"/>
        <v>0</v>
      </c>
      <c r="FDD126">
        <f t="shared" si="65"/>
        <v>0</v>
      </c>
      <c r="FDE126">
        <f t="shared" si="65"/>
        <v>0</v>
      </c>
      <c r="FDF126">
        <f t="shared" si="65"/>
        <v>0</v>
      </c>
      <c r="FDG126">
        <f t="shared" si="65"/>
        <v>0</v>
      </c>
      <c r="FDH126">
        <f t="shared" si="65"/>
        <v>0</v>
      </c>
      <c r="FDI126">
        <f t="shared" si="65"/>
        <v>0</v>
      </c>
      <c r="FDJ126">
        <f t="shared" si="65"/>
        <v>0</v>
      </c>
      <c r="FDK126">
        <f t="shared" si="65"/>
        <v>0</v>
      </c>
      <c r="FDL126">
        <f t="shared" si="65"/>
        <v>0</v>
      </c>
      <c r="FDM126">
        <f t="shared" si="65"/>
        <v>0</v>
      </c>
      <c r="FDN126">
        <f t="shared" si="65"/>
        <v>0</v>
      </c>
      <c r="FDO126">
        <f t="shared" si="65"/>
        <v>0</v>
      </c>
      <c r="FDP126">
        <f t="shared" si="65"/>
        <v>0</v>
      </c>
      <c r="FDQ126">
        <f t="shared" si="65"/>
        <v>0</v>
      </c>
      <c r="FDR126">
        <f t="shared" si="65"/>
        <v>0</v>
      </c>
      <c r="FDS126">
        <f t="shared" si="65"/>
        <v>0</v>
      </c>
      <c r="FDT126">
        <f t="shared" si="65"/>
        <v>0</v>
      </c>
      <c r="FDU126">
        <f t="shared" si="65"/>
        <v>0</v>
      </c>
      <c r="FDV126">
        <f t="shared" si="65"/>
        <v>0</v>
      </c>
      <c r="FDW126">
        <f t="shared" si="65"/>
        <v>0</v>
      </c>
      <c r="FDX126">
        <f t="shared" si="65"/>
        <v>0</v>
      </c>
      <c r="FDY126">
        <f t="shared" si="65"/>
        <v>0</v>
      </c>
      <c r="FDZ126">
        <f t="shared" si="65"/>
        <v>0</v>
      </c>
      <c r="FEA126">
        <f t="shared" si="65"/>
        <v>0</v>
      </c>
      <c r="FEB126">
        <f t="shared" si="65"/>
        <v>0</v>
      </c>
      <c r="FEC126">
        <f t="shared" si="65"/>
        <v>0</v>
      </c>
      <c r="FED126">
        <f t="shared" si="65"/>
        <v>0</v>
      </c>
      <c r="FEE126">
        <f t="shared" si="65"/>
        <v>0</v>
      </c>
      <c r="FEF126">
        <f t="shared" si="65"/>
        <v>0</v>
      </c>
      <c r="FEG126">
        <f t="shared" si="65"/>
        <v>0</v>
      </c>
      <c r="FEH126">
        <f t="shared" si="65"/>
        <v>0</v>
      </c>
      <c r="FEI126">
        <f t="shared" si="65"/>
        <v>0</v>
      </c>
      <c r="FEJ126">
        <f t="shared" si="65"/>
        <v>0</v>
      </c>
      <c r="FEK126">
        <f t="shared" si="65"/>
        <v>0</v>
      </c>
      <c r="FEL126">
        <f t="shared" si="65"/>
        <v>0</v>
      </c>
      <c r="FEM126">
        <f t="shared" si="65"/>
        <v>0</v>
      </c>
      <c r="FEN126">
        <f t="shared" si="65"/>
        <v>0</v>
      </c>
      <c r="FEO126">
        <f t="shared" si="65"/>
        <v>0</v>
      </c>
      <c r="FEP126">
        <f t="shared" si="65"/>
        <v>0</v>
      </c>
      <c r="FEQ126">
        <f t="shared" si="65"/>
        <v>0</v>
      </c>
      <c r="FER126">
        <f t="shared" si="65"/>
        <v>0</v>
      </c>
      <c r="FES126">
        <f t="shared" si="65"/>
        <v>0</v>
      </c>
      <c r="FET126">
        <f t="shared" si="65"/>
        <v>0</v>
      </c>
      <c r="FEU126">
        <f t="shared" si="65"/>
        <v>0</v>
      </c>
      <c r="FEV126">
        <f t="shared" si="65"/>
        <v>0</v>
      </c>
      <c r="FEW126">
        <f t="shared" si="65"/>
        <v>0</v>
      </c>
      <c r="FEX126">
        <f t="shared" si="65"/>
        <v>0</v>
      </c>
      <c r="FEY126">
        <f t="shared" si="65"/>
        <v>0</v>
      </c>
      <c r="FEZ126">
        <f t="shared" si="65"/>
        <v>0</v>
      </c>
      <c r="FFA126">
        <f t="shared" si="65"/>
        <v>0</v>
      </c>
      <c r="FFB126">
        <f t="shared" si="65"/>
        <v>0</v>
      </c>
      <c r="FFC126">
        <f t="shared" si="65"/>
        <v>0</v>
      </c>
      <c r="FFD126">
        <f t="shared" si="65"/>
        <v>0</v>
      </c>
      <c r="FFE126">
        <f t="shared" si="65"/>
        <v>0</v>
      </c>
      <c r="FFF126">
        <f t="shared" si="65"/>
        <v>0</v>
      </c>
      <c r="FFG126">
        <f t="shared" si="65"/>
        <v>0</v>
      </c>
      <c r="FFH126">
        <f t="shared" si="65"/>
        <v>0</v>
      </c>
      <c r="FFI126">
        <f t="shared" si="65"/>
        <v>0</v>
      </c>
      <c r="FFJ126">
        <f t="shared" si="65"/>
        <v>0</v>
      </c>
      <c r="FFK126">
        <f t="shared" si="65"/>
        <v>0</v>
      </c>
      <c r="FFL126">
        <f t="shared" si="65"/>
        <v>0</v>
      </c>
      <c r="FFM126">
        <f t="shared" si="65"/>
        <v>0</v>
      </c>
      <c r="FFN126">
        <f t="shared" ref="FFN126:FHY126" si="66">SUM(FFN2:FFN125)</f>
        <v>0</v>
      </c>
      <c r="FFO126">
        <f t="shared" si="66"/>
        <v>0</v>
      </c>
      <c r="FFP126">
        <f t="shared" si="66"/>
        <v>0</v>
      </c>
      <c r="FFQ126">
        <f t="shared" si="66"/>
        <v>0</v>
      </c>
      <c r="FFR126">
        <f t="shared" si="66"/>
        <v>0</v>
      </c>
      <c r="FFS126">
        <f t="shared" si="66"/>
        <v>0</v>
      </c>
      <c r="FFT126">
        <f t="shared" si="66"/>
        <v>0</v>
      </c>
      <c r="FFU126">
        <f t="shared" si="66"/>
        <v>0</v>
      </c>
      <c r="FFV126">
        <f t="shared" si="66"/>
        <v>0</v>
      </c>
      <c r="FFW126">
        <f t="shared" si="66"/>
        <v>0</v>
      </c>
      <c r="FFX126">
        <f t="shared" si="66"/>
        <v>0</v>
      </c>
      <c r="FFY126">
        <f t="shared" si="66"/>
        <v>0</v>
      </c>
      <c r="FFZ126">
        <f t="shared" si="66"/>
        <v>0</v>
      </c>
      <c r="FGA126">
        <f t="shared" si="66"/>
        <v>0</v>
      </c>
      <c r="FGB126">
        <f t="shared" si="66"/>
        <v>0</v>
      </c>
      <c r="FGC126">
        <f t="shared" si="66"/>
        <v>0</v>
      </c>
      <c r="FGD126">
        <f t="shared" si="66"/>
        <v>0</v>
      </c>
      <c r="FGE126">
        <f t="shared" si="66"/>
        <v>0</v>
      </c>
      <c r="FGF126">
        <f t="shared" si="66"/>
        <v>0</v>
      </c>
      <c r="FGG126">
        <f t="shared" si="66"/>
        <v>0</v>
      </c>
      <c r="FGH126">
        <f t="shared" si="66"/>
        <v>0</v>
      </c>
      <c r="FGI126">
        <f t="shared" si="66"/>
        <v>0</v>
      </c>
      <c r="FGJ126">
        <f t="shared" si="66"/>
        <v>0</v>
      </c>
      <c r="FGK126">
        <f t="shared" si="66"/>
        <v>0</v>
      </c>
      <c r="FGL126">
        <f t="shared" si="66"/>
        <v>0</v>
      </c>
      <c r="FGM126">
        <f t="shared" si="66"/>
        <v>0</v>
      </c>
      <c r="FGN126">
        <f t="shared" si="66"/>
        <v>0</v>
      </c>
      <c r="FGO126">
        <f t="shared" si="66"/>
        <v>0</v>
      </c>
      <c r="FGP126">
        <f t="shared" si="66"/>
        <v>0</v>
      </c>
      <c r="FGQ126">
        <f t="shared" si="66"/>
        <v>0</v>
      </c>
      <c r="FGR126">
        <f t="shared" si="66"/>
        <v>0</v>
      </c>
      <c r="FGS126">
        <f t="shared" si="66"/>
        <v>0</v>
      </c>
      <c r="FGT126">
        <f t="shared" si="66"/>
        <v>0</v>
      </c>
      <c r="FGU126">
        <f t="shared" si="66"/>
        <v>0</v>
      </c>
      <c r="FGV126">
        <f t="shared" si="66"/>
        <v>0</v>
      </c>
      <c r="FGW126">
        <f t="shared" si="66"/>
        <v>0</v>
      </c>
      <c r="FGX126">
        <f t="shared" si="66"/>
        <v>0</v>
      </c>
      <c r="FGY126">
        <f t="shared" si="66"/>
        <v>0</v>
      </c>
      <c r="FGZ126">
        <f t="shared" si="66"/>
        <v>0</v>
      </c>
      <c r="FHA126">
        <f t="shared" si="66"/>
        <v>0</v>
      </c>
      <c r="FHB126">
        <f t="shared" si="66"/>
        <v>0</v>
      </c>
      <c r="FHC126">
        <f t="shared" si="66"/>
        <v>0</v>
      </c>
      <c r="FHD126">
        <f t="shared" si="66"/>
        <v>0</v>
      </c>
      <c r="FHE126">
        <f t="shared" si="66"/>
        <v>0</v>
      </c>
      <c r="FHF126">
        <f t="shared" si="66"/>
        <v>0</v>
      </c>
      <c r="FHG126">
        <f t="shared" si="66"/>
        <v>0</v>
      </c>
      <c r="FHH126">
        <f t="shared" si="66"/>
        <v>0</v>
      </c>
      <c r="FHI126">
        <f t="shared" si="66"/>
        <v>0</v>
      </c>
      <c r="FHJ126">
        <f t="shared" si="66"/>
        <v>0</v>
      </c>
      <c r="FHK126">
        <f t="shared" si="66"/>
        <v>0</v>
      </c>
      <c r="FHL126">
        <f t="shared" si="66"/>
        <v>0</v>
      </c>
      <c r="FHM126">
        <f t="shared" si="66"/>
        <v>0</v>
      </c>
      <c r="FHN126">
        <f t="shared" si="66"/>
        <v>0</v>
      </c>
      <c r="FHO126">
        <f t="shared" si="66"/>
        <v>0</v>
      </c>
      <c r="FHP126">
        <f t="shared" si="66"/>
        <v>0</v>
      </c>
      <c r="FHQ126">
        <f t="shared" si="66"/>
        <v>0</v>
      </c>
      <c r="FHR126">
        <f t="shared" si="66"/>
        <v>0</v>
      </c>
      <c r="FHS126">
        <f t="shared" si="66"/>
        <v>0</v>
      </c>
      <c r="FHT126">
        <f t="shared" si="66"/>
        <v>0</v>
      </c>
      <c r="FHU126">
        <f t="shared" si="66"/>
        <v>0</v>
      </c>
      <c r="FHV126">
        <f t="shared" si="66"/>
        <v>0</v>
      </c>
      <c r="FHW126">
        <f t="shared" si="66"/>
        <v>0</v>
      </c>
      <c r="FHX126">
        <f t="shared" si="66"/>
        <v>0</v>
      </c>
      <c r="FHY126">
        <f t="shared" si="66"/>
        <v>0</v>
      </c>
      <c r="FHZ126">
        <f t="shared" ref="FHZ126:FKK126" si="67">SUM(FHZ2:FHZ125)</f>
        <v>0</v>
      </c>
      <c r="FIA126">
        <f t="shared" si="67"/>
        <v>0</v>
      </c>
      <c r="FIB126">
        <f t="shared" si="67"/>
        <v>0</v>
      </c>
      <c r="FIC126">
        <f t="shared" si="67"/>
        <v>0</v>
      </c>
      <c r="FID126">
        <f t="shared" si="67"/>
        <v>0</v>
      </c>
      <c r="FIE126">
        <f t="shared" si="67"/>
        <v>0</v>
      </c>
      <c r="FIF126">
        <f t="shared" si="67"/>
        <v>0</v>
      </c>
      <c r="FIG126">
        <f t="shared" si="67"/>
        <v>0</v>
      </c>
      <c r="FIH126">
        <f t="shared" si="67"/>
        <v>0</v>
      </c>
      <c r="FII126">
        <f t="shared" si="67"/>
        <v>0</v>
      </c>
      <c r="FIJ126">
        <f t="shared" si="67"/>
        <v>0</v>
      </c>
      <c r="FIK126">
        <f t="shared" si="67"/>
        <v>0</v>
      </c>
      <c r="FIL126">
        <f t="shared" si="67"/>
        <v>0</v>
      </c>
      <c r="FIM126">
        <f t="shared" si="67"/>
        <v>0</v>
      </c>
      <c r="FIN126">
        <f t="shared" si="67"/>
        <v>0</v>
      </c>
      <c r="FIO126">
        <f t="shared" si="67"/>
        <v>0</v>
      </c>
      <c r="FIP126">
        <f t="shared" si="67"/>
        <v>0</v>
      </c>
      <c r="FIQ126">
        <f t="shared" si="67"/>
        <v>0</v>
      </c>
      <c r="FIR126">
        <f t="shared" si="67"/>
        <v>0</v>
      </c>
      <c r="FIS126">
        <f t="shared" si="67"/>
        <v>0</v>
      </c>
      <c r="FIT126">
        <f t="shared" si="67"/>
        <v>0</v>
      </c>
      <c r="FIU126">
        <f t="shared" si="67"/>
        <v>0</v>
      </c>
      <c r="FIV126">
        <f t="shared" si="67"/>
        <v>0</v>
      </c>
      <c r="FIW126">
        <f t="shared" si="67"/>
        <v>0</v>
      </c>
      <c r="FIX126">
        <f t="shared" si="67"/>
        <v>0</v>
      </c>
      <c r="FIY126">
        <f t="shared" si="67"/>
        <v>0</v>
      </c>
      <c r="FIZ126">
        <f t="shared" si="67"/>
        <v>0</v>
      </c>
      <c r="FJA126">
        <f t="shared" si="67"/>
        <v>0</v>
      </c>
      <c r="FJB126">
        <f t="shared" si="67"/>
        <v>0</v>
      </c>
      <c r="FJC126">
        <f t="shared" si="67"/>
        <v>0</v>
      </c>
      <c r="FJD126">
        <f t="shared" si="67"/>
        <v>0</v>
      </c>
      <c r="FJE126">
        <f t="shared" si="67"/>
        <v>0</v>
      </c>
      <c r="FJF126">
        <f t="shared" si="67"/>
        <v>0</v>
      </c>
      <c r="FJG126">
        <f t="shared" si="67"/>
        <v>0</v>
      </c>
      <c r="FJH126">
        <f t="shared" si="67"/>
        <v>0</v>
      </c>
      <c r="FJI126">
        <f t="shared" si="67"/>
        <v>0</v>
      </c>
      <c r="FJJ126">
        <f t="shared" si="67"/>
        <v>0</v>
      </c>
      <c r="FJK126">
        <f t="shared" si="67"/>
        <v>0</v>
      </c>
      <c r="FJL126">
        <f t="shared" si="67"/>
        <v>0</v>
      </c>
      <c r="FJM126">
        <f t="shared" si="67"/>
        <v>0</v>
      </c>
      <c r="FJN126">
        <f t="shared" si="67"/>
        <v>0</v>
      </c>
      <c r="FJO126">
        <f t="shared" si="67"/>
        <v>0</v>
      </c>
      <c r="FJP126">
        <f t="shared" si="67"/>
        <v>0</v>
      </c>
      <c r="FJQ126">
        <f t="shared" si="67"/>
        <v>0</v>
      </c>
      <c r="FJR126">
        <f t="shared" si="67"/>
        <v>0</v>
      </c>
      <c r="FJS126">
        <f t="shared" si="67"/>
        <v>0</v>
      </c>
      <c r="FJT126">
        <f t="shared" si="67"/>
        <v>0</v>
      </c>
      <c r="FJU126">
        <f t="shared" si="67"/>
        <v>0</v>
      </c>
      <c r="FJV126">
        <f t="shared" si="67"/>
        <v>0</v>
      </c>
      <c r="FJW126">
        <f t="shared" si="67"/>
        <v>0</v>
      </c>
      <c r="FJX126">
        <f t="shared" si="67"/>
        <v>0</v>
      </c>
      <c r="FJY126">
        <f t="shared" si="67"/>
        <v>0</v>
      </c>
      <c r="FJZ126">
        <f t="shared" si="67"/>
        <v>0</v>
      </c>
      <c r="FKA126">
        <f t="shared" si="67"/>
        <v>0</v>
      </c>
      <c r="FKB126">
        <f t="shared" si="67"/>
        <v>0</v>
      </c>
      <c r="FKC126">
        <f t="shared" si="67"/>
        <v>0</v>
      </c>
      <c r="FKD126">
        <f t="shared" si="67"/>
        <v>0</v>
      </c>
      <c r="FKE126">
        <f t="shared" si="67"/>
        <v>0</v>
      </c>
      <c r="FKF126">
        <f t="shared" si="67"/>
        <v>0</v>
      </c>
      <c r="FKG126">
        <f t="shared" si="67"/>
        <v>0</v>
      </c>
      <c r="FKH126">
        <f t="shared" si="67"/>
        <v>0</v>
      </c>
      <c r="FKI126">
        <f t="shared" si="67"/>
        <v>0</v>
      </c>
      <c r="FKJ126">
        <f t="shared" si="67"/>
        <v>0</v>
      </c>
      <c r="FKK126">
        <f t="shared" si="67"/>
        <v>0</v>
      </c>
      <c r="FKL126">
        <f t="shared" ref="FKL126:FMW126" si="68">SUM(FKL2:FKL125)</f>
        <v>0</v>
      </c>
      <c r="FKM126">
        <f t="shared" si="68"/>
        <v>0</v>
      </c>
      <c r="FKN126">
        <f t="shared" si="68"/>
        <v>0</v>
      </c>
      <c r="FKO126">
        <f t="shared" si="68"/>
        <v>0</v>
      </c>
      <c r="FKP126">
        <f t="shared" si="68"/>
        <v>0</v>
      </c>
      <c r="FKQ126">
        <f t="shared" si="68"/>
        <v>0</v>
      </c>
      <c r="FKR126">
        <f t="shared" si="68"/>
        <v>0</v>
      </c>
      <c r="FKS126">
        <f t="shared" si="68"/>
        <v>0</v>
      </c>
      <c r="FKT126">
        <f t="shared" si="68"/>
        <v>0</v>
      </c>
      <c r="FKU126">
        <f t="shared" si="68"/>
        <v>0</v>
      </c>
      <c r="FKV126">
        <f t="shared" si="68"/>
        <v>0</v>
      </c>
      <c r="FKW126">
        <f t="shared" si="68"/>
        <v>0</v>
      </c>
      <c r="FKX126">
        <f t="shared" si="68"/>
        <v>0</v>
      </c>
      <c r="FKY126">
        <f t="shared" si="68"/>
        <v>0</v>
      </c>
      <c r="FKZ126">
        <f t="shared" si="68"/>
        <v>0</v>
      </c>
      <c r="FLA126">
        <f t="shared" si="68"/>
        <v>0</v>
      </c>
      <c r="FLB126">
        <f t="shared" si="68"/>
        <v>0</v>
      </c>
      <c r="FLC126">
        <f t="shared" si="68"/>
        <v>0</v>
      </c>
      <c r="FLD126">
        <f t="shared" si="68"/>
        <v>0</v>
      </c>
      <c r="FLE126">
        <f t="shared" si="68"/>
        <v>0</v>
      </c>
      <c r="FLF126">
        <f t="shared" si="68"/>
        <v>0</v>
      </c>
      <c r="FLG126">
        <f t="shared" si="68"/>
        <v>0</v>
      </c>
      <c r="FLH126">
        <f t="shared" si="68"/>
        <v>0</v>
      </c>
      <c r="FLI126">
        <f t="shared" si="68"/>
        <v>0</v>
      </c>
      <c r="FLJ126">
        <f t="shared" si="68"/>
        <v>0</v>
      </c>
      <c r="FLK126">
        <f t="shared" si="68"/>
        <v>0</v>
      </c>
      <c r="FLL126">
        <f t="shared" si="68"/>
        <v>0</v>
      </c>
      <c r="FLM126">
        <f t="shared" si="68"/>
        <v>0</v>
      </c>
      <c r="FLN126">
        <f t="shared" si="68"/>
        <v>0</v>
      </c>
      <c r="FLO126">
        <f t="shared" si="68"/>
        <v>0</v>
      </c>
      <c r="FLP126">
        <f t="shared" si="68"/>
        <v>0</v>
      </c>
      <c r="FLQ126">
        <f t="shared" si="68"/>
        <v>0</v>
      </c>
      <c r="FLR126">
        <f t="shared" si="68"/>
        <v>0</v>
      </c>
      <c r="FLS126">
        <f t="shared" si="68"/>
        <v>0</v>
      </c>
      <c r="FLT126">
        <f t="shared" si="68"/>
        <v>0</v>
      </c>
      <c r="FLU126">
        <f t="shared" si="68"/>
        <v>0</v>
      </c>
      <c r="FLV126">
        <f t="shared" si="68"/>
        <v>0</v>
      </c>
      <c r="FLW126">
        <f t="shared" si="68"/>
        <v>0</v>
      </c>
      <c r="FLX126">
        <f t="shared" si="68"/>
        <v>0</v>
      </c>
      <c r="FLY126">
        <f t="shared" si="68"/>
        <v>0</v>
      </c>
      <c r="FLZ126">
        <f t="shared" si="68"/>
        <v>0</v>
      </c>
      <c r="FMA126">
        <f t="shared" si="68"/>
        <v>0</v>
      </c>
      <c r="FMB126">
        <f t="shared" si="68"/>
        <v>0</v>
      </c>
      <c r="FMC126">
        <f t="shared" si="68"/>
        <v>0</v>
      </c>
      <c r="FMD126">
        <f t="shared" si="68"/>
        <v>0</v>
      </c>
      <c r="FME126">
        <f t="shared" si="68"/>
        <v>0</v>
      </c>
      <c r="FMF126">
        <f t="shared" si="68"/>
        <v>0</v>
      </c>
      <c r="FMG126">
        <f t="shared" si="68"/>
        <v>0</v>
      </c>
      <c r="FMH126">
        <f t="shared" si="68"/>
        <v>0</v>
      </c>
      <c r="FMI126">
        <f t="shared" si="68"/>
        <v>0</v>
      </c>
      <c r="FMJ126">
        <f t="shared" si="68"/>
        <v>0</v>
      </c>
      <c r="FMK126">
        <f t="shared" si="68"/>
        <v>0</v>
      </c>
      <c r="FML126">
        <f t="shared" si="68"/>
        <v>0</v>
      </c>
      <c r="FMM126">
        <f t="shared" si="68"/>
        <v>0</v>
      </c>
      <c r="FMN126">
        <f t="shared" si="68"/>
        <v>0</v>
      </c>
      <c r="FMO126">
        <f t="shared" si="68"/>
        <v>0</v>
      </c>
      <c r="FMP126">
        <f t="shared" si="68"/>
        <v>0</v>
      </c>
      <c r="FMQ126">
        <f t="shared" si="68"/>
        <v>0</v>
      </c>
      <c r="FMR126">
        <f t="shared" si="68"/>
        <v>0</v>
      </c>
      <c r="FMS126">
        <f t="shared" si="68"/>
        <v>0</v>
      </c>
      <c r="FMT126">
        <f t="shared" si="68"/>
        <v>0</v>
      </c>
      <c r="FMU126">
        <f t="shared" si="68"/>
        <v>0</v>
      </c>
      <c r="FMV126">
        <f t="shared" si="68"/>
        <v>0</v>
      </c>
      <c r="FMW126">
        <f t="shared" si="68"/>
        <v>0</v>
      </c>
      <c r="FMX126">
        <f t="shared" ref="FMX126:FPI126" si="69">SUM(FMX2:FMX125)</f>
        <v>0</v>
      </c>
      <c r="FMY126">
        <f t="shared" si="69"/>
        <v>0</v>
      </c>
      <c r="FMZ126">
        <f t="shared" si="69"/>
        <v>0</v>
      </c>
      <c r="FNA126">
        <f t="shared" si="69"/>
        <v>0</v>
      </c>
      <c r="FNB126">
        <f t="shared" si="69"/>
        <v>0</v>
      </c>
      <c r="FNC126">
        <f t="shared" si="69"/>
        <v>0</v>
      </c>
      <c r="FND126">
        <f t="shared" si="69"/>
        <v>0</v>
      </c>
      <c r="FNE126">
        <f t="shared" si="69"/>
        <v>0</v>
      </c>
      <c r="FNF126">
        <f t="shared" si="69"/>
        <v>0</v>
      </c>
      <c r="FNG126">
        <f t="shared" si="69"/>
        <v>0</v>
      </c>
      <c r="FNH126">
        <f t="shared" si="69"/>
        <v>0</v>
      </c>
      <c r="FNI126">
        <f t="shared" si="69"/>
        <v>0</v>
      </c>
      <c r="FNJ126">
        <f t="shared" si="69"/>
        <v>0</v>
      </c>
      <c r="FNK126">
        <f t="shared" si="69"/>
        <v>0</v>
      </c>
      <c r="FNL126">
        <f t="shared" si="69"/>
        <v>0</v>
      </c>
      <c r="FNM126">
        <f t="shared" si="69"/>
        <v>0</v>
      </c>
      <c r="FNN126">
        <f t="shared" si="69"/>
        <v>0</v>
      </c>
      <c r="FNO126">
        <f t="shared" si="69"/>
        <v>0</v>
      </c>
      <c r="FNP126">
        <f t="shared" si="69"/>
        <v>0</v>
      </c>
      <c r="FNQ126">
        <f t="shared" si="69"/>
        <v>0</v>
      </c>
      <c r="FNR126">
        <f t="shared" si="69"/>
        <v>0</v>
      </c>
      <c r="FNS126">
        <f t="shared" si="69"/>
        <v>0</v>
      </c>
      <c r="FNT126">
        <f t="shared" si="69"/>
        <v>0</v>
      </c>
      <c r="FNU126">
        <f t="shared" si="69"/>
        <v>0</v>
      </c>
      <c r="FNV126">
        <f t="shared" si="69"/>
        <v>0</v>
      </c>
      <c r="FNW126">
        <f t="shared" si="69"/>
        <v>0</v>
      </c>
      <c r="FNX126">
        <f t="shared" si="69"/>
        <v>0</v>
      </c>
      <c r="FNY126">
        <f t="shared" si="69"/>
        <v>0</v>
      </c>
      <c r="FNZ126">
        <f t="shared" si="69"/>
        <v>0</v>
      </c>
      <c r="FOA126">
        <f t="shared" si="69"/>
        <v>0</v>
      </c>
      <c r="FOB126">
        <f t="shared" si="69"/>
        <v>0</v>
      </c>
      <c r="FOC126">
        <f t="shared" si="69"/>
        <v>0</v>
      </c>
      <c r="FOD126">
        <f t="shared" si="69"/>
        <v>0</v>
      </c>
      <c r="FOE126">
        <f t="shared" si="69"/>
        <v>0</v>
      </c>
      <c r="FOF126">
        <f t="shared" si="69"/>
        <v>0</v>
      </c>
      <c r="FOG126">
        <f t="shared" si="69"/>
        <v>0</v>
      </c>
      <c r="FOH126">
        <f t="shared" si="69"/>
        <v>0</v>
      </c>
      <c r="FOI126">
        <f t="shared" si="69"/>
        <v>0</v>
      </c>
      <c r="FOJ126">
        <f t="shared" si="69"/>
        <v>0</v>
      </c>
      <c r="FOK126">
        <f t="shared" si="69"/>
        <v>0</v>
      </c>
      <c r="FOL126">
        <f t="shared" si="69"/>
        <v>0</v>
      </c>
      <c r="FOM126">
        <f t="shared" si="69"/>
        <v>0</v>
      </c>
      <c r="FON126">
        <f t="shared" si="69"/>
        <v>0</v>
      </c>
      <c r="FOO126">
        <f t="shared" si="69"/>
        <v>0</v>
      </c>
      <c r="FOP126">
        <f t="shared" si="69"/>
        <v>0</v>
      </c>
      <c r="FOQ126">
        <f t="shared" si="69"/>
        <v>0</v>
      </c>
      <c r="FOR126">
        <f t="shared" si="69"/>
        <v>0</v>
      </c>
      <c r="FOS126">
        <f t="shared" si="69"/>
        <v>0</v>
      </c>
      <c r="FOT126">
        <f t="shared" si="69"/>
        <v>0</v>
      </c>
      <c r="FOU126">
        <f t="shared" si="69"/>
        <v>0</v>
      </c>
      <c r="FOV126">
        <f t="shared" si="69"/>
        <v>0</v>
      </c>
      <c r="FOW126">
        <f t="shared" si="69"/>
        <v>0</v>
      </c>
      <c r="FOX126">
        <f t="shared" si="69"/>
        <v>0</v>
      </c>
      <c r="FOY126">
        <f t="shared" si="69"/>
        <v>0</v>
      </c>
      <c r="FOZ126">
        <f t="shared" si="69"/>
        <v>0</v>
      </c>
      <c r="FPA126">
        <f t="shared" si="69"/>
        <v>0</v>
      </c>
      <c r="FPB126">
        <f t="shared" si="69"/>
        <v>0</v>
      </c>
      <c r="FPC126">
        <f t="shared" si="69"/>
        <v>0</v>
      </c>
      <c r="FPD126">
        <f t="shared" si="69"/>
        <v>0</v>
      </c>
      <c r="FPE126">
        <f t="shared" si="69"/>
        <v>0</v>
      </c>
      <c r="FPF126">
        <f t="shared" si="69"/>
        <v>0</v>
      </c>
      <c r="FPG126">
        <f t="shared" si="69"/>
        <v>0</v>
      </c>
      <c r="FPH126">
        <f t="shared" si="69"/>
        <v>0</v>
      </c>
      <c r="FPI126">
        <f t="shared" si="69"/>
        <v>0</v>
      </c>
      <c r="FPJ126">
        <f t="shared" ref="FPJ126:FRU126" si="70">SUM(FPJ2:FPJ125)</f>
        <v>0</v>
      </c>
      <c r="FPK126">
        <f t="shared" si="70"/>
        <v>0</v>
      </c>
      <c r="FPL126">
        <f t="shared" si="70"/>
        <v>0</v>
      </c>
      <c r="FPM126">
        <f t="shared" si="70"/>
        <v>0</v>
      </c>
      <c r="FPN126">
        <f t="shared" si="70"/>
        <v>0</v>
      </c>
      <c r="FPO126">
        <f t="shared" si="70"/>
        <v>0</v>
      </c>
      <c r="FPP126">
        <f t="shared" si="70"/>
        <v>0</v>
      </c>
      <c r="FPQ126">
        <f t="shared" si="70"/>
        <v>0</v>
      </c>
      <c r="FPR126">
        <f t="shared" si="70"/>
        <v>0</v>
      </c>
      <c r="FPS126">
        <f t="shared" si="70"/>
        <v>0</v>
      </c>
      <c r="FPT126">
        <f t="shared" si="70"/>
        <v>0</v>
      </c>
      <c r="FPU126">
        <f t="shared" si="70"/>
        <v>0</v>
      </c>
      <c r="FPV126">
        <f t="shared" si="70"/>
        <v>0</v>
      </c>
      <c r="FPW126">
        <f t="shared" si="70"/>
        <v>0</v>
      </c>
      <c r="FPX126">
        <f t="shared" si="70"/>
        <v>0</v>
      </c>
      <c r="FPY126">
        <f t="shared" si="70"/>
        <v>0</v>
      </c>
      <c r="FPZ126">
        <f t="shared" si="70"/>
        <v>0</v>
      </c>
      <c r="FQA126">
        <f t="shared" si="70"/>
        <v>0</v>
      </c>
      <c r="FQB126">
        <f t="shared" si="70"/>
        <v>0</v>
      </c>
      <c r="FQC126">
        <f t="shared" si="70"/>
        <v>0</v>
      </c>
      <c r="FQD126">
        <f t="shared" si="70"/>
        <v>0</v>
      </c>
      <c r="FQE126">
        <f t="shared" si="70"/>
        <v>0</v>
      </c>
      <c r="FQF126">
        <f t="shared" si="70"/>
        <v>0</v>
      </c>
      <c r="FQG126">
        <f t="shared" si="70"/>
        <v>0</v>
      </c>
      <c r="FQH126">
        <f t="shared" si="70"/>
        <v>0</v>
      </c>
      <c r="FQI126">
        <f t="shared" si="70"/>
        <v>0</v>
      </c>
      <c r="FQJ126">
        <f t="shared" si="70"/>
        <v>0</v>
      </c>
      <c r="FQK126">
        <f t="shared" si="70"/>
        <v>0</v>
      </c>
      <c r="FQL126">
        <f t="shared" si="70"/>
        <v>0</v>
      </c>
      <c r="FQM126">
        <f t="shared" si="70"/>
        <v>0</v>
      </c>
      <c r="FQN126">
        <f t="shared" si="70"/>
        <v>0</v>
      </c>
      <c r="FQO126">
        <f t="shared" si="70"/>
        <v>0</v>
      </c>
      <c r="FQP126">
        <f t="shared" si="70"/>
        <v>0</v>
      </c>
      <c r="FQQ126">
        <f t="shared" si="70"/>
        <v>0</v>
      </c>
      <c r="FQR126">
        <f t="shared" si="70"/>
        <v>0</v>
      </c>
      <c r="FQS126">
        <f t="shared" si="70"/>
        <v>0</v>
      </c>
      <c r="FQT126">
        <f t="shared" si="70"/>
        <v>0</v>
      </c>
      <c r="FQU126">
        <f t="shared" si="70"/>
        <v>0</v>
      </c>
      <c r="FQV126">
        <f t="shared" si="70"/>
        <v>0</v>
      </c>
      <c r="FQW126">
        <f t="shared" si="70"/>
        <v>0</v>
      </c>
      <c r="FQX126">
        <f t="shared" si="70"/>
        <v>0</v>
      </c>
      <c r="FQY126">
        <f t="shared" si="70"/>
        <v>0</v>
      </c>
      <c r="FQZ126">
        <f t="shared" si="70"/>
        <v>0</v>
      </c>
      <c r="FRA126">
        <f t="shared" si="70"/>
        <v>0</v>
      </c>
      <c r="FRB126">
        <f t="shared" si="70"/>
        <v>0</v>
      </c>
      <c r="FRC126">
        <f t="shared" si="70"/>
        <v>0</v>
      </c>
      <c r="FRD126">
        <f t="shared" si="70"/>
        <v>0</v>
      </c>
      <c r="FRE126">
        <f t="shared" si="70"/>
        <v>0</v>
      </c>
      <c r="FRF126">
        <f t="shared" si="70"/>
        <v>0</v>
      </c>
      <c r="FRG126">
        <f t="shared" si="70"/>
        <v>0</v>
      </c>
      <c r="FRH126">
        <f t="shared" si="70"/>
        <v>0</v>
      </c>
      <c r="FRI126">
        <f t="shared" si="70"/>
        <v>0</v>
      </c>
      <c r="FRJ126">
        <f t="shared" si="70"/>
        <v>0</v>
      </c>
      <c r="FRK126">
        <f t="shared" si="70"/>
        <v>0</v>
      </c>
      <c r="FRL126">
        <f t="shared" si="70"/>
        <v>0</v>
      </c>
      <c r="FRM126">
        <f t="shared" si="70"/>
        <v>0</v>
      </c>
      <c r="FRN126">
        <f t="shared" si="70"/>
        <v>0</v>
      </c>
      <c r="FRO126">
        <f t="shared" si="70"/>
        <v>0</v>
      </c>
      <c r="FRP126">
        <f t="shared" si="70"/>
        <v>0</v>
      </c>
      <c r="FRQ126">
        <f t="shared" si="70"/>
        <v>0</v>
      </c>
      <c r="FRR126">
        <f t="shared" si="70"/>
        <v>0</v>
      </c>
      <c r="FRS126">
        <f t="shared" si="70"/>
        <v>0</v>
      </c>
      <c r="FRT126">
        <f t="shared" si="70"/>
        <v>0</v>
      </c>
      <c r="FRU126">
        <f t="shared" si="70"/>
        <v>0</v>
      </c>
      <c r="FRV126">
        <f t="shared" ref="FRV126:FUG126" si="71">SUM(FRV2:FRV125)</f>
        <v>0</v>
      </c>
      <c r="FRW126">
        <f t="shared" si="71"/>
        <v>0</v>
      </c>
      <c r="FRX126">
        <f t="shared" si="71"/>
        <v>0</v>
      </c>
      <c r="FRY126">
        <f t="shared" si="71"/>
        <v>0</v>
      </c>
      <c r="FRZ126">
        <f t="shared" si="71"/>
        <v>0</v>
      </c>
      <c r="FSA126">
        <f t="shared" si="71"/>
        <v>0</v>
      </c>
      <c r="FSB126">
        <f t="shared" si="71"/>
        <v>0</v>
      </c>
      <c r="FSC126">
        <f t="shared" si="71"/>
        <v>0</v>
      </c>
      <c r="FSD126">
        <f t="shared" si="71"/>
        <v>0</v>
      </c>
      <c r="FSE126">
        <f t="shared" si="71"/>
        <v>0</v>
      </c>
      <c r="FSF126">
        <f t="shared" si="71"/>
        <v>0</v>
      </c>
      <c r="FSG126">
        <f t="shared" si="71"/>
        <v>0</v>
      </c>
      <c r="FSH126">
        <f t="shared" si="71"/>
        <v>0</v>
      </c>
      <c r="FSI126">
        <f t="shared" si="71"/>
        <v>0</v>
      </c>
      <c r="FSJ126">
        <f t="shared" si="71"/>
        <v>0</v>
      </c>
      <c r="FSK126">
        <f t="shared" si="71"/>
        <v>0</v>
      </c>
      <c r="FSL126">
        <f t="shared" si="71"/>
        <v>0</v>
      </c>
      <c r="FSM126">
        <f t="shared" si="71"/>
        <v>0</v>
      </c>
      <c r="FSN126">
        <f t="shared" si="71"/>
        <v>0</v>
      </c>
      <c r="FSO126">
        <f t="shared" si="71"/>
        <v>0</v>
      </c>
      <c r="FSP126">
        <f t="shared" si="71"/>
        <v>0</v>
      </c>
      <c r="FSQ126">
        <f t="shared" si="71"/>
        <v>0</v>
      </c>
      <c r="FSR126">
        <f t="shared" si="71"/>
        <v>0</v>
      </c>
      <c r="FSS126">
        <f t="shared" si="71"/>
        <v>0</v>
      </c>
      <c r="FST126">
        <f t="shared" si="71"/>
        <v>0</v>
      </c>
      <c r="FSU126">
        <f t="shared" si="71"/>
        <v>0</v>
      </c>
      <c r="FSV126">
        <f t="shared" si="71"/>
        <v>0</v>
      </c>
      <c r="FSW126">
        <f t="shared" si="71"/>
        <v>0</v>
      </c>
      <c r="FSX126">
        <f t="shared" si="71"/>
        <v>0</v>
      </c>
      <c r="FSY126">
        <f t="shared" si="71"/>
        <v>0</v>
      </c>
      <c r="FSZ126">
        <f t="shared" si="71"/>
        <v>0</v>
      </c>
      <c r="FTA126">
        <f t="shared" si="71"/>
        <v>0</v>
      </c>
      <c r="FTB126">
        <f t="shared" si="71"/>
        <v>0</v>
      </c>
      <c r="FTC126">
        <f t="shared" si="71"/>
        <v>0</v>
      </c>
      <c r="FTD126">
        <f t="shared" si="71"/>
        <v>0</v>
      </c>
      <c r="FTE126">
        <f t="shared" si="71"/>
        <v>0</v>
      </c>
      <c r="FTF126">
        <f t="shared" si="71"/>
        <v>0</v>
      </c>
      <c r="FTG126">
        <f t="shared" si="71"/>
        <v>0</v>
      </c>
      <c r="FTH126">
        <f t="shared" si="71"/>
        <v>0</v>
      </c>
      <c r="FTI126">
        <f t="shared" si="71"/>
        <v>0</v>
      </c>
      <c r="FTJ126">
        <f t="shared" si="71"/>
        <v>0</v>
      </c>
      <c r="FTK126">
        <f t="shared" si="71"/>
        <v>0</v>
      </c>
      <c r="FTL126">
        <f t="shared" si="71"/>
        <v>0</v>
      </c>
      <c r="FTM126">
        <f t="shared" si="71"/>
        <v>0</v>
      </c>
      <c r="FTN126">
        <f t="shared" si="71"/>
        <v>0</v>
      </c>
      <c r="FTO126">
        <f t="shared" si="71"/>
        <v>0</v>
      </c>
      <c r="FTP126">
        <f t="shared" si="71"/>
        <v>0</v>
      </c>
      <c r="FTQ126">
        <f t="shared" si="71"/>
        <v>0</v>
      </c>
      <c r="FTR126">
        <f t="shared" si="71"/>
        <v>0</v>
      </c>
      <c r="FTS126">
        <f t="shared" si="71"/>
        <v>0</v>
      </c>
      <c r="FTT126">
        <f t="shared" si="71"/>
        <v>0</v>
      </c>
      <c r="FTU126">
        <f t="shared" si="71"/>
        <v>0</v>
      </c>
      <c r="FTV126">
        <f t="shared" si="71"/>
        <v>0</v>
      </c>
      <c r="FTW126">
        <f t="shared" si="71"/>
        <v>0</v>
      </c>
      <c r="FTX126">
        <f t="shared" si="71"/>
        <v>0</v>
      </c>
      <c r="FTY126">
        <f t="shared" si="71"/>
        <v>0</v>
      </c>
      <c r="FTZ126">
        <f t="shared" si="71"/>
        <v>0</v>
      </c>
      <c r="FUA126">
        <f t="shared" si="71"/>
        <v>0</v>
      </c>
      <c r="FUB126">
        <f t="shared" si="71"/>
        <v>0</v>
      </c>
      <c r="FUC126">
        <f t="shared" si="71"/>
        <v>0</v>
      </c>
      <c r="FUD126">
        <f t="shared" si="71"/>
        <v>0</v>
      </c>
      <c r="FUE126">
        <f t="shared" si="71"/>
        <v>0</v>
      </c>
      <c r="FUF126">
        <f t="shared" si="71"/>
        <v>0</v>
      </c>
      <c r="FUG126">
        <f t="shared" si="71"/>
        <v>0</v>
      </c>
      <c r="FUH126">
        <f t="shared" ref="FUH126:FWS126" si="72">SUM(FUH2:FUH125)</f>
        <v>0</v>
      </c>
      <c r="FUI126">
        <f t="shared" si="72"/>
        <v>0</v>
      </c>
      <c r="FUJ126">
        <f t="shared" si="72"/>
        <v>0</v>
      </c>
      <c r="FUK126">
        <f t="shared" si="72"/>
        <v>0</v>
      </c>
      <c r="FUL126">
        <f t="shared" si="72"/>
        <v>0</v>
      </c>
      <c r="FUM126">
        <f t="shared" si="72"/>
        <v>0</v>
      </c>
      <c r="FUN126">
        <f t="shared" si="72"/>
        <v>0</v>
      </c>
      <c r="FUO126">
        <f t="shared" si="72"/>
        <v>0</v>
      </c>
      <c r="FUP126">
        <f t="shared" si="72"/>
        <v>0</v>
      </c>
      <c r="FUQ126">
        <f t="shared" si="72"/>
        <v>0</v>
      </c>
      <c r="FUR126">
        <f t="shared" si="72"/>
        <v>0</v>
      </c>
      <c r="FUS126">
        <f t="shared" si="72"/>
        <v>0</v>
      </c>
      <c r="FUT126">
        <f t="shared" si="72"/>
        <v>0</v>
      </c>
      <c r="FUU126">
        <f t="shared" si="72"/>
        <v>0</v>
      </c>
      <c r="FUV126">
        <f t="shared" si="72"/>
        <v>0</v>
      </c>
      <c r="FUW126">
        <f t="shared" si="72"/>
        <v>0</v>
      </c>
      <c r="FUX126">
        <f t="shared" si="72"/>
        <v>0</v>
      </c>
      <c r="FUY126">
        <f t="shared" si="72"/>
        <v>0</v>
      </c>
      <c r="FUZ126">
        <f t="shared" si="72"/>
        <v>0</v>
      </c>
      <c r="FVA126">
        <f t="shared" si="72"/>
        <v>0</v>
      </c>
      <c r="FVB126">
        <f t="shared" si="72"/>
        <v>0</v>
      </c>
      <c r="FVC126">
        <f t="shared" si="72"/>
        <v>0</v>
      </c>
      <c r="FVD126">
        <f t="shared" si="72"/>
        <v>0</v>
      </c>
      <c r="FVE126">
        <f t="shared" si="72"/>
        <v>0</v>
      </c>
      <c r="FVF126">
        <f t="shared" si="72"/>
        <v>0</v>
      </c>
      <c r="FVG126">
        <f t="shared" si="72"/>
        <v>0</v>
      </c>
      <c r="FVH126">
        <f t="shared" si="72"/>
        <v>0</v>
      </c>
      <c r="FVI126">
        <f t="shared" si="72"/>
        <v>0</v>
      </c>
      <c r="FVJ126">
        <f t="shared" si="72"/>
        <v>0</v>
      </c>
      <c r="FVK126">
        <f t="shared" si="72"/>
        <v>0</v>
      </c>
      <c r="FVL126">
        <f t="shared" si="72"/>
        <v>0</v>
      </c>
      <c r="FVM126">
        <f t="shared" si="72"/>
        <v>0</v>
      </c>
      <c r="FVN126">
        <f t="shared" si="72"/>
        <v>0</v>
      </c>
      <c r="FVO126">
        <f t="shared" si="72"/>
        <v>0</v>
      </c>
      <c r="FVP126">
        <f t="shared" si="72"/>
        <v>0</v>
      </c>
      <c r="FVQ126">
        <f t="shared" si="72"/>
        <v>0</v>
      </c>
      <c r="FVR126">
        <f t="shared" si="72"/>
        <v>0</v>
      </c>
      <c r="FVS126">
        <f t="shared" si="72"/>
        <v>0</v>
      </c>
      <c r="FVT126">
        <f t="shared" si="72"/>
        <v>0</v>
      </c>
      <c r="FVU126">
        <f t="shared" si="72"/>
        <v>0</v>
      </c>
      <c r="FVV126">
        <f t="shared" si="72"/>
        <v>0</v>
      </c>
      <c r="FVW126">
        <f t="shared" si="72"/>
        <v>0</v>
      </c>
      <c r="FVX126">
        <f t="shared" si="72"/>
        <v>0</v>
      </c>
      <c r="FVY126">
        <f t="shared" si="72"/>
        <v>0</v>
      </c>
      <c r="FVZ126">
        <f t="shared" si="72"/>
        <v>0</v>
      </c>
      <c r="FWA126">
        <f t="shared" si="72"/>
        <v>0</v>
      </c>
      <c r="FWB126">
        <f t="shared" si="72"/>
        <v>0</v>
      </c>
      <c r="FWC126">
        <f t="shared" si="72"/>
        <v>0</v>
      </c>
      <c r="FWD126">
        <f t="shared" si="72"/>
        <v>0</v>
      </c>
      <c r="FWE126">
        <f t="shared" si="72"/>
        <v>0</v>
      </c>
      <c r="FWF126">
        <f t="shared" si="72"/>
        <v>0</v>
      </c>
      <c r="FWG126">
        <f t="shared" si="72"/>
        <v>0</v>
      </c>
      <c r="FWH126">
        <f t="shared" si="72"/>
        <v>0</v>
      </c>
      <c r="FWI126">
        <f t="shared" si="72"/>
        <v>0</v>
      </c>
      <c r="FWJ126">
        <f t="shared" si="72"/>
        <v>0</v>
      </c>
      <c r="FWK126">
        <f t="shared" si="72"/>
        <v>0</v>
      </c>
      <c r="FWL126">
        <f t="shared" si="72"/>
        <v>0</v>
      </c>
      <c r="FWM126">
        <f t="shared" si="72"/>
        <v>0</v>
      </c>
      <c r="FWN126">
        <f t="shared" si="72"/>
        <v>0</v>
      </c>
      <c r="FWO126">
        <f t="shared" si="72"/>
        <v>0</v>
      </c>
      <c r="FWP126">
        <f t="shared" si="72"/>
        <v>0</v>
      </c>
      <c r="FWQ126">
        <f t="shared" si="72"/>
        <v>0</v>
      </c>
      <c r="FWR126">
        <f t="shared" si="72"/>
        <v>0</v>
      </c>
      <c r="FWS126">
        <f t="shared" si="72"/>
        <v>0</v>
      </c>
      <c r="FWT126">
        <f t="shared" ref="FWT126:FZE126" si="73">SUM(FWT2:FWT125)</f>
        <v>0</v>
      </c>
      <c r="FWU126">
        <f t="shared" si="73"/>
        <v>0</v>
      </c>
      <c r="FWV126">
        <f t="shared" si="73"/>
        <v>0</v>
      </c>
      <c r="FWW126">
        <f t="shared" si="73"/>
        <v>0</v>
      </c>
      <c r="FWX126">
        <f t="shared" si="73"/>
        <v>0</v>
      </c>
      <c r="FWY126">
        <f t="shared" si="73"/>
        <v>0</v>
      </c>
      <c r="FWZ126">
        <f t="shared" si="73"/>
        <v>0</v>
      </c>
      <c r="FXA126">
        <f t="shared" si="73"/>
        <v>0</v>
      </c>
      <c r="FXB126">
        <f t="shared" si="73"/>
        <v>0</v>
      </c>
      <c r="FXC126">
        <f t="shared" si="73"/>
        <v>0</v>
      </c>
      <c r="FXD126">
        <f t="shared" si="73"/>
        <v>0</v>
      </c>
      <c r="FXE126">
        <f t="shared" si="73"/>
        <v>0</v>
      </c>
      <c r="FXF126">
        <f t="shared" si="73"/>
        <v>0</v>
      </c>
      <c r="FXG126">
        <f t="shared" si="73"/>
        <v>0</v>
      </c>
      <c r="FXH126">
        <f t="shared" si="73"/>
        <v>0</v>
      </c>
      <c r="FXI126">
        <f t="shared" si="73"/>
        <v>0</v>
      </c>
      <c r="FXJ126">
        <f t="shared" si="73"/>
        <v>0</v>
      </c>
      <c r="FXK126">
        <f t="shared" si="73"/>
        <v>0</v>
      </c>
      <c r="FXL126">
        <f t="shared" si="73"/>
        <v>0</v>
      </c>
      <c r="FXM126">
        <f t="shared" si="73"/>
        <v>0</v>
      </c>
      <c r="FXN126">
        <f t="shared" si="73"/>
        <v>0</v>
      </c>
      <c r="FXO126">
        <f t="shared" si="73"/>
        <v>0</v>
      </c>
      <c r="FXP126">
        <f t="shared" si="73"/>
        <v>0</v>
      </c>
      <c r="FXQ126">
        <f t="shared" si="73"/>
        <v>0</v>
      </c>
      <c r="FXR126">
        <f t="shared" si="73"/>
        <v>0</v>
      </c>
      <c r="FXS126">
        <f t="shared" si="73"/>
        <v>0</v>
      </c>
      <c r="FXT126">
        <f t="shared" si="73"/>
        <v>0</v>
      </c>
      <c r="FXU126">
        <f t="shared" si="73"/>
        <v>0</v>
      </c>
      <c r="FXV126">
        <f t="shared" si="73"/>
        <v>0</v>
      </c>
      <c r="FXW126">
        <f t="shared" si="73"/>
        <v>0</v>
      </c>
      <c r="FXX126">
        <f t="shared" si="73"/>
        <v>0</v>
      </c>
      <c r="FXY126">
        <f t="shared" si="73"/>
        <v>0</v>
      </c>
      <c r="FXZ126">
        <f t="shared" si="73"/>
        <v>0</v>
      </c>
      <c r="FYA126">
        <f t="shared" si="73"/>
        <v>0</v>
      </c>
      <c r="FYB126">
        <f t="shared" si="73"/>
        <v>0</v>
      </c>
      <c r="FYC126">
        <f t="shared" si="73"/>
        <v>0</v>
      </c>
      <c r="FYD126">
        <f t="shared" si="73"/>
        <v>0</v>
      </c>
      <c r="FYE126">
        <f t="shared" si="73"/>
        <v>0</v>
      </c>
      <c r="FYF126">
        <f t="shared" si="73"/>
        <v>0</v>
      </c>
      <c r="FYG126">
        <f t="shared" si="73"/>
        <v>0</v>
      </c>
      <c r="FYH126">
        <f t="shared" si="73"/>
        <v>0</v>
      </c>
      <c r="FYI126">
        <f t="shared" si="73"/>
        <v>0</v>
      </c>
      <c r="FYJ126">
        <f t="shared" si="73"/>
        <v>0</v>
      </c>
      <c r="FYK126">
        <f t="shared" si="73"/>
        <v>0</v>
      </c>
      <c r="FYL126">
        <f t="shared" si="73"/>
        <v>0</v>
      </c>
      <c r="FYM126">
        <f t="shared" si="73"/>
        <v>0</v>
      </c>
      <c r="FYN126">
        <f t="shared" si="73"/>
        <v>0</v>
      </c>
      <c r="FYO126">
        <f t="shared" si="73"/>
        <v>0</v>
      </c>
      <c r="FYP126">
        <f t="shared" si="73"/>
        <v>0</v>
      </c>
      <c r="FYQ126">
        <f t="shared" si="73"/>
        <v>0</v>
      </c>
      <c r="FYR126">
        <f t="shared" si="73"/>
        <v>0</v>
      </c>
      <c r="FYS126">
        <f t="shared" si="73"/>
        <v>0</v>
      </c>
      <c r="FYT126">
        <f t="shared" si="73"/>
        <v>0</v>
      </c>
      <c r="FYU126">
        <f t="shared" si="73"/>
        <v>0</v>
      </c>
      <c r="FYV126">
        <f t="shared" si="73"/>
        <v>0</v>
      </c>
      <c r="FYW126">
        <f t="shared" si="73"/>
        <v>0</v>
      </c>
      <c r="FYX126">
        <f t="shared" si="73"/>
        <v>0</v>
      </c>
      <c r="FYY126">
        <f t="shared" si="73"/>
        <v>0</v>
      </c>
      <c r="FYZ126">
        <f t="shared" si="73"/>
        <v>0</v>
      </c>
      <c r="FZA126">
        <f t="shared" si="73"/>
        <v>0</v>
      </c>
      <c r="FZB126">
        <f t="shared" si="73"/>
        <v>0</v>
      </c>
      <c r="FZC126">
        <f t="shared" si="73"/>
        <v>0</v>
      </c>
      <c r="FZD126">
        <f t="shared" si="73"/>
        <v>0</v>
      </c>
      <c r="FZE126">
        <f t="shared" si="73"/>
        <v>0</v>
      </c>
      <c r="FZF126">
        <f t="shared" ref="FZF126:GBQ126" si="74">SUM(FZF2:FZF125)</f>
        <v>0</v>
      </c>
      <c r="FZG126">
        <f t="shared" si="74"/>
        <v>0</v>
      </c>
      <c r="FZH126">
        <f t="shared" si="74"/>
        <v>0</v>
      </c>
      <c r="FZI126">
        <f t="shared" si="74"/>
        <v>0</v>
      </c>
      <c r="FZJ126">
        <f t="shared" si="74"/>
        <v>0</v>
      </c>
      <c r="FZK126">
        <f t="shared" si="74"/>
        <v>0</v>
      </c>
      <c r="FZL126">
        <f t="shared" si="74"/>
        <v>0</v>
      </c>
      <c r="FZM126">
        <f t="shared" si="74"/>
        <v>0</v>
      </c>
      <c r="FZN126">
        <f t="shared" si="74"/>
        <v>0</v>
      </c>
      <c r="FZO126">
        <f t="shared" si="74"/>
        <v>0</v>
      </c>
      <c r="FZP126">
        <f t="shared" si="74"/>
        <v>0</v>
      </c>
      <c r="FZQ126">
        <f t="shared" si="74"/>
        <v>0</v>
      </c>
      <c r="FZR126">
        <f t="shared" si="74"/>
        <v>0</v>
      </c>
      <c r="FZS126">
        <f t="shared" si="74"/>
        <v>0</v>
      </c>
      <c r="FZT126">
        <f t="shared" si="74"/>
        <v>0</v>
      </c>
      <c r="FZU126">
        <f t="shared" si="74"/>
        <v>0</v>
      </c>
      <c r="FZV126">
        <f t="shared" si="74"/>
        <v>0</v>
      </c>
      <c r="FZW126">
        <f t="shared" si="74"/>
        <v>0</v>
      </c>
      <c r="FZX126">
        <f t="shared" si="74"/>
        <v>0</v>
      </c>
      <c r="FZY126">
        <f t="shared" si="74"/>
        <v>0</v>
      </c>
      <c r="FZZ126">
        <f t="shared" si="74"/>
        <v>0</v>
      </c>
      <c r="GAA126">
        <f t="shared" si="74"/>
        <v>0</v>
      </c>
      <c r="GAB126">
        <f t="shared" si="74"/>
        <v>0</v>
      </c>
      <c r="GAC126">
        <f t="shared" si="74"/>
        <v>0</v>
      </c>
      <c r="GAD126">
        <f t="shared" si="74"/>
        <v>0</v>
      </c>
      <c r="GAE126">
        <f t="shared" si="74"/>
        <v>0</v>
      </c>
      <c r="GAF126">
        <f t="shared" si="74"/>
        <v>0</v>
      </c>
      <c r="GAG126">
        <f t="shared" si="74"/>
        <v>0</v>
      </c>
      <c r="GAH126">
        <f t="shared" si="74"/>
        <v>0</v>
      </c>
      <c r="GAI126">
        <f t="shared" si="74"/>
        <v>0</v>
      </c>
      <c r="GAJ126">
        <f t="shared" si="74"/>
        <v>0</v>
      </c>
      <c r="GAK126">
        <f t="shared" si="74"/>
        <v>0</v>
      </c>
      <c r="GAL126">
        <f t="shared" si="74"/>
        <v>0</v>
      </c>
      <c r="GAM126">
        <f t="shared" si="74"/>
        <v>0</v>
      </c>
      <c r="GAN126">
        <f t="shared" si="74"/>
        <v>0</v>
      </c>
      <c r="GAO126">
        <f t="shared" si="74"/>
        <v>0</v>
      </c>
      <c r="GAP126">
        <f t="shared" si="74"/>
        <v>0</v>
      </c>
      <c r="GAQ126">
        <f t="shared" si="74"/>
        <v>0</v>
      </c>
      <c r="GAR126">
        <f t="shared" si="74"/>
        <v>0</v>
      </c>
      <c r="GAS126">
        <f t="shared" si="74"/>
        <v>0</v>
      </c>
      <c r="GAT126">
        <f t="shared" si="74"/>
        <v>0</v>
      </c>
      <c r="GAU126">
        <f t="shared" si="74"/>
        <v>0</v>
      </c>
      <c r="GAV126">
        <f t="shared" si="74"/>
        <v>0</v>
      </c>
      <c r="GAW126">
        <f t="shared" si="74"/>
        <v>0</v>
      </c>
      <c r="GAX126">
        <f t="shared" si="74"/>
        <v>0</v>
      </c>
      <c r="GAY126">
        <f t="shared" si="74"/>
        <v>0</v>
      </c>
      <c r="GAZ126">
        <f t="shared" si="74"/>
        <v>0</v>
      </c>
      <c r="GBA126">
        <f t="shared" si="74"/>
        <v>0</v>
      </c>
      <c r="GBB126">
        <f t="shared" si="74"/>
        <v>0</v>
      </c>
      <c r="GBC126">
        <f t="shared" si="74"/>
        <v>0</v>
      </c>
      <c r="GBD126">
        <f t="shared" si="74"/>
        <v>0</v>
      </c>
      <c r="GBE126">
        <f t="shared" si="74"/>
        <v>0</v>
      </c>
      <c r="GBF126">
        <f t="shared" si="74"/>
        <v>0</v>
      </c>
      <c r="GBG126">
        <f t="shared" si="74"/>
        <v>0</v>
      </c>
      <c r="GBH126">
        <f t="shared" si="74"/>
        <v>0</v>
      </c>
      <c r="GBI126">
        <f t="shared" si="74"/>
        <v>0</v>
      </c>
      <c r="GBJ126">
        <f t="shared" si="74"/>
        <v>0</v>
      </c>
      <c r="GBK126">
        <f t="shared" si="74"/>
        <v>0</v>
      </c>
      <c r="GBL126">
        <f t="shared" si="74"/>
        <v>0</v>
      </c>
      <c r="GBM126">
        <f t="shared" si="74"/>
        <v>0</v>
      </c>
      <c r="GBN126">
        <f t="shared" si="74"/>
        <v>0</v>
      </c>
      <c r="GBO126">
        <f t="shared" si="74"/>
        <v>0</v>
      </c>
      <c r="GBP126">
        <f t="shared" si="74"/>
        <v>0</v>
      </c>
      <c r="GBQ126">
        <f t="shared" si="74"/>
        <v>0</v>
      </c>
      <c r="GBR126">
        <f t="shared" ref="GBR126:GEC126" si="75">SUM(GBR2:GBR125)</f>
        <v>0</v>
      </c>
      <c r="GBS126">
        <f t="shared" si="75"/>
        <v>0</v>
      </c>
      <c r="GBT126">
        <f t="shared" si="75"/>
        <v>0</v>
      </c>
      <c r="GBU126">
        <f t="shared" si="75"/>
        <v>0</v>
      </c>
      <c r="GBV126">
        <f t="shared" si="75"/>
        <v>0</v>
      </c>
      <c r="GBW126">
        <f t="shared" si="75"/>
        <v>0</v>
      </c>
      <c r="GBX126">
        <f t="shared" si="75"/>
        <v>0</v>
      </c>
      <c r="GBY126">
        <f t="shared" si="75"/>
        <v>0</v>
      </c>
      <c r="GBZ126">
        <f t="shared" si="75"/>
        <v>0</v>
      </c>
      <c r="GCA126">
        <f t="shared" si="75"/>
        <v>0</v>
      </c>
      <c r="GCB126">
        <f t="shared" si="75"/>
        <v>0</v>
      </c>
      <c r="GCC126">
        <f t="shared" si="75"/>
        <v>0</v>
      </c>
      <c r="GCD126">
        <f t="shared" si="75"/>
        <v>0</v>
      </c>
      <c r="GCE126">
        <f t="shared" si="75"/>
        <v>0</v>
      </c>
      <c r="GCF126">
        <f t="shared" si="75"/>
        <v>0</v>
      </c>
      <c r="GCG126">
        <f t="shared" si="75"/>
        <v>0</v>
      </c>
      <c r="GCH126">
        <f t="shared" si="75"/>
        <v>0</v>
      </c>
      <c r="GCI126">
        <f t="shared" si="75"/>
        <v>0</v>
      </c>
      <c r="GCJ126">
        <f t="shared" si="75"/>
        <v>0</v>
      </c>
      <c r="GCK126">
        <f t="shared" si="75"/>
        <v>0</v>
      </c>
      <c r="GCL126">
        <f t="shared" si="75"/>
        <v>0</v>
      </c>
      <c r="GCM126">
        <f t="shared" si="75"/>
        <v>0</v>
      </c>
      <c r="GCN126">
        <f t="shared" si="75"/>
        <v>0</v>
      </c>
      <c r="GCO126">
        <f t="shared" si="75"/>
        <v>0</v>
      </c>
      <c r="GCP126">
        <f t="shared" si="75"/>
        <v>0</v>
      </c>
      <c r="GCQ126">
        <f t="shared" si="75"/>
        <v>0</v>
      </c>
      <c r="GCR126">
        <f t="shared" si="75"/>
        <v>0</v>
      </c>
      <c r="GCS126">
        <f t="shared" si="75"/>
        <v>0</v>
      </c>
      <c r="GCT126">
        <f t="shared" si="75"/>
        <v>0</v>
      </c>
      <c r="GCU126">
        <f t="shared" si="75"/>
        <v>0</v>
      </c>
      <c r="GCV126">
        <f t="shared" si="75"/>
        <v>0</v>
      </c>
      <c r="GCW126">
        <f t="shared" si="75"/>
        <v>0</v>
      </c>
      <c r="GCX126">
        <f t="shared" si="75"/>
        <v>0</v>
      </c>
      <c r="GCY126">
        <f t="shared" si="75"/>
        <v>0</v>
      </c>
      <c r="GCZ126">
        <f t="shared" si="75"/>
        <v>0</v>
      </c>
      <c r="GDA126">
        <f t="shared" si="75"/>
        <v>0</v>
      </c>
      <c r="GDB126">
        <f t="shared" si="75"/>
        <v>0</v>
      </c>
      <c r="GDC126">
        <f t="shared" si="75"/>
        <v>0</v>
      </c>
      <c r="GDD126">
        <f t="shared" si="75"/>
        <v>0</v>
      </c>
      <c r="GDE126">
        <f t="shared" si="75"/>
        <v>0</v>
      </c>
      <c r="GDF126">
        <f t="shared" si="75"/>
        <v>0</v>
      </c>
      <c r="GDG126">
        <f t="shared" si="75"/>
        <v>0</v>
      </c>
      <c r="GDH126">
        <f t="shared" si="75"/>
        <v>0</v>
      </c>
      <c r="GDI126">
        <f t="shared" si="75"/>
        <v>0</v>
      </c>
      <c r="GDJ126">
        <f t="shared" si="75"/>
        <v>0</v>
      </c>
      <c r="GDK126">
        <f t="shared" si="75"/>
        <v>0</v>
      </c>
      <c r="GDL126">
        <f t="shared" si="75"/>
        <v>0</v>
      </c>
      <c r="GDM126">
        <f t="shared" si="75"/>
        <v>0</v>
      </c>
      <c r="GDN126">
        <f t="shared" si="75"/>
        <v>0</v>
      </c>
      <c r="GDO126">
        <f t="shared" si="75"/>
        <v>0</v>
      </c>
      <c r="GDP126">
        <f t="shared" si="75"/>
        <v>0</v>
      </c>
      <c r="GDQ126">
        <f t="shared" si="75"/>
        <v>0</v>
      </c>
      <c r="GDR126">
        <f t="shared" si="75"/>
        <v>0</v>
      </c>
      <c r="GDS126">
        <f t="shared" si="75"/>
        <v>0</v>
      </c>
      <c r="GDT126">
        <f t="shared" si="75"/>
        <v>0</v>
      </c>
      <c r="GDU126">
        <f t="shared" si="75"/>
        <v>0</v>
      </c>
      <c r="GDV126">
        <f t="shared" si="75"/>
        <v>0</v>
      </c>
      <c r="GDW126">
        <f t="shared" si="75"/>
        <v>0</v>
      </c>
      <c r="GDX126">
        <f t="shared" si="75"/>
        <v>0</v>
      </c>
      <c r="GDY126">
        <f t="shared" si="75"/>
        <v>0</v>
      </c>
      <c r="GDZ126">
        <f t="shared" si="75"/>
        <v>0</v>
      </c>
      <c r="GEA126">
        <f t="shared" si="75"/>
        <v>0</v>
      </c>
      <c r="GEB126">
        <f t="shared" si="75"/>
        <v>0</v>
      </c>
      <c r="GEC126">
        <f t="shared" si="75"/>
        <v>0</v>
      </c>
      <c r="GED126">
        <f t="shared" ref="GED126:GGO126" si="76">SUM(GED2:GED125)</f>
        <v>0</v>
      </c>
      <c r="GEE126">
        <f t="shared" si="76"/>
        <v>0</v>
      </c>
      <c r="GEF126">
        <f t="shared" si="76"/>
        <v>0</v>
      </c>
      <c r="GEG126">
        <f t="shared" si="76"/>
        <v>0</v>
      </c>
      <c r="GEH126">
        <f t="shared" si="76"/>
        <v>0</v>
      </c>
      <c r="GEI126">
        <f t="shared" si="76"/>
        <v>0</v>
      </c>
      <c r="GEJ126">
        <f t="shared" si="76"/>
        <v>0</v>
      </c>
      <c r="GEK126">
        <f t="shared" si="76"/>
        <v>0</v>
      </c>
      <c r="GEL126">
        <f t="shared" si="76"/>
        <v>0</v>
      </c>
      <c r="GEM126">
        <f t="shared" si="76"/>
        <v>0</v>
      </c>
      <c r="GEN126">
        <f t="shared" si="76"/>
        <v>0</v>
      </c>
      <c r="GEO126">
        <f t="shared" si="76"/>
        <v>0</v>
      </c>
      <c r="GEP126">
        <f t="shared" si="76"/>
        <v>0</v>
      </c>
      <c r="GEQ126">
        <f t="shared" si="76"/>
        <v>0</v>
      </c>
      <c r="GER126">
        <f t="shared" si="76"/>
        <v>0</v>
      </c>
      <c r="GES126">
        <f t="shared" si="76"/>
        <v>0</v>
      </c>
      <c r="GET126">
        <f t="shared" si="76"/>
        <v>0</v>
      </c>
      <c r="GEU126">
        <f t="shared" si="76"/>
        <v>0</v>
      </c>
      <c r="GEV126">
        <f t="shared" si="76"/>
        <v>0</v>
      </c>
      <c r="GEW126">
        <f t="shared" si="76"/>
        <v>0</v>
      </c>
      <c r="GEX126">
        <f t="shared" si="76"/>
        <v>0</v>
      </c>
      <c r="GEY126">
        <f t="shared" si="76"/>
        <v>0</v>
      </c>
      <c r="GEZ126">
        <f t="shared" si="76"/>
        <v>0</v>
      </c>
      <c r="GFA126">
        <f t="shared" si="76"/>
        <v>0</v>
      </c>
      <c r="GFB126">
        <f t="shared" si="76"/>
        <v>0</v>
      </c>
      <c r="GFC126">
        <f t="shared" si="76"/>
        <v>0</v>
      </c>
      <c r="GFD126">
        <f t="shared" si="76"/>
        <v>0</v>
      </c>
      <c r="GFE126">
        <f t="shared" si="76"/>
        <v>0</v>
      </c>
      <c r="GFF126">
        <f t="shared" si="76"/>
        <v>0</v>
      </c>
      <c r="GFG126">
        <f t="shared" si="76"/>
        <v>0</v>
      </c>
      <c r="GFH126">
        <f t="shared" si="76"/>
        <v>0</v>
      </c>
      <c r="GFI126">
        <f t="shared" si="76"/>
        <v>0</v>
      </c>
      <c r="GFJ126">
        <f t="shared" si="76"/>
        <v>0</v>
      </c>
      <c r="GFK126">
        <f t="shared" si="76"/>
        <v>0</v>
      </c>
      <c r="GFL126">
        <f t="shared" si="76"/>
        <v>0</v>
      </c>
      <c r="GFM126">
        <f t="shared" si="76"/>
        <v>0</v>
      </c>
      <c r="GFN126">
        <f t="shared" si="76"/>
        <v>0</v>
      </c>
      <c r="GFO126">
        <f t="shared" si="76"/>
        <v>0</v>
      </c>
      <c r="GFP126">
        <f t="shared" si="76"/>
        <v>0</v>
      </c>
      <c r="GFQ126">
        <f t="shared" si="76"/>
        <v>0</v>
      </c>
      <c r="GFR126">
        <f t="shared" si="76"/>
        <v>0</v>
      </c>
      <c r="GFS126">
        <f t="shared" si="76"/>
        <v>0</v>
      </c>
      <c r="GFT126">
        <f t="shared" si="76"/>
        <v>0</v>
      </c>
      <c r="GFU126">
        <f t="shared" si="76"/>
        <v>0</v>
      </c>
      <c r="GFV126">
        <f t="shared" si="76"/>
        <v>0</v>
      </c>
      <c r="GFW126">
        <f t="shared" si="76"/>
        <v>0</v>
      </c>
      <c r="GFX126">
        <f t="shared" si="76"/>
        <v>0</v>
      </c>
      <c r="GFY126">
        <f t="shared" si="76"/>
        <v>0</v>
      </c>
      <c r="GFZ126">
        <f t="shared" si="76"/>
        <v>0</v>
      </c>
      <c r="GGA126">
        <f t="shared" si="76"/>
        <v>0</v>
      </c>
      <c r="GGB126">
        <f t="shared" si="76"/>
        <v>0</v>
      </c>
      <c r="GGC126">
        <f t="shared" si="76"/>
        <v>0</v>
      </c>
      <c r="GGD126">
        <f t="shared" si="76"/>
        <v>0</v>
      </c>
      <c r="GGE126">
        <f t="shared" si="76"/>
        <v>0</v>
      </c>
      <c r="GGF126">
        <f t="shared" si="76"/>
        <v>0</v>
      </c>
      <c r="GGG126">
        <f t="shared" si="76"/>
        <v>0</v>
      </c>
      <c r="GGH126">
        <f t="shared" si="76"/>
        <v>0</v>
      </c>
      <c r="GGI126">
        <f t="shared" si="76"/>
        <v>0</v>
      </c>
      <c r="GGJ126">
        <f t="shared" si="76"/>
        <v>0</v>
      </c>
      <c r="GGK126">
        <f t="shared" si="76"/>
        <v>0</v>
      </c>
      <c r="GGL126">
        <f t="shared" si="76"/>
        <v>0</v>
      </c>
      <c r="GGM126">
        <f t="shared" si="76"/>
        <v>0</v>
      </c>
      <c r="GGN126">
        <f t="shared" si="76"/>
        <v>0</v>
      </c>
      <c r="GGO126">
        <f t="shared" si="76"/>
        <v>0</v>
      </c>
      <c r="GGP126">
        <f t="shared" ref="GGP126:GJA126" si="77">SUM(GGP2:GGP125)</f>
        <v>0</v>
      </c>
      <c r="GGQ126">
        <f t="shared" si="77"/>
        <v>0</v>
      </c>
      <c r="GGR126">
        <f t="shared" si="77"/>
        <v>0</v>
      </c>
      <c r="GGS126">
        <f t="shared" si="77"/>
        <v>0</v>
      </c>
      <c r="GGT126">
        <f t="shared" si="77"/>
        <v>0</v>
      </c>
      <c r="GGU126">
        <f t="shared" si="77"/>
        <v>0</v>
      </c>
      <c r="GGV126">
        <f t="shared" si="77"/>
        <v>0</v>
      </c>
      <c r="GGW126">
        <f t="shared" si="77"/>
        <v>0</v>
      </c>
      <c r="GGX126">
        <f t="shared" si="77"/>
        <v>0</v>
      </c>
      <c r="GGY126">
        <f t="shared" si="77"/>
        <v>0</v>
      </c>
      <c r="GGZ126">
        <f t="shared" si="77"/>
        <v>0</v>
      </c>
      <c r="GHA126">
        <f t="shared" si="77"/>
        <v>0</v>
      </c>
      <c r="GHB126">
        <f t="shared" si="77"/>
        <v>0</v>
      </c>
      <c r="GHC126">
        <f t="shared" si="77"/>
        <v>0</v>
      </c>
      <c r="GHD126">
        <f t="shared" si="77"/>
        <v>0</v>
      </c>
      <c r="GHE126">
        <f t="shared" si="77"/>
        <v>0</v>
      </c>
      <c r="GHF126">
        <f t="shared" si="77"/>
        <v>0</v>
      </c>
      <c r="GHG126">
        <f t="shared" si="77"/>
        <v>0</v>
      </c>
      <c r="GHH126">
        <f t="shared" si="77"/>
        <v>0</v>
      </c>
      <c r="GHI126">
        <f t="shared" si="77"/>
        <v>0</v>
      </c>
      <c r="GHJ126">
        <f t="shared" si="77"/>
        <v>0</v>
      </c>
      <c r="GHK126">
        <f t="shared" si="77"/>
        <v>0</v>
      </c>
      <c r="GHL126">
        <f t="shared" si="77"/>
        <v>0</v>
      </c>
      <c r="GHM126">
        <f t="shared" si="77"/>
        <v>0</v>
      </c>
      <c r="GHN126">
        <f t="shared" si="77"/>
        <v>0</v>
      </c>
      <c r="GHO126">
        <f t="shared" si="77"/>
        <v>0</v>
      </c>
      <c r="GHP126">
        <f t="shared" si="77"/>
        <v>0</v>
      </c>
      <c r="GHQ126">
        <f t="shared" si="77"/>
        <v>0</v>
      </c>
      <c r="GHR126">
        <f t="shared" si="77"/>
        <v>0</v>
      </c>
      <c r="GHS126">
        <f t="shared" si="77"/>
        <v>0</v>
      </c>
      <c r="GHT126">
        <f t="shared" si="77"/>
        <v>0</v>
      </c>
      <c r="GHU126">
        <f t="shared" si="77"/>
        <v>0</v>
      </c>
      <c r="GHV126">
        <f t="shared" si="77"/>
        <v>0</v>
      </c>
      <c r="GHW126">
        <f t="shared" si="77"/>
        <v>0</v>
      </c>
      <c r="GHX126">
        <f t="shared" si="77"/>
        <v>0</v>
      </c>
      <c r="GHY126">
        <f t="shared" si="77"/>
        <v>0</v>
      </c>
      <c r="GHZ126">
        <f t="shared" si="77"/>
        <v>0</v>
      </c>
      <c r="GIA126">
        <f t="shared" si="77"/>
        <v>0</v>
      </c>
      <c r="GIB126">
        <f t="shared" si="77"/>
        <v>0</v>
      </c>
      <c r="GIC126">
        <f t="shared" si="77"/>
        <v>0</v>
      </c>
      <c r="GID126">
        <f t="shared" si="77"/>
        <v>0</v>
      </c>
      <c r="GIE126">
        <f t="shared" si="77"/>
        <v>0</v>
      </c>
      <c r="GIF126">
        <f t="shared" si="77"/>
        <v>0</v>
      </c>
      <c r="GIG126">
        <f t="shared" si="77"/>
        <v>0</v>
      </c>
      <c r="GIH126">
        <f t="shared" si="77"/>
        <v>0</v>
      </c>
      <c r="GII126">
        <f t="shared" si="77"/>
        <v>0</v>
      </c>
      <c r="GIJ126">
        <f t="shared" si="77"/>
        <v>0</v>
      </c>
      <c r="GIK126">
        <f t="shared" si="77"/>
        <v>0</v>
      </c>
      <c r="GIL126">
        <f t="shared" si="77"/>
        <v>0</v>
      </c>
      <c r="GIM126">
        <f t="shared" si="77"/>
        <v>0</v>
      </c>
      <c r="GIN126">
        <f t="shared" si="77"/>
        <v>0</v>
      </c>
      <c r="GIO126">
        <f t="shared" si="77"/>
        <v>0</v>
      </c>
      <c r="GIP126">
        <f t="shared" si="77"/>
        <v>0</v>
      </c>
      <c r="GIQ126">
        <f t="shared" si="77"/>
        <v>0</v>
      </c>
      <c r="GIR126">
        <f t="shared" si="77"/>
        <v>0</v>
      </c>
      <c r="GIS126">
        <f t="shared" si="77"/>
        <v>0</v>
      </c>
      <c r="GIT126">
        <f t="shared" si="77"/>
        <v>0</v>
      </c>
      <c r="GIU126">
        <f t="shared" si="77"/>
        <v>0</v>
      </c>
      <c r="GIV126">
        <f t="shared" si="77"/>
        <v>0</v>
      </c>
      <c r="GIW126">
        <f t="shared" si="77"/>
        <v>0</v>
      </c>
      <c r="GIX126">
        <f t="shared" si="77"/>
        <v>0</v>
      </c>
      <c r="GIY126">
        <f t="shared" si="77"/>
        <v>0</v>
      </c>
      <c r="GIZ126">
        <f t="shared" si="77"/>
        <v>0</v>
      </c>
      <c r="GJA126">
        <f t="shared" si="77"/>
        <v>0</v>
      </c>
      <c r="GJB126">
        <f t="shared" ref="GJB126:GLM126" si="78">SUM(GJB2:GJB125)</f>
        <v>0</v>
      </c>
      <c r="GJC126">
        <f t="shared" si="78"/>
        <v>0</v>
      </c>
      <c r="GJD126">
        <f t="shared" si="78"/>
        <v>0</v>
      </c>
      <c r="GJE126">
        <f t="shared" si="78"/>
        <v>0</v>
      </c>
      <c r="GJF126">
        <f t="shared" si="78"/>
        <v>0</v>
      </c>
      <c r="GJG126">
        <f t="shared" si="78"/>
        <v>0</v>
      </c>
      <c r="GJH126">
        <f t="shared" si="78"/>
        <v>0</v>
      </c>
      <c r="GJI126">
        <f t="shared" si="78"/>
        <v>0</v>
      </c>
      <c r="GJJ126">
        <f t="shared" si="78"/>
        <v>0</v>
      </c>
      <c r="GJK126">
        <f t="shared" si="78"/>
        <v>0</v>
      </c>
      <c r="GJL126">
        <f t="shared" si="78"/>
        <v>0</v>
      </c>
      <c r="GJM126">
        <f t="shared" si="78"/>
        <v>0</v>
      </c>
      <c r="GJN126">
        <f t="shared" si="78"/>
        <v>0</v>
      </c>
      <c r="GJO126">
        <f t="shared" si="78"/>
        <v>0</v>
      </c>
      <c r="GJP126">
        <f t="shared" si="78"/>
        <v>0</v>
      </c>
      <c r="GJQ126">
        <f t="shared" si="78"/>
        <v>0</v>
      </c>
      <c r="GJR126">
        <f t="shared" si="78"/>
        <v>0</v>
      </c>
      <c r="GJS126">
        <f t="shared" si="78"/>
        <v>0</v>
      </c>
      <c r="GJT126">
        <f t="shared" si="78"/>
        <v>0</v>
      </c>
      <c r="GJU126">
        <f t="shared" si="78"/>
        <v>0</v>
      </c>
      <c r="GJV126">
        <f t="shared" si="78"/>
        <v>0</v>
      </c>
      <c r="GJW126">
        <f t="shared" si="78"/>
        <v>0</v>
      </c>
      <c r="GJX126">
        <f t="shared" si="78"/>
        <v>0</v>
      </c>
      <c r="GJY126">
        <f t="shared" si="78"/>
        <v>0</v>
      </c>
      <c r="GJZ126">
        <f t="shared" si="78"/>
        <v>0</v>
      </c>
      <c r="GKA126">
        <f t="shared" si="78"/>
        <v>0</v>
      </c>
      <c r="GKB126">
        <f t="shared" si="78"/>
        <v>0</v>
      </c>
      <c r="GKC126">
        <f t="shared" si="78"/>
        <v>0</v>
      </c>
      <c r="GKD126">
        <f t="shared" si="78"/>
        <v>0</v>
      </c>
      <c r="GKE126">
        <f t="shared" si="78"/>
        <v>0</v>
      </c>
      <c r="GKF126">
        <f t="shared" si="78"/>
        <v>0</v>
      </c>
      <c r="GKG126">
        <f t="shared" si="78"/>
        <v>0</v>
      </c>
      <c r="GKH126">
        <f t="shared" si="78"/>
        <v>0</v>
      </c>
      <c r="GKI126">
        <f t="shared" si="78"/>
        <v>0</v>
      </c>
      <c r="GKJ126">
        <f t="shared" si="78"/>
        <v>0</v>
      </c>
      <c r="GKK126">
        <f t="shared" si="78"/>
        <v>0</v>
      </c>
      <c r="GKL126">
        <f t="shared" si="78"/>
        <v>0</v>
      </c>
      <c r="GKM126">
        <f t="shared" si="78"/>
        <v>0</v>
      </c>
      <c r="GKN126">
        <f t="shared" si="78"/>
        <v>0</v>
      </c>
      <c r="GKO126">
        <f t="shared" si="78"/>
        <v>0</v>
      </c>
      <c r="GKP126">
        <f t="shared" si="78"/>
        <v>0</v>
      </c>
      <c r="GKQ126">
        <f t="shared" si="78"/>
        <v>0</v>
      </c>
      <c r="GKR126">
        <f t="shared" si="78"/>
        <v>0</v>
      </c>
      <c r="GKS126">
        <f t="shared" si="78"/>
        <v>0</v>
      </c>
      <c r="GKT126">
        <f t="shared" si="78"/>
        <v>0</v>
      </c>
      <c r="GKU126">
        <f t="shared" si="78"/>
        <v>0</v>
      </c>
      <c r="GKV126">
        <f t="shared" si="78"/>
        <v>0</v>
      </c>
      <c r="GKW126">
        <f t="shared" si="78"/>
        <v>0</v>
      </c>
      <c r="GKX126">
        <f t="shared" si="78"/>
        <v>0</v>
      </c>
      <c r="GKY126">
        <f t="shared" si="78"/>
        <v>0</v>
      </c>
      <c r="GKZ126">
        <f t="shared" si="78"/>
        <v>0</v>
      </c>
      <c r="GLA126">
        <f t="shared" si="78"/>
        <v>0</v>
      </c>
      <c r="GLB126">
        <f t="shared" si="78"/>
        <v>0</v>
      </c>
      <c r="GLC126">
        <f t="shared" si="78"/>
        <v>0</v>
      </c>
      <c r="GLD126">
        <f t="shared" si="78"/>
        <v>0</v>
      </c>
      <c r="GLE126">
        <f t="shared" si="78"/>
        <v>0</v>
      </c>
      <c r="GLF126">
        <f t="shared" si="78"/>
        <v>0</v>
      </c>
      <c r="GLG126">
        <f t="shared" si="78"/>
        <v>0</v>
      </c>
      <c r="GLH126">
        <f t="shared" si="78"/>
        <v>0</v>
      </c>
      <c r="GLI126">
        <f t="shared" si="78"/>
        <v>0</v>
      </c>
      <c r="GLJ126">
        <f t="shared" si="78"/>
        <v>0</v>
      </c>
      <c r="GLK126">
        <f t="shared" si="78"/>
        <v>0</v>
      </c>
      <c r="GLL126">
        <f t="shared" si="78"/>
        <v>0</v>
      </c>
      <c r="GLM126">
        <f t="shared" si="78"/>
        <v>0</v>
      </c>
      <c r="GLN126">
        <f t="shared" ref="GLN126:GNY126" si="79">SUM(GLN2:GLN125)</f>
        <v>0</v>
      </c>
      <c r="GLO126">
        <f t="shared" si="79"/>
        <v>0</v>
      </c>
      <c r="GLP126">
        <f t="shared" si="79"/>
        <v>0</v>
      </c>
      <c r="GLQ126">
        <f t="shared" si="79"/>
        <v>0</v>
      </c>
      <c r="GLR126">
        <f t="shared" si="79"/>
        <v>0</v>
      </c>
      <c r="GLS126">
        <f t="shared" si="79"/>
        <v>0</v>
      </c>
      <c r="GLT126">
        <f t="shared" si="79"/>
        <v>0</v>
      </c>
      <c r="GLU126">
        <f t="shared" si="79"/>
        <v>0</v>
      </c>
      <c r="GLV126">
        <f t="shared" si="79"/>
        <v>0</v>
      </c>
      <c r="GLW126">
        <f t="shared" si="79"/>
        <v>0</v>
      </c>
      <c r="GLX126">
        <f t="shared" si="79"/>
        <v>0</v>
      </c>
      <c r="GLY126">
        <f t="shared" si="79"/>
        <v>0</v>
      </c>
      <c r="GLZ126">
        <f t="shared" si="79"/>
        <v>0</v>
      </c>
      <c r="GMA126">
        <f t="shared" si="79"/>
        <v>0</v>
      </c>
      <c r="GMB126">
        <f t="shared" si="79"/>
        <v>0</v>
      </c>
      <c r="GMC126">
        <f t="shared" si="79"/>
        <v>0</v>
      </c>
      <c r="GMD126">
        <f t="shared" si="79"/>
        <v>0</v>
      </c>
      <c r="GME126">
        <f t="shared" si="79"/>
        <v>0</v>
      </c>
      <c r="GMF126">
        <f t="shared" si="79"/>
        <v>0</v>
      </c>
      <c r="GMG126">
        <f t="shared" si="79"/>
        <v>0</v>
      </c>
      <c r="GMH126">
        <f t="shared" si="79"/>
        <v>0</v>
      </c>
      <c r="GMI126">
        <f t="shared" si="79"/>
        <v>0</v>
      </c>
      <c r="GMJ126">
        <f t="shared" si="79"/>
        <v>0</v>
      </c>
      <c r="GMK126">
        <f t="shared" si="79"/>
        <v>0</v>
      </c>
      <c r="GML126">
        <f t="shared" si="79"/>
        <v>0</v>
      </c>
      <c r="GMM126">
        <f t="shared" si="79"/>
        <v>0</v>
      </c>
      <c r="GMN126">
        <f t="shared" si="79"/>
        <v>0</v>
      </c>
      <c r="GMO126">
        <f t="shared" si="79"/>
        <v>0</v>
      </c>
      <c r="GMP126">
        <f t="shared" si="79"/>
        <v>0</v>
      </c>
      <c r="GMQ126">
        <f t="shared" si="79"/>
        <v>0</v>
      </c>
      <c r="GMR126">
        <f t="shared" si="79"/>
        <v>0</v>
      </c>
      <c r="GMS126">
        <f t="shared" si="79"/>
        <v>0</v>
      </c>
      <c r="GMT126">
        <f t="shared" si="79"/>
        <v>0</v>
      </c>
      <c r="GMU126">
        <f t="shared" si="79"/>
        <v>0</v>
      </c>
      <c r="GMV126">
        <f t="shared" si="79"/>
        <v>0</v>
      </c>
      <c r="GMW126">
        <f t="shared" si="79"/>
        <v>0</v>
      </c>
      <c r="GMX126">
        <f t="shared" si="79"/>
        <v>0</v>
      </c>
      <c r="GMY126">
        <f t="shared" si="79"/>
        <v>0</v>
      </c>
      <c r="GMZ126">
        <f t="shared" si="79"/>
        <v>0</v>
      </c>
      <c r="GNA126">
        <f t="shared" si="79"/>
        <v>0</v>
      </c>
      <c r="GNB126">
        <f t="shared" si="79"/>
        <v>0</v>
      </c>
      <c r="GNC126">
        <f t="shared" si="79"/>
        <v>0</v>
      </c>
      <c r="GND126">
        <f t="shared" si="79"/>
        <v>0</v>
      </c>
      <c r="GNE126">
        <f t="shared" si="79"/>
        <v>0</v>
      </c>
      <c r="GNF126">
        <f t="shared" si="79"/>
        <v>0</v>
      </c>
      <c r="GNG126">
        <f t="shared" si="79"/>
        <v>0</v>
      </c>
      <c r="GNH126">
        <f t="shared" si="79"/>
        <v>0</v>
      </c>
      <c r="GNI126">
        <f t="shared" si="79"/>
        <v>0</v>
      </c>
      <c r="GNJ126">
        <f t="shared" si="79"/>
        <v>0</v>
      </c>
      <c r="GNK126">
        <f t="shared" si="79"/>
        <v>0</v>
      </c>
      <c r="GNL126">
        <f t="shared" si="79"/>
        <v>0</v>
      </c>
      <c r="GNM126">
        <f t="shared" si="79"/>
        <v>0</v>
      </c>
      <c r="GNN126">
        <f t="shared" si="79"/>
        <v>0</v>
      </c>
      <c r="GNO126">
        <f t="shared" si="79"/>
        <v>0</v>
      </c>
      <c r="GNP126">
        <f t="shared" si="79"/>
        <v>0</v>
      </c>
      <c r="GNQ126">
        <f t="shared" si="79"/>
        <v>0</v>
      </c>
      <c r="GNR126">
        <f t="shared" si="79"/>
        <v>0</v>
      </c>
      <c r="GNS126">
        <f t="shared" si="79"/>
        <v>0</v>
      </c>
      <c r="GNT126">
        <f t="shared" si="79"/>
        <v>0</v>
      </c>
      <c r="GNU126">
        <f t="shared" si="79"/>
        <v>0</v>
      </c>
      <c r="GNV126">
        <f t="shared" si="79"/>
        <v>0</v>
      </c>
      <c r="GNW126">
        <f t="shared" si="79"/>
        <v>0</v>
      </c>
      <c r="GNX126">
        <f t="shared" si="79"/>
        <v>0</v>
      </c>
      <c r="GNY126">
        <f t="shared" si="79"/>
        <v>0</v>
      </c>
      <c r="GNZ126">
        <f t="shared" ref="GNZ126:GQK126" si="80">SUM(GNZ2:GNZ125)</f>
        <v>0</v>
      </c>
      <c r="GOA126">
        <f t="shared" si="80"/>
        <v>0</v>
      </c>
      <c r="GOB126">
        <f t="shared" si="80"/>
        <v>0</v>
      </c>
      <c r="GOC126">
        <f t="shared" si="80"/>
        <v>0</v>
      </c>
      <c r="GOD126">
        <f t="shared" si="80"/>
        <v>0</v>
      </c>
      <c r="GOE126">
        <f t="shared" si="80"/>
        <v>0</v>
      </c>
      <c r="GOF126">
        <f t="shared" si="80"/>
        <v>0</v>
      </c>
      <c r="GOG126">
        <f t="shared" si="80"/>
        <v>0</v>
      </c>
      <c r="GOH126">
        <f t="shared" si="80"/>
        <v>0</v>
      </c>
      <c r="GOI126">
        <f t="shared" si="80"/>
        <v>0</v>
      </c>
      <c r="GOJ126">
        <f t="shared" si="80"/>
        <v>0</v>
      </c>
      <c r="GOK126">
        <f t="shared" si="80"/>
        <v>0</v>
      </c>
      <c r="GOL126">
        <f t="shared" si="80"/>
        <v>0</v>
      </c>
      <c r="GOM126">
        <f t="shared" si="80"/>
        <v>0</v>
      </c>
      <c r="GON126">
        <f t="shared" si="80"/>
        <v>0</v>
      </c>
      <c r="GOO126">
        <f t="shared" si="80"/>
        <v>0</v>
      </c>
      <c r="GOP126">
        <f t="shared" si="80"/>
        <v>0</v>
      </c>
      <c r="GOQ126">
        <f t="shared" si="80"/>
        <v>0</v>
      </c>
      <c r="GOR126">
        <f t="shared" si="80"/>
        <v>0</v>
      </c>
      <c r="GOS126">
        <f t="shared" si="80"/>
        <v>0</v>
      </c>
      <c r="GOT126">
        <f t="shared" si="80"/>
        <v>0</v>
      </c>
      <c r="GOU126">
        <f t="shared" si="80"/>
        <v>0</v>
      </c>
      <c r="GOV126">
        <f t="shared" si="80"/>
        <v>0</v>
      </c>
      <c r="GOW126">
        <f t="shared" si="80"/>
        <v>0</v>
      </c>
      <c r="GOX126">
        <f t="shared" si="80"/>
        <v>0</v>
      </c>
      <c r="GOY126">
        <f t="shared" si="80"/>
        <v>0</v>
      </c>
      <c r="GOZ126">
        <f t="shared" si="80"/>
        <v>0</v>
      </c>
      <c r="GPA126">
        <f t="shared" si="80"/>
        <v>0</v>
      </c>
      <c r="GPB126">
        <f t="shared" si="80"/>
        <v>0</v>
      </c>
      <c r="GPC126">
        <f t="shared" si="80"/>
        <v>0</v>
      </c>
      <c r="GPD126">
        <f t="shared" si="80"/>
        <v>0</v>
      </c>
      <c r="GPE126">
        <f t="shared" si="80"/>
        <v>0</v>
      </c>
      <c r="GPF126">
        <f t="shared" si="80"/>
        <v>0</v>
      </c>
      <c r="GPG126">
        <f t="shared" si="80"/>
        <v>0</v>
      </c>
      <c r="GPH126">
        <f t="shared" si="80"/>
        <v>0</v>
      </c>
      <c r="GPI126">
        <f t="shared" si="80"/>
        <v>0</v>
      </c>
      <c r="GPJ126">
        <f t="shared" si="80"/>
        <v>0</v>
      </c>
      <c r="GPK126">
        <f t="shared" si="80"/>
        <v>0</v>
      </c>
      <c r="GPL126">
        <f t="shared" si="80"/>
        <v>0</v>
      </c>
      <c r="GPM126">
        <f t="shared" si="80"/>
        <v>0</v>
      </c>
      <c r="GPN126">
        <f t="shared" si="80"/>
        <v>0</v>
      </c>
      <c r="GPO126">
        <f t="shared" si="80"/>
        <v>0</v>
      </c>
      <c r="GPP126">
        <f t="shared" si="80"/>
        <v>0</v>
      </c>
      <c r="GPQ126">
        <f t="shared" si="80"/>
        <v>0</v>
      </c>
      <c r="GPR126">
        <f t="shared" si="80"/>
        <v>0</v>
      </c>
      <c r="GPS126">
        <f t="shared" si="80"/>
        <v>0</v>
      </c>
      <c r="GPT126">
        <f t="shared" si="80"/>
        <v>0</v>
      </c>
      <c r="GPU126">
        <f t="shared" si="80"/>
        <v>0</v>
      </c>
      <c r="GPV126">
        <f t="shared" si="80"/>
        <v>0</v>
      </c>
      <c r="GPW126">
        <f t="shared" si="80"/>
        <v>0</v>
      </c>
      <c r="GPX126">
        <f t="shared" si="80"/>
        <v>0</v>
      </c>
      <c r="GPY126">
        <f t="shared" si="80"/>
        <v>0</v>
      </c>
      <c r="GPZ126">
        <f t="shared" si="80"/>
        <v>0</v>
      </c>
      <c r="GQA126">
        <f t="shared" si="80"/>
        <v>0</v>
      </c>
      <c r="GQB126">
        <f t="shared" si="80"/>
        <v>0</v>
      </c>
      <c r="GQC126">
        <f t="shared" si="80"/>
        <v>0</v>
      </c>
      <c r="GQD126">
        <f t="shared" si="80"/>
        <v>0</v>
      </c>
      <c r="GQE126">
        <f t="shared" si="80"/>
        <v>0</v>
      </c>
      <c r="GQF126">
        <f t="shared" si="80"/>
        <v>0</v>
      </c>
      <c r="GQG126">
        <f t="shared" si="80"/>
        <v>0</v>
      </c>
      <c r="GQH126">
        <f t="shared" si="80"/>
        <v>0</v>
      </c>
      <c r="GQI126">
        <f t="shared" si="80"/>
        <v>0</v>
      </c>
      <c r="GQJ126">
        <f t="shared" si="80"/>
        <v>0</v>
      </c>
      <c r="GQK126">
        <f t="shared" si="80"/>
        <v>0</v>
      </c>
      <c r="GQL126">
        <f t="shared" ref="GQL126:GSW126" si="81">SUM(GQL2:GQL125)</f>
        <v>0</v>
      </c>
      <c r="GQM126">
        <f t="shared" si="81"/>
        <v>0</v>
      </c>
      <c r="GQN126">
        <f t="shared" si="81"/>
        <v>0</v>
      </c>
      <c r="GQO126">
        <f t="shared" si="81"/>
        <v>0</v>
      </c>
      <c r="GQP126">
        <f t="shared" si="81"/>
        <v>0</v>
      </c>
      <c r="GQQ126">
        <f t="shared" si="81"/>
        <v>0</v>
      </c>
      <c r="GQR126">
        <f t="shared" si="81"/>
        <v>0</v>
      </c>
      <c r="GQS126">
        <f t="shared" si="81"/>
        <v>0</v>
      </c>
      <c r="GQT126">
        <f t="shared" si="81"/>
        <v>0</v>
      </c>
      <c r="GQU126">
        <f t="shared" si="81"/>
        <v>0</v>
      </c>
      <c r="GQV126">
        <f t="shared" si="81"/>
        <v>0</v>
      </c>
      <c r="GQW126">
        <f t="shared" si="81"/>
        <v>0</v>
      </c>
      <c r="GQX126">
        <f t="shared" si="81"/>
        <v>0</v>
      </c>
      <c r="GQY126">
        <f t="shared" si="81"/>
        <v>0</v>
      </c>
      <c r="GQZ126">
        <f t="shared" si="81"/>
        <v>0</v>
      </c>
      <c r="GRA126">
        <f t="shared" si="81"/>
        <v>0</v>
      </c>
      <c r="GRB126">
        <f t="shared" si="81"/>
        <v>0</v>
      </c>
      <c r="GRC126">
        <f t="shared" si="81"/>
        <v>0</v>
      </c>
      <c r="GRD126">
        <f t="shared" si="81"/>
        <v>0</v>
      </c>
      <c r="GRE126">
        <f t="shared" si="81"/>
        <v>0</v>
      </c>
      <c r="GRF126">
        <f t="shared" si="81"/>
        <v>0</v>
      </c>
      <c r="GRG126">
        <f t="shared" si="81"/>
        <v>0</v>
      </c>
      <c r="GRH126">
        <f t="shared" si="81"/>
        <v>0</v>
      </c>
      <c r="GRI126">
        <f t="shared" si="81"/>
        <v>0</v>
      </c>
      <c r="GRJ126">
        <f t="shared" si="81"/>
        <v>0</v>
      </c>
      <c r="GRK126">
        <f t="shared" si="81"/>
        <v>0</v>
      </c>
      <c r="GRL126">
        <f t="shared" si="81"/>
        <v>0</v>
      </c>
      <c r="GRM126">
        <f t="shared" si="81"/>
        <v>0</v>
      </c>
      <c r="GRN126">
        <f t="shared" si="81"/>
        <v>0</v>
      </c>
      <c r="GRO126">
        <f t="shared" si="81"/>
        <v>0</v>
      </c>
      <c r="GRP126">
        <f t="shared" si="81"/>
        <v>0</v>
      </c>
      <c r="GRQ126">
        <f t="shared" si="81"/>
        <v>0</v>
      </c>
      <c r="GRR126">
        <f t="shared" si="81"/>
        <v>0</v>
      </c>
      <c r="GRS126">
        <f t="shared" si="81"/>
        <v>0</v>
      </c>
      <c r="GRT126">
        <f t="shared" si="81"/>
        <v>0</v>
      </c>
      <c r="GRU126">
        <f t="shared" si="81"/>
        <v>0</v>
      </c>
      <c r="GRV126">
        <f t="shared" si="81"/>
        <v>0</v>
      </c>
      <c r="GRW126">
        <f t="shared" si="81"/>
        <v>0</v>
      </c>
      <c r="GRX126">
        <f t="shared" si="81"/>
        <v>0</v>
      </c>
      <c r="GRY126">
        <f t="shared" si="81"/>
        <v>0</v>
      </c>
      <c r="GRZ126">
        <f t="shared" si="81"/>
        <v>0</v>
      </c>
      <c r="GSA126">
        <f t="shared" si="81"/>
        <v>0</v>
      </c>
      <c r="GSB126">
        <f t="shared" si="81"/>
        <v>0</v>
      </c>
      <c r="GSC126">
        <f t="shared" si="81"/>
        <v>0</v>
      </c>
      <c r="GSD126">
        <f t="shared" si="81"/>
        <v>0</v>
      </c>
      <c r="GSE126">
        <f t="shared" si="81"/>
        <v>0</v>
      </c>
      <c r="GSF126">
        <f t="shared" si="81"/>
        <v>0</v>
      </c>
      <c r="GSG126">
        <f t="shared" si="81"/>
        <v>0</v>
      </c>
      <c r="GSH126">
        <f t="shared" si="81"/>
        <v>0</v>
      </c>
      <c r="GSI126">
        <f t="shared" si="81"/>
        <v>0</v>
      </c>
      <c r="GSJ126">
        <f t="shared" si="81"/>
        <v>0</v>
      </c>
      <c r="GSK126">
        <f t="shared" si="81"/>
        <v>0</v>
      </c>
      <c r="GSL126">
        <f t="shared" si="81"/>
        <v>0</v>
      </c>
      <c r="GSM126">
        <f t="shared" si="81"/>
        <v>0</v>
      </c>
      <c r="GSN126">
        <f t="shared" si="81"/>
        <v>0</v>
      </c>
      <c r="GSO126">
        <f t="shared" si="81"/>
        <v>0</v>
      </c>
      <c r="GSP126">
        <f t="shared" si="81"/>
        <v>0</v>
      </c>
      <c r="GSQ126">
        <f t="shared" si="81"/>
        <v>0</v>
      </c>
      <c r="GSR126">
        <f t="shared" si="81"/>
        <v>0</v>
      </c>
      <c r="GSS126">
        <f t="shared" si="81"/>
        <v>0</v>
      </c>
      <c r="GST126">
        <f t="shared" si="81"/>
        <v>0</v>
      </c>
      <c r="GSU126">
        <f t="shared" si="81"/>
        <v>0</v>
      </c>
      <c r="GSV126">
        <f t="shared" si="81"/>
        <v>0</v>
      </c>
      <c r="GSW126">
        <f t="shared" si="81"/>
        <v>0</v>
      </c>
      <c r="GSX126">
        <f t="shared" ref="GSX126:GVI126" si="82">SUM(GSX2:GSX125)</f>
        <v>0</v>
      </c>
      <c r="GSY126">
        <f t="shared" si="82"/>
        <v>0</v>
      </c>
      <c r="GSZ126">
        <f t="shared" si="82"/>
        <v>0</v>
      </c>
      <c r="GTA126">
        <f t="shared" si="82"/>
        <v>0</v>
      </c>
      <c r="GTB126">
        <f t="shared" si="82"/>
        <v>0</v>
      </c>
      <c r="GTC126">
        <f t="shared" si="82"/>
        <v>0</v>
      </c>
      <c r="GTD126">
        <f t="shared" si="82"/>
        <v>0</v>
      </c>
      <c r="GTE126">
        <f t="shared" si="82"/>
        <v>0</v>
      </c>
      <c r="GTF126">
        <f t="shared" si="82"/>
        <v>0</v>
      </c>
      <c r="GTG126">
        <f t="shared" si="82"/>
        <v>0</v>
      </c>
      <c r="GTH126">
        <f t="shared" si="82"/>
        <v>0</v>
      </c>
      <c r="GTI126">
        <f t="shared" si="82"/>
        <v>0</v>
      </c>
      <c r="GTJ126">
        <f t="shared" si="82"/>
        <v>0</v>
      </c>
      <c r="GTK126">
        <f t="shared" si="82"/>
        <v>0</v>
      </c>
      <c r="GTL126">
        <f t="shared" si="82"/>
        <v>0</v>
      </c>
      <c r="GTM126">
        <f t="shared" si="82"/>
        <v>0</v>
      </c>
      <c r="GTN126">
        <f t="shared" si="82"/>
        <v>0</v>
      </c>
      <c r="GTO126">
        <f t="shared" si="82"/>
        <v>0</v>
      </c>
      <c r="GTP126">
        <f t="shared" si="82"/>
        <v>0</v>
      </c>
      <c r="GTQ126">
        <f t="shared" si="82"/>
        <v>0</v>
      </c>
      <c r="GTR126">
        <f t="shared" si="82"/>
        <v>0</v>
      </c>
      <c r="GTS126">
        <f t="shared" si="82"/>
        <v>0</v>
      </c>
      <c r="GTT126">
        <f t="shared" si="82"/>
        <v>0</v>
      </c>
      <c r="GTU126">
        <f t="shared" si="82"/>
        <v>0</v>
      </c>
      <c r="GTV126">
        <f t="shared" si="82"/>
        <v>0</v>
      </c>
      <c r="GTW126">
        <f t="shared" si="82"/>
        <v>0</v>
      </c>
      <c r="GTX126">
        <f t="shared" si="82"/>
        <v>0</v>
      </c>
      <c r="GTY126">
        <f t="shared" si="82"/>
        <v>0</v>
      </c>
      <c r="GTZ126">
        <f t="shared" si="82"/>
        <v>0</v>
      </c>
      <c r="GUA126">
        <f t="shared" si="82"/>
        <v>0</v>
      </c>
      <c r="GUB126">
        <f t="shared" si="82"/>
        <v>0</v>
      </c>
      <c r="GUC126">
        <f t="shared" si="82"/>
        <v>0</v>
      </c>
      <c r="GUD126">
        <f t="shared" si="82"/>
        <v>0</v>
      </c>
      <c r="GUE126">
        <f t="shared" si="82"/>
        <v>0</v>
      </c>
      <c r="GUF126">
        <f t="shared" si="82"/>
        <v>0</v>
      </c>
      <c r="GUG126">
        <f t="shared" si="82"/>
        <v>0</v>
      </c>
      <c r="GUH126">
        <f t="shared" si="82"/>
        <v>0</v>
      </c>
      <c r="GUI126">
        <f t="shared" si="82"/>
        <v>0</v>
      </c>
      <c r="GUJ126">
        <f t="shared" si="82"/>
        <v>0</v>
      </c>
      <c r="GUK126">
        <f t="shared" si="82"/>
        <v>0</v>
      </c>
      <c r="GUL126">
        <f t="shared" si="82"/>
        <v>0</v>
      </c>
      <c r="GUM126">
        <f t="shared" si="82"/>
        <v>0</v>
      </c>
      <c r="GUN126">
        <f t="shared" si="82"/>
        <v>0</v>
      </c>
      <c r="GUO126">
        <f t="shared" si="82"/>
        <v>0</v>
      </c>
      <c r="GUP126">
        <f t="shared" si="82"/>
        <v>0</v>
      </c>
      <c r="GUQ126">
        <f t="shared" si="82"/>
        <v>0</v>
      </c>
      <c r="GUR126">
        <f t="shared" si="82"/>
        <v>0</v>
      </c>
      <c r="GUS126">
        <f t="shared" si="82"/>
        <v>0</v>
      </c>
      <c r="GUT126">
        <f t="shared" si="82"/>
        <v>0</v>
      </c>
      <c r="GUU126">
        <f t="shared" si="82"/>
        <v>0</v>
      </c>
      <c r="GUV126">
        <f t="shared" si="82"/>
        <v>0</v>
      </c>
      <c r="GUW126">
        <f t="shared" si="82"/>
        <v>0</v>
      </c>
      <c r="GUX126">
        <f t="shared" si="82"/>
        <v>0</v>
      </c>
      <c r="GUY126">
        <f t="shared" si="82"/>
        <v>0</v>
      </c>
      <c r="GUZ126">
        <f t="shared" si="82"/>
        <v>0</v>
      </c>
      <c r="GVA126">
        <f t="shared" si="82"/>
        <v>0</v>
      </c>
      <c r="GVB126">
        <f t="shared" si="82"/>
        <v>0</v>
      </c>
      <c r="GVC126">
        <f t="shared" si="82"/>
        <v>0</v>
      </c>
      <c r="GVD126">
        <f t="shared" si="82"/>
        <v>0</v>
      </c>
      <c r="GVE126">
        <f t="shared" si="82"/>
        <v>0</v>
      </c>
      <c r="GVF126">
        <f t="shared" si="82"/>
        <v>0</v>
      </c>
      <c r="GVG126">
        <f t="shared" si="82"/>
        <v>0</v>
      </c>
      <c r="GVH126">
        <f t="shared" si="82"/>
        <v>0</v>
      </c>
      <c r="GVI126">
        <f t="shared" si="82"/>
        <v>0</v>
      </c>
      <c r="GVJ126">
        <f t="shared" ref="GVJ126:GXU126" si="83">SUM(GVJ2:GVJ125)</f>
        <v>0</v>
      </c>
      <c r="GVK126">
        <f t="shared" si="83"/>
        <v>0</v>
      </c>
      <c r="GVL126">
        <f t="shared" si="83"/>
        <v>0</v>
      </c>
      <c r="GVM126">
        <f t="shared" si="83"/>
        <v>0</v>
      </c>
      <c r="GVN126">
        <f t="shared" si="83"/>
        <v>0</v>
      </c>
      <c r="GVO126">
        <f t="shared" si="83"/>
        <v>0</v>
      </c>
      <c r="GVP126">
        <f t="shared" si="83"/>
        <v>0</v>
      </c>
      <c r="GVQ126">
        <f t="shared" si="83"/>
        <v>0</v>
      </c>
      <c r="GVR126">
        <f t="shared" si="83"/>
        <v>0</v>
      </c>
      <c r="GVS126">
        <f t="shared" si="83"/>
        <v>0</v>
      </c>
      <c r="GVT126">
        <f t="shared" si="83"/>
        <v>0</v>
      </c>
      <c r="GVU126">
        <f t="shared" si="83"/>
        <v>0</v>
      </c>
      <c r="GVV126">
        <f t="shared" si="83"/>
        <v>0</v>
      </c>
      <c r="GVW126">
        <f t="shared" si="83"/>
        <v>0</v>
      </c>
      <c r="GVX126">
        <f t="shared" si="83"/>
        <v>0</v>
      </c>
      <c r="GVY126">
        <f t="shared" si="83"/>
        <v>0</v>
      </c>
      <c r="GVZ126">
        <f t="shared" si="83"/>
        <v>0</v>
      </c>
      <c r="GWA126">
        <f t="shared" si="83"/>
        <v>0</v>
      </c>
      <c r="GWB126">
        <f t="shared" si="83"/>
        <v>0</v>
      </c>
      <c r="GWC126">
        <f t="shared" si="83"/>
        <v>0</v>
      </c>
      <c r="GWD126">
        <f t="shared" si="83"/>
        <v>0</v>
      </c>
      <c r="GWE126">
        <f t="shared" si="83"/>
        <v>0</v>
      </c>
      <c r="GWF126">
        <f t="shared" si="83"/>
        <v>0</v>
      </c>
      <c r="GWG126">
        <f t="shared" si="83"/>
        <v>0</v>
      </c>
      <c r="GWH126">
        <f t="shared" si="83"/>
        <v>0</v>
      </c>
      <c r="GWI126">
        <f t="shared" si="83"/>
        <v>0</v>
      </c>
      <c r="GWJ126">
        <f t="shared" si="83"/>
        <v>0</v>
      </c>
      <c r="GWK126">
        <f t="shared" si="83"/>
        <v>0</v>
      </c>
      <c r="GWL126">
        <f t="shared" si="83"/>
        <v>0</v>
      </c>
      <c r="GWM126">
        <f t="shared" si="83"/>
        <v>0</v>
      </c>
      <c r="GWN126">
        <f t="shared" si="83"/>
        <v>0</v>
      </c>
      <c r="GWO126">
        <f t="shared" si="83"/>
        <v>0</v>
      </c>
      <c r="GWP126">
        <f t="shared" si="83"/>
        <v>0</v>
      </c>
      <c r="GWQ126">
        <f t="shared" si="83"/>
        <v>0</v>
      </c>
      <c r="GWR126">
        <f t="shared" si="83"/>
        <v>0</v>
      </c>
      <c r="GWS126">
        <f t="shared" si="83"/>
        <v>0</v>
      </c>
      <c r="GWT126">
        <f t="shared" si="83"/>
        <v>0</v>
      </c>
      <c r="GWU126">
        <f t="shared" si="83"/>
        <v>0</v>
      </c>
      <c r="GWV126">
        <f t="shared" si="83"/>
        <v>0</v>
      </c>
      <c r="GWW126">
        <f t="shared" si="83"/>
        <v>0</v>
      </c>
      <c r="GWX126">
        <f t="shared" si="83"/>
        <v>0</v>
      </c>
      <c r="GWY126">
        <f t="shared" si="83"/>
        <v>0</v>
      </c>
      <c r="GWZ126">
        <f t="shared" si="83"/>
        <v>0</v>
      </c>
      <c r="GXA126">
        <f t="shared" si="83"/>
        <v>0</v>
      </c>
      <c r="GXB126">
        <f t="shared" si="83"/>
        <v>0</v>
      </c>
      <c r="GXC126">
        <f t="shared" si="83"/>
        <v>0</v>
      </c>
      <c r="GXD126">
        <f t="shared" si="83"/>
        <v>0</v>
      </c>
      <c r="GXE126">
        <f t="shared" si="83"/>
        <v>0</v>
      </c>
      <c r="GXF126">
        <f t="shared" si="83"/>
        <v>0</v>
      </c>
      <c r="GXG126">
        <f t="shared" si="83"/>
        <v>0</v>
      </c>
      <c r="GXH126">
        <f t="shared" si="83"/>
        <v>0</v>
      </c>
      <c r="GXI126">
        <f t="shared" si="83"/>
        <v>0</v>
      </c>
      <c r="GXJ126">
        <f t="shared" si="83"/>
        <v>0</v>
      </c>
      <c r="GXK126">
        <f t="shared" si="83"/>
        <v>0</v>
      </c>
      <c r="GXL126">
        <f t="shared" si="83"/>
        <v>0</v>
      </c>
      <c r="GXM126">
        <f t="shared" si="83"/>
        <v>0</v>
      </c>
      <c r="GXN126">
        <f t="shared" si="83"/>
        <v>0</v>
      </c>
      <c r="GXO126">
        <f t="shared" si="83"/>
        <v>0</v>
      </c>
      <c r="GXP126">
        <f t="shared" si="83"/>
        <v>0</v>
      </c>
      <c r="GXQ126">
        <f t="shared" si="83"/>
        <v>0</v>
      </c>
      <c r="GXR126">
        <f t="shared" si="83"/>
        <v>0</v>
      </c>
      <c r="GXS126">
        <f t="shared" si="83"/>
        <v>0</v>
      </c>
      <c r="GXT126">
        <f t="shared" si="83"/>
        <v>0</v>
      </c>
      <c r="GXU126">
        <f t="shared" si="83"/>
        <v>0</v>
      </c>
      <c r="GXV126">
        <f t="shared" ref="GXV126:HAG126" si="84">SUM(GXV2:GXV125)</f>
        <v>0</v>
      </c>
      <c r="GXW126">
        <f t="shared" si="84"/>
        <v>0</v>
      </c>
      <c r="GXX126">
        <f t="shared" si="84"/>
        <v>0</v>
      </c>
      <c r="GXY126">
        <f t="shared" si="84"/>
        <v>0</v>
      </c>
      <c r="GXZ126">
        <f t="shared" si="84"/>
        <v>0</v>
      </c>
      <c r="GYA126">
        <f t="shared" si="84"/>
        <v>0</v>
      </c>
      <c r="GYB126">
        <f t="shared" si="84"/>
        <v>0</v>
      </c>
      <c r="GYC126">
        <f t="shared" si="84"/>
        <v>0</v>
      </c>
      <c r="GYD126">
        <f t="shared" si="84"/>
        <v>0</v>
      </c>
      <c r="GYE126">
        <f t="shared" si="84"/>
        <v>0</v>
      </c>
      <c r="GYF126">
        <f t="shared" si="84"/>
        <v>0</v>
      </c>
      <c r="GYG126">
        <f t="shared" si="84"/>
        <v>0</v>
      </c>
      <c r="GYH126">
        <f t="shared" si="84"/>
        <v>0</v>
      </c>
      <c r="GYI126">
        <f t="shared" si="84"/>
        <v>0</v>
      </c>
      <c r="GYJ126">
        <f t="shared" si="84"/>
        <v>0</v>
      </c>
      <c r="GYK126">
        <f t="shared" si="84"/>
        <v>0</v>
      </c>
      <c r="GYL126">
        <f t="shared" si="84"/>
        <v>0</v>
      </c>
      <c r="GYM126">
        <f t="shared" si="84"/>
        <v>0</v>
      </c>
      <c r="GYN126">
        <f t="shared" si="84"/>
        <v>0</v>
      </c>
      <c r="GYO126">
        <f t="shared" si="84"/>
        <v>0</v>
      </c>
      <c r="GYP126">
        <f t="shared" si="84"/>
        <v>0</v>
      </c>
      <c r="GYQ126">
        <f t="shared" si="84"/>
        <v>0</v>
      </c>
      <c r="GYR126">
        <f t="shared" si="84"/>
        <v>0</v>
      </c>
      <c r="GYS126">
        <f t="shared" si="84"/>
        <v>0</v>
      </c>
      <c r="GYT126">
        <f t="shared" si="84"/>
        <v>0</v>
      </c>
      <c r="GYU126">
        <f t="shared" si="84"/>
        <v>0</v>
      </c>
      <c r="GYV126">
        <f t="shared" si="84"/>
        <v>0</v>
      </c>
      <c r="GYW126">
        <f t="shared" si="84"/>
        <v>0</v>
      </c>
      <c r="GYX126">
        <f t="shared" si="84"/>
        <v>0</v>
      </c>
      <c r="GYY126">
        <f t="shared" si="84"/>
        <v>0</v>
      </c>
      <c r="GYZ126">
        <f t="shared" si="84"/>
        <v>0</v>
      </c>
      <c r="GZA126">
        <f t="shared" si="84"/>
        <v>0</v>
      </c>
      <c r="GZB126">
        <f t="shared" si="84"/>
        <v>0</v>
      </c>
      <c r="GZC126">
        <f t="shared" si="84"/>
        <v>0</v>
      </c>
      <c r="GZD126">
        <f t="shared" si="84"/>
        <v>0</v>
      </c>
      <c r="GZE126">
        <f t="shared" si="84"/>
        <v>0</v>
      </c>
      <c r="GZF126">
        <f t="shared" si="84"/>
        <v>0</v>
      </c>
      <c r="GZG126">
        <f t="shared" si="84"/>
        <v>0</v>
      </c>
      <c r="GZH126">
        <f t="shared" si="84"/>
        <v>0</v>
      </c>
      <c r="GZI126">
        <f t="shared" si="84"/>
        <v>0</v>
      </c>
      <c r="GZJ126">
        <f t="shared" si="84"/>
        <v>0</v>
      </c>
      <c r="GZK126">
        <f t="shared" si="84"/>
        <v>0</v>
      </c>
      <c r="GZL126">
        <f t="shared" si="84"/>
        <v>0</v>
      </c>
      <c r="GZM126">
        <f t="shared" si="84"/>
        <v>0</v>
      </c>
      <c r="GZN126">
        <f t="shared" si="84"/>
        <v>0</v>
      </c>
      <c r="GZO126">
        <f t="shared" si="84"/>
        <v>0</v>
      </c>
      <c r="GZP126">
        <f t="shared" si="84"/>
        <v>0</v>
      </c>
      <c r="GZQ126">
        <f t="shared" si="84"/>
        <v>0</v>
      </c>
      <c r="GZR126">
        <f t="shared" si="84"/>
        <v>0</v>
      </c>
      <c r="GZS126">
        <f t="shared" si="84"/>
        <v>0</v>
      </c>
      <c r="GZT126">
        <f t="shared" si="84"/>
        <v>0</v>
      </c>
      <c r="GZU126">
        <f t="shared" si="84"/>
        <v>0</v>
      </c>
      <c r="GZV126">
        <f t="shared" si="84"/>
        <v>0</v>
      </c>
      <c r="GZW126">
        <f t="shared" si="84"/>
        <v>0</v>
      </c>
      <c r="GZX126">
        <f t="shared" si="84"/>
        <v>0</v>
      </c>
      <c r="GZY126">
        <f t="shared" si="84"/>
        <v>0</v>
      </c>
      <c r="GZZ126">
        <f t="shared" si="84"/>
        <v>0</v>
      </c>
      <c r="HAA126">
        <f t="shared" si="84"/>
        <v>0</v>
      </c>
      <c r="HAB126">
        <f t="shared" si="84"/>
        <v>0</v>
      </c>
      <c r="HAC126">
        <f t="shared" si="84"/>
        <v>0</v>
      </c>
      <c r="HAD126">
        <f t="shared" si="84"/>
        <v>0</v>
      </c>
      <c r="HAE126">
        <f t="shared" si="84"/>
        <v>0</v>
      </c>
      <c r="HAF126">
        <f t="shared" si="84"/>
        <v>0</v>
      </c>
      <c r="HAG126">
        <f t="shared" si="84"/>
        <v>0</v>
      </c>
      <c r="HAH126">
        <f t="shared" ref="HAH126:HCS126" si="85">SUM(HAH2:HAH125)</f>
        <v>0</v>
      </c>
      <c r="HAI126">
        <f t="shared" si="85"/>
        <v>0</v>
      </c>
      <c r="HAJ126">
        <f t="shared" si="85"/>
        <v>0</v>
      </c>
      <c r="HAK126">
        <f t="shared" si="85"/>
        <v>0</v>
      </c>
      <c r="HAL126">
        <f t="shared" si="85"/>
        <v>0</v>
      </c>
      <c r="HAM126">
        <f t="shared" si="85"/>
        <v>0</v>
      </c>
      <c r="HAN126">
        <f t="shared" si="85"/>
        <v>0</v>
      </c>
      <c r="HAO126">
        <f t="shared" si="85"/>
        <v>0</v>
      </c>
      <c r="HAP126">
        <f t="shared" si="85"/>
        <v>0</v>
      </c>
      <c r="HAQ126">
        <f t="shared" si="85"/>
        <v>0</v>
      </c>
      <c r="HAR126">
        <f t="shared" si="85"/>
        <v>0</v>
      </c>
      <c r="HAS126">
        <f t="shared" si="85"/>
        <v>0</v>
      </c>
      <c r="HAT126">
        <f t="shared" si="85"/>
        <v>0</v>
      </c>
      <c r="HAU126">
        <f t="shared" si="85"/>
        <v>0</v>
      </c>
      <c r="HAV126">
        <f t="shared" si="85"/>
        <v>0</v>
      </c>
      <c r="HAW126">
        <f t="shared" si="85"/>
        <v>0</v>
      </c>
      <c r="HAX126">
        <f t="shared" si="85"/>
        <v>0</v>
      </c>
      <c r="HAY126">
        <f t="shared" si="85"/>
        <v>0</v>
      </c>
      <c r="HAZ126">
        <f t="shared" si="85"/>
        <v>0</v>
      </c>
      <c r="HBA126">
        <f t="shared" si="85"/>
        <v>0</v>
      </c>
      <c r="HBB126">
        <f t="shared" si="85"/>
        <v>0</v>
      </c>
      <c r="HBC126">
        <f t="shared" si="85"/>
        <v>0</v>
      </c>
      <c r="HBD126">
        <f t="shared" si="85"/>
        <v>0</v>
      </c>
      <c r="HBE126">
        <f t="shared" si="85"/>
        <v>0</v>
      </c>
      <c r="HBF126">
        <f t="shared" si="85"/>
        <v>0</v>
      </c>
      <c r="HBG126">
        <f t="shared" si="85"/>
        <v>0</v>
      </c>
      <c r="HBH126">
        <f t="shared" si="85"/>
        <v>0</v>
      </c>
      <c r="HBI126">
        <f t="shared" si="85"/>
        <v>0</v>
      </c>
      <c r="HBJ126">
        <f t="shared" si="85"/>
        <v>0</v>
      </c>
      <c r="HBK126">
        <f t="shared" si="85"/>
        <v>0</v>
      </c>
      <c r="HBL126">
        <f t="shared" si="85"/>
        <v>0</v>
      </c>
      <c r="HBM126">
        <f t="shared" si="85"/>
        <v>0</v>
      </c>
      <c r="HBN126">
        <f t="shared" si="85"/>
        <v>0</v>
      </c>
      <c r="HBO126">
        <f t="shared" si="85"/>
        <v>0</v>
      </c>
      <c r="HBP126">
        <f t="shared" si="85"/>
        <v>0</v>
      </c>
      <c r="HBQ126">
        <f t="shared" si="85"/>
        <v>0</v>
      </c>
      <c r="HBR126">
        <f t="shared" si="85"/>
        <v>0</v>
      </c>
      <c r="HBS126">
        <f t="shared" si="85"/>
        <v>0</v>
      </c>
      <c r="HBT126">
        <f t="shared" si="85"/>
        <v>0</v>
      </c>
      <c r="HBU126">
        <f t="shared" si="85"/>
        <v>0</v>
      </c>
      <c r="HBV126">
        <f t="shared" si="85"/>
        <v>0</v>
      </c>
      <c r="HBW126">
        <f t="shared" si="85"/>
        <v>0</v>
      </c>
      <c r="HBX126">
        <f t="shared" si="85"/>
        <v>0</v>
      </c>
      <c r="HBY126">
        <f t="shared" si="85"/>
        <v>0</v>
      </c>
      <c r="HBZ126">
        <f t="shared" si="85"/>
        <v>0</v>
      </c>
      <c r="HCA126">
        <f t="shared" si="85"/>
        <v>0</v>
      </c>
      <c r="HCB126">
        <f t="shared" si="85"/>
        <v>0</v>
      </c>
      <c r="HCC126">
        <f t="shared" si="85"/>
        <v>0</v>
      </c>
      <c r="HCD126">
        <f t="shared" si="85"/>
        <v>0</v>
      </c>
      <c r="HCE126">
        <f t="shared" si="85"/>
        <v>0</v>
      </c>
      <c r="HCF126">
        <f t="shared" si="85"/>
        <v>0</v>
      </c>
      <c r="HCG126">
        <f t="shared" si="85"/>
        <v>0</v>
      </c>
      <c r="HCH126">
        <f t="shared" si="85"/>
        <v>0</v>
      </c>
      <c r="HCI126">
        <f t="shared" si="85"/>
        <v>0</v>
      </c>
      <c r="HCJ126">
        <f t="shared" si="85"/>
        <v>0</v>
      </c>
      <c r="HCK126">
        <f t="shared" si="85"/>
        <v>0</v>
      </c>
      <c r="HCL126">
        <f t="shared" si="85"/>
        <v>0</v>
      </c>
      <c r="HCM126">
        <f t="shared" si="85"/>
        <v>0</v>
      </c>
      <c r="HCN126">
        <f t="shared" si="85"/>
        <v>0</v>
      </c>
      <c r="HCO126">
        <f t="shared" si="85"/>
        <v>0</v>
      </c>
      <c r="HCP126">
        <f t="shared" si="85"/>
        <v>0</v>
      </c>
      <c r="HCQ126">
        <f t="shared" si="85"/>
        <v>0</v>
      </c>
      <c r="HCR126">
        <f t="shared" si="85"/>
        <v>0</v>
      </c>
      <c r="HCS126">
        <f t="shared" si="85"/>
        <v>0</v>
      </c>
      <c r="HCT126">
        <f t="shared" ref="HCT126:HFE126" si="86">SUM(HCT2:HCT125)</f>
        <v>0</v>
      </c>
      <c r="HCU126">
        <f t="shared" si="86"/>
        <v>0</v>
      </c>
      <c r="HCV126">
        <f t="shared" si="86"/>
        <v>0</v>
      </c>
      <c r="HCW126">
        <f t="shared" si="86"/>
        <v>0</v>
      </c>
      <c r="HCX126">
        <f t="shared" si="86"/>
        <v>0</v>
      </c>
      <c r="HCY126">
        <f t="shared" si="86"/>
        <v>0</v>
      </c>
      <c r="HCZ126">
        <f t="shared" si="86"/>
        <v>0</v>
      </c>
      <c r="HDA126">
        <f t="shared" si="86"/>
        <v>0</v>
      </c>
      <c r="HDB126">
        <f t="shared" si="86"/>
        <v>0</v>
      </c>
      <c r="HDC126">
        <f t="shared" si="86"/>
        <v>0</v>
      </c>
      <c r="HDD126">
        <f t="shared" si="86"/>
        <v>0</v>
      </c>
      <c r="HDE126">
        <f t="shared" si="86"/>
        <v>0</v>
      </c>
      <c r="HDF126">
        <f t="shared" si="86"/>
        <v>0</v>
      </c>
      <c r="HDG126">
        <f t="shared" si="86"/>
        <v>0</v>
      </c>
      <c r="HDH126">
        <f t="shared" si="86"/>
        <v>0</v>
      </c>
      <c r="HDI126">
        <f t="shared" si="86"/>
        <v>0</v>
      </c>
      <c r="HDJ126">
        <f t="shared" si="86"/>
        <v>0</v>
      </c>
      <c r="HDK126">
        <f t="shared" si="86"/>
        <v>0</v>
      </c>
      <c r="HDL126">
        <f t="shared" si="86"/>
        <v>0</v>
      </c>
      <c r="HDM126">
        <f t="shared" si="86"/>
        <v>0</v>
      </c>
      <c r="HDN126">
        <f t="shared" si="86"/>
        <v>0</v>
      </c>
      <c r="HDO126">
        <f t="shared" si="86"/>
        <v>0</v>
      </c>
      <c r="HDP126">
        <f t="shared" si="86"/>
        <v>0</v>
      </c>
      <c r="HDQ126">
        <f t="shared" si="86"/>
        <v>0</v>
      </c>
      <c r="HDR126">
        <f t="shared" si="86"/>
        <v>0</v>
      </c>
      <c r="HDS126">
        <f t="shared" si="86"/>
        <v>0</v>
      </c>
      <c r="HDT126">
        <f t="shared" si="86"/>
        <v>0</v>
      </c>
      <c r="HDU126">
        <f t="shared" si="86"/>
        <v>0</v>
      </c>
      <c r="HDV126">
        <f t="shared" si="86"/>
        <v>0</v>
      </c>
      <c r="HDW126">
        <f t="shared" si="86"/>
        <v>0</v>
      </c>
      <c r="HDX126">
        <f t="shared" si="86"/>
        <v>0</v>
      </c>
      <c r="HDY126">
        <f t="shared" si="86"/>
        <v>0</v>
      </c>
      <c r="HDZ126">
        <f t="shared" si="86"/>
        <v>0</v>
      </c>
      <c r="HEA126">
        <f t="shared" si="86"/>
        <v>0</v>
      </c>
      <c r="HEB126">
        <f t="shared" si="86"/>
        <v>0</v>
      </c>
      <c r="HEC126">
        <f t="shared" si="86"/>
        <v>0</v>
      </c>
      <c r="HED126">
        <f t="shared" si="86"/>
        <v>0</v>
      </c>
      <c r="HEE126">
        <f t="shared" si="86"/>
        <v>0</v>
      </c>
      <c r="HEF126">
        <f t="shared" si="86"/>
        <v>0</v>
      </c>
      <c r="HEG126">
        <f t="shared" si="86"/>
        <v>0</v>
      </c>
      <c r="HEH126">
        <f t="shared" si="86"/>
        <v>0</v>
      </c>
      <c r="HEI126">
        <f t="shared" si="86"/>
        <v>0</v>
      </c>
      <c r="HEJ126">
        <f t="shared" si="86"/>
        <v>0</v>
      </c>
      <c r="HEK126">
        <f t="shared" si="86"/>
        <v>0</v>
      </c>
      <c r="HEL126">
        <f t="shared" si="86"/>
        <v>0</v>
      </c>
      <c r="HEM126">
        <f t="shared" si="86"/>
        <v>0</v>
      </c>
      <c r="HEN126">
        <f t="shared" si="86"/>
        <v>0</v>
      </c>
      <c r="HEO126">
        <f t="shared" si="86"/>
        <v>0</v>
      </c>
      <c r="HEP126">
        <f t="shared" si="86"/>
        <v>0</v>
      </c>
      <c r="HEQ126">
        <f t="shared" si="86"/>
        <v>0</v>
      </c>
      <c r="HER126">
        <f t="shared" si="86"/>
        <v>0</v>
      </c>
      <c r="HES126">
        <f t="shared" si="86"/>
        <v>0</v>
      </c>
      <c r="HET126">
        <f t="shared" si="86"/>
        <v>0</v>
      </c>
      <c r="HEU126">
        <f t="shared" si="86"/>
        <v>0</v>
      </c>
      <c r="HEV126">
        <f t="shared" si="86"/>
        <v>0</v>
      </c>
      <c r="HEW126">
        <f t="shared" si="86"/>
        <v>0</v>
      </c>
      <c r="HEX126">
        <f t="shared" si="86"/>
        <v>0</v>
      </c>
      <c r="HEY126">
        <f t="shared" si="86"/>
        <v>0</v>
      </c>
      <c r="HEZ126">
        <f t="shared" si="86"/>
        <v>0</v>
      </c>
      <c r="HFA126">
        <f t="shared" si="86"/>
        <v>0</v>
      </c>
      <c r="HFB126">
        <f t="shared" si="86"/>
        <v>0</v>
      </c>
      <c r="HFC126">
        <f t="shared" si="86"/>
        <v>0</v>
      </c>
      <c r="HFD126">
        <f t="shared" si="86"/>
        <v>0</v>
      </c>
      <c r="HFE126">
        <f t="shared" si="86"/>
        <v>0</v>
      </c>
      <c r="HFF126">
        <f t="shared" ref="HFF126:HHQ126" si="87">SUM(HFF2:HFF125)</f>
        <v>0</v>
      </c>
      <c r="HFG126">
        <f t="shared" si="87"/>
        <v>0</v>
      </c>
      <c r="HFH126">
        <f t="shared" si="87"/>
        <v>0</v>
      </c>
      <c r="HFI126">
        <f t="shared" si="87"/>
        <v>0</v>
      </c>
      <c r="HFJ126">
        <f t="shared" si="87"/>
        <v>0</v>
      </c>
      <c r="HFK126">
        <f t="shared" si="87"/>
        <v>0</v>
      </c>
      <c r="HFL126">
        <f t="shared" si="87"/>
        <v>0</v>
      </c>
      <c r="HFM126">
        <f t="shared" si="87"/>
        <v>0</v>
      </c>
      <c r="HFN126">
        <f t="shared" si="87"/>
        <v>0</v>
      </c>
      <c r="HFO126">
        <f t="shared" si="87"/>
        <v>0</v>
      </c>
      <c r="HFP126">
        <f t="shared" si="87"/>
        <v>0</v>
      </c>
      <c r="HFQ126">
        <f t="shared" si="87"/>
        <v>0</v>
      </c>
      <c r="HFR126">
        <f t="shared" si="87"/>
        <v>0</v>
      </c>
      <c r="HFS126">
        <f t="shared" si="87"/>
        <v>0</v>
      </c>
      <c r="HFT126">
        <f t="shared" si="87"/>
        <v>0</v>
      </c>
      <c r="HFU126">
        <f t="shared" si="87"/>
        <v>0</v>
      </c>
      <c r="HFV126">
        <f t="shared" si="87"/>
        <v>0</v>
      </c>
      <c r="HFW126">
        <f t="shared" si="87"/>
        <v>0</v>
      </c>
      <c r="HFX126">
        <f t="shared" si="87"/>
        <v>0</v>
      </c>
      <c r="HFY126">
        <f t="shared" si="87"/>
        <v>0</v>
      </c>
      <c r="HFZ126">
        <f t="shared" si="87"/>
        <v>0</v>
      </c>
      <c r="HGA126">
        <f t="shared" si="87"/>
        <v>0</v>
      </c>
      <c r="HGB126">
        <f t="shared" si="87"/>
        <v>0</v>
      </c>
      <c r="HGC126">
        <f t="shared" si="87"/>
        <v>0</v>
      </c>
      <c r="HGD126">
        <f t="shared" si="87"/>
        <v>0</v>
      </c>
      <c r="HGE126">
        <f t="shared" si="87"/>
        <v>0</v>
      </c>
      <c r="HGF126">
        <f t="shared" si="87"/>
        <v>0</v>
      </c>
      <c r="HGG126">
        <f t="shared" si="87"/>
        <v>0</v>
      </c>
      <c r="HGH126">
        <f t="shared" si="87"/>
        <v>0</v>
      </c>
      <c r="HGI126">
        <f t="shared" si="87"/>
        <v>0</v>
      </c>
      <c r="HGJ126">
        <f t="shared" si="87"/>
        <v>0</v>
      </c>
      <c r="HGK126">
        <f t="shared" si="87"/>
        <v>0</v>
      </c>
      <c r="HGL126">
        <f t="shared" si="87"/>
        <v>0</v>
      </c>
      <c r="HGM126">
        <f t="shared" si="87"/>
        <v>0</v>
      </c>
      <c r="HGN126">
        <f t="shared" si="87"/>
        <v>0</v>
      </c>
      <c r="HGO126">
        <f t="shared" si="87"/>
        <v>0</v>
      </c>
      <c r="HGP126">
        <f t="shared" si="87"/>
        <v>0</v>
      </c>
      <c r="HGQ126">
        <f t="shared" si="87"/>
        <v>0</v>
      </c>
      <c r="HGR126">
        <f t="shared" si="87"/>
        <v>0</v>
      </c>
      <c r="HGS126">
        <f t="shared" si="87"/>
        <v>0</v>
      </c>
      <c r="HGT126">
        <f t="shared" si="87"/>
        <v>0</v>
      </c>
      <c r="HGU126">
        <f t="shared" si="87"/>
        <v>0</v>
      </c>
      <c r="HGV126">
        <f t="shared" si="87"/>
        <v>0</v>
      </c>
      <c r="HGW126">
        <f t="shared" si="87"/>
        <v>0</v>
      </c>
      <c r="HGX126">
        <f t="shared" si="87"/>
        <v>0</v>
      </c>
      <c r="HGY126">
        <f t="shared" si="87"/>
        <v>0</v>
      </c>
      <c r="HGZ126">
        <f t="shared" si="87"/>
        <v>0</v>
      </c>
      <c r="HHA126">
        <f t="shared" si="87"/>
        <v>0</v>
      </c>
      <c r="HHB126">
        <f t="shared" si="87"/>
        <v>0</v>
      </c>
      <c r="HHC126">
        <f t="shared" si="87"/>
        <v>0</v>
      </c>
      <c r="HHD126">
        <f t="shared" si="87"/>
        <v>0</v>
      </c>
      <c r="HHE126">
        <f t="shared" si="87"/>
        <v>0</v>
      </c>
      <c r="HHF126">
        <f t="shared" si="87"/>
        <v>0</v>
      </c>
      <c r="HHG126">
        <f t="shared" si="87"/>
        <v>0</v>
      </c>
      <c r="HHH126">
        <f t="shared" si="87"/>
        <v>0</v>
      </c>
      <c r="HHI126">
        <f t="shared" si="87"/>
        <v>0</v>
      </c>
      <c r="HHJ126">
        <f t="shared" si="87"/>
        <v>0</v>
      </c>
      <c r="HHK126">
        <f t="shared" si="87"/>
        <v>0</v>
      </c>
      <c r="HHL126">
        <f t="shared" si="87"/>
        <v>0</v>
      </c>
      <c r="HHM126">
        <f t="shared" si="87"/>
        <v>0</v>
      </c>
      <c r="HHN126">
        <f t="shared" si="87"/>
        <v>0</v>
      </c>
      <c r="HHO126">
        <f t="shared" si="87"/>
        <v>0</v>
      </c>
      <c r="HHP126">
        <f t="shared" si="87"/>
        <v>0</v>
      </c>
      <c r="HHQ126">
        <f t="shared" si="87"/>
        <v>0</v>
      </c>
      <c r="HHR126">
        <f t="shared" ref="HHR126:HKC126" si="88">SUM(HHR2:HHR125)</f>
        <v>0</v>
      </c>
      <c r="HHS126">
        <f t="shared" si="88"/>
        <v>0</v>
      </c>
      <c r="HHT126">
        <f t="shared" si="88"/>
        <v>0</v>
      </c>
      <c r="HHU126">
        <f t="shared" si="88"/>
        <v>0</v>
      </c>
      <c r="HHV126">
        <f t="shared" si="88"/>
        <v>0</v>
      </c>
      <c r="HHW126">
        <f t="shared" si="88"/>
        <v>0</v>
      </c>
      <c r="HHX126">
        <f t="shared" si="88"/>
        <v>0</v>
      </c>
      <c r="HHY126">
        <f t="shared" si="88"/>
        <v>0</v>
      </c>
      <c r="HHZ126">
        <f t="shared" si="88"/>
        <v>0</v>
      </c>
      <c r="HIA126">
        <f t="shared" si="88"/>
        <v>0</v>
      </c>
      <c r="HIB126">
        <f t="shared" si="88"/>
        <v>0</v>
      </c>
      <c r="HIC126">
        <f t="shared" si="88"/>
        <v>0</v>
      </c>
      <c r="HID126">
        <f t="shared" si="88"/>
        <v>0</v>
      </c>
      <c r="HIE126">
        <f t="shared" si="88"/>
        <v>0</v>
      </c>
      <c r="HIF126">
        <f t="shared" si="88"/>
        <v>0</v>
      </c>
      <c r="HIG126">
        <f t="shared" si="88"/>
        <v>0</v>
      </c>
      <c r="HIH126">
        <f t="shared" si="88"/>
        <v>0</v>
      </c>
      <c r="HII126">
        <f t="shared" si="88"/>
        <v>0</v>
      </c>
      <c r="HIJ126">
        <f t="shared" si="88"/>
        <v>0</v>
      </c>
      <c r="HIK126">
        <f t="shared" si="88"/>
        <v>0</v>
      </c>
      <c r="HIL126">
        <f t="shared" si="88"/>
        <v>0</v>
      </c>
      <c r="HIM126">
        <f t="shared" si="88"/>
        <v>0</v>
      </c>
      <c r="HIN126">
        <f t="shared" si="88"/>
        <v>0</v>
      </c>
      <c r="HIO126">
        <f t="shared" si="88"/>
        <v>0</v>
      </c>
      <c r="HIP126">
        <f t="shared" si="88"/>
        <v>0</v>
      </c>
      <c r="HIQ126">
        <f t="shared" si="88"/>
        <v>0</v>
      </c>
      <c r="HIR126">
        <f t="shared" si="88"/>
        <v>0</v>
      </c>
      <c r="HIS126">
        <f t="shared" si="88"/>
        <v>0</v>
      </c>
      <c r="HIT126">
        <f t="shared" si="88"/>
        <v>0</v>
      </c>
      <c r="HIU126">
        <f t="shared" si="88"/>
        <v>0</v>
      </c>
      <c r="HIV126">
        <f t="shared" si="88"/>
        <v>0</v>
      </c>
      <c r="HIW126">
        <f t="shared" si="88"/>
        <v>0</v>
      </c>
      <c r="HIX126">
        <f t="shared" si="88"/>
        <v>0</v>
      </c>
      <c r="HIY126">
        <f t="shared" si="88"/>
        <v>0</v>
      </c>
      <c r="HIZ126">
        <f t="shared" si="88"/>
        <v>0</v>
      </c>
      <c r="HJA126">
        <f t="shared" si="88"/>
        <v>0</v>
      </c>
      <c r="HJB126">
        <f t="shared" si="88"/>
        <v>0</v>
      </c>
      <c r="HJC126">
        <f t="shared" si="88"/>
        <v>0</v>
      </c>
      <c r="HJD126">
        <f t="shared" si="88"/>
        <v>0</v>
      </c>
      <c r="HJE126">
        <f t="shared" si="88"/>
        <v>0</v>
      </c>
      <c r="HJF126">
        <f t="shared" si="88"/>
        <v>0</v>
      </c>
      <c r="HJG126">
        <f t="shared" si="88"/>
        <v>0</v>
      </c>
      <c r="HJH126">
        <f t="shared" si="88"/>
        <v>0</v>
      </c>
      <c r="HJI126">
        <f t="shared" si="88"/>
        <v>0</v>
      </c>
      <c r="HJJ126">
        <f t="shared" si="88"/>
        <v>0</v>
      </c>
      <c r="HJK126">
        <f t="shared" si="88"/>
        <v>0</v>
      </c>
      <c r="HJL126">
        <f t="shared" si="88"/>
        <v>0</v>
      </c>
      <c r="HJM126">
        <f t="shared" si="88"/>
        <v>0</v>
      </c>
      <c r="HJN126">
        <f t="shared" si="88"/>
        <v>0</v>
      </c>
      <c r="HJO126">
        <f t="shared" si="88"/>
        <v>0</v>
      </c>
      <c r="HJP126">
        <f t="shared" si="88"/>
        <v>0</v>
      </c>
      <c r="HJQ126">
        <f t="shared" si="88"/>
        <v>0</v>
      </c>
      <c r="HJR126">
        <f t="shared" si="88"/>
        <v>0</v>
      </c>
      <c r="HJS126">
        <f t="shared" si="88"/>
        <v>0</v>
      </c>
      <c r="HJT126">
        <f t="shared" si="88"/>
        <v>0</v>
      </c>
      <c r="HJU126">
        <f t="shared" si="88"/>
        <v>0</v>
      </c>
      <c r="HJV126">
        <f t="shared" si="88"/>
        <v>0</v>
      </c>
      <c r="HJW126">
        <f t="shared" si="88"/>
        <v>0</v>
      </c>
      <c r="HJX126">
        <f t="shared" si="88"/>
        <v>0</v>
      </c>
      <c r="HJY126">
        <f t="shared" si="88"/>
        <v>0</v>
      </c>
      <c r="HJZ126">
        <f t="shared" si="88"/>
        <v>0</v>
      </c>
      <c r="HKA126">
        <f t="shared" si="88"/>
        <v>0</v>
      </c>
      <c r="HKB126">
        <f t="shared" si="88"/>
        <v>0</v>
      </c>
      <c r="HKC126">
        <f t="shared" si="88"/>
        <v>0</v>
      </c>
      <c r="HKD126">
        <f t="shared" ref="HKD126:HMO126" si="89">SUM(HKD2:HKD125)</f>
        <v>0</v>
      </c>
      <c r="HKE126">
        <f t="shared" si="89"/>
        <v>0</v>
      </c>
      <c r="HKF126">
        <f t="shared" si="89"/>
        <v>0</v>
      </c>
      <c r="HKG126">
        <f t="shared" si="89"/>
        <v>0</v>
      </c>
      <c r="HKH126">
        <f t="shared" si="89"/>
        <v>0</v>
      </c>
      <c r="HKI126">
        <f t="shared" si="89"/>
        <v>0</v>
      </c>
      <c r="HKJ126">
        <f t="shared" si="89"/>
        <v>0</v>
      </c>
      <c r="HKK126">
        <f t="shared" si="89"/>
        <v>0</v>
      </c>
      <c r="HKL126">
        <f t="shared" si="89"/>
        <v>0</v>
      </c>
      <c r="HKM126">
        <f t="shared" si="89"/>
        <v>0</v>
      </c>
      <c r="HKN126">
        <f t="shared" si="89"/>
        <v>0</v>
      </c>
      <c r="HKO126">
        <f t="shared" si="89"/>
        <v>0</v>
      </c>
      <c r="HKP126">
        <f t="shared" si="89"/>
        <v>0</v>
      </c>
      <c r="HKQ126">
        <f t="shared" si="89"/>
        <v>0</v>
      </c>
      <c r="HKR126">
        <f t="shared" si="89"/>
        <v>0</v>
      </c>
      <c r="HKS126">
        <f t="shared" si="89"/>
        <v>0</v>
      </c>
      <c r="HKT126">
        <f t="shared" si="89"/>
        <v>0</v>
      </c>
      <c r="HKU126">
        <f t="shared" si="89"/>
        <v>0</v>
      </c>
      <c r="HKV126">
        <f t="shared" si="89"/>
        <v>0</v>
      </c>
      <c r="HKW126">
        <f t="shared" si="89"/>
        <v>0</v>
      </c>
      <c r="HKX126">
        <f t="shared" si="89"/>
        <v>0</v>
      </c>
      <c r="HKY126">
        <f t="shared" si="89"/>
        <v>0</v>
      </c>
      <c r="HKZ126">
        <f t="shared" si="89"/>
        <v>0</v>
      </c>
      <c r="HLA126">
        <f t="shared" si="89"/>
        <v>0</v>
      </c>
      <c r="HLB126">
        <f t="shared" si="89"/>
        <v>0</v>
      </c>
      <c r="HLC126">
        <f t="shared" si="89"/>
        <v>0</v>
      </c>
      <c r="HLD126">
        <f t="shared" si="89"/>
        <v>0</v>
      </c>
      <c r="HLE126">
        <f t="shared" si="89"/>
        <v>0</v>
      </c>
      <c r="HLF126">
        <f t="shared" si="89"/>
        <v>0</v>
      </c>
      <c r="HLG126">
        <f t="shared" si="89"/>
        <v>0</v>
      </c>
      <c r="HLH126">
        <f t="shared" si="89"/>
        <v>0</v>
      </c>
      <c r="HLI126">
        <f t="shared" si="89"/>
        <v>0</v>
      </c>
      <c r="HLJ126">
        <f t="shared" si="89"/>
        <v>0</v>
      </c>
      <c r="HLK126">
        <f t="shared" si="89"/>
        <v>0</v>
      </c>
      <c r="HLL126">
        <f t="shared" si="89"/>
        <v>0</v>
      </c>
      <c r="HLM126">
        <f t="shared" si="89"/>
        <v>0</v>
      </c>
      <c r="HLN126">
        <f t="shared" si="89"/>
        <v>0</v>
      </c>
      <c r="HLO126">
        <f t="shared" si="89"/>
        <v>0</v>
      </c>
      <c r="HLP126">
        <f t="shared" si="89"/>
        <v>0</v>
      </c>
      <c r="HLQ126">
        <f t="shared" si="89"/>
        <v>0</v>
      </c>
      <c r="HLR126">
        <f t="shared" si="89"/>
        <v>0</v>
      </c>
      <c r="HLS126">
        <f t="shared" si="89"/>
        <v>0</v>
      </c>
      <c r="HLT126">
        <f t="shared" si="89"/>
        <v>0</v>
      </c>
      <c r="HLU126">
        <f t="shared" si="89"/>
        <v>0</v>
      </c>
      <c r="HLV126">
        <f t="shared" si="89"/>
        <v>0</v>
      </c>
      <c r="HLW126">
        <f t="shared" si="89"/>
        <v>0</v>
      </c>
      <c r="HLX126">
        <f t="shared" si="89"/>
        <v>0</v>
      </c>
      <c r="HLY126">
        <f t="shared" si="89"/>
        <v>0</v>
      </c>
      <c r="HLZ126">
        <f t="shared" si="89"/>
        <v>0</v>
      </c>
      <c r="HMA126">
        <f t="shared" si="89"/>
        <v>0</v>
      </c>
      <c r="HMB126">
        <f t="shared" si="89"/>
        <v>0</v>
      </c>
      <c r="HMC126">
        <f t="shared" si="89"/>
        <v>0</v>
      </c>
      <c r="HMD126">
        <f t="shared" si="89"/>
        <v>0</v>
      </c>
      <c r="HME126">
        <f t="shared" si="89"/>
        <v>0</v>
      </c>
      <c r="HMF126">
        <f t="shared" si="89"/>
        <v>0</v>
      </c>
      <c r="HMG126">
        <f t="shared" si="89"/>
        <v>0</v>
      </c>
      <c r="HMH126">
        <f t="shared" si="89"/>
        <v>0</v>
      </c>
      <c r="HMI126">
        <f t="shared" si="89"/>
        <v>0</v>
      </c>
      <c r="HMJ126">
        <f t="shared" si="89"/>
        <v>0</v>
      </c>
      <c r="HMK126">
        <f t="shared" si="89"/>
        <v>0</v>
      </c>
      <c r="HML126">
        <f t="shared" si="89"/>
        <v>0</v>
      </c>
      <c r="HMM126">
        <f t="shared" si="89"/>
        <v>0</v>
      </c>
      <c r="HMN126">
        <f t="shared" si="89"/>
        <v>0</v>
      </c>
      <c r="HMO126">
        <f t="shared" si="89"/>
        <v>0</v>
      </c>
      <c r="HMP126">
        <f t="shared" ref="HMP126:HPA126" si="90">SUM(HMP2:HMP125)</f>
        <v>0</v>
      </c>
      <c r="HMQ126">
        <f t="shared" si="90"/>
        <v>0</v>
      </c>
      <c r="HMR126">
        <f t="shared" si="90"/>
        <v>0</v>
      </c>
      <c r="HMS126">
        <f t="shared" si="90"/>
        <v>0</v>
      </c>
      <c r="HMT126">
        <f t="shared" si="90"/>
        <v>0</v>
      </c>
      <c r="HMU126">
        <f t="shared" si="90"/>
        <v>0</v>
      </c>
      <c r="HMV126">
        <f t="shared" si="90"/>
        <v>0</v>
      </c>
      <c r="HMW126">
        <f t="shared" si="90"/>
        <v>0</v>
      </c>
      <c r="HMX126">
        <f t="shared" si="90"/>
        <v>0</v>
      </c>
      <c r="HMY126">
        <f t="shared" si="90"/>
        <v>0</v>
      </c>
      <c r="HMZ126">
        <f t="shared" si="90"/>
        <v>0</v>
      </c>
      <c r="HNA126">
        <f t="shared" si="90"/>
        <v>0</v>
      </c>
      <c r="HNB126">
        <f t="shared" si="90"/>
        <v>0</v>
      </c>
      <c r="HNC126">
        <f t="shared" si="90"/>
        <v>0</v>
      </c>
      <c r="HND126">
        <f t="shared" si="90"/>
        <v>0</v>
      </c>
      <c r="HNE126">
        <f t="shared" si="90"/>
        <v>0</v>
      </c>
      <c r="HNF126">
        <f t="shared" si="90"/>
        <v>0</v>
      </c>
      <c r="HNG126">
        <f t="shared" si="90"/>
        <v>0</v>
      </c>
      <c r="HNH126">
        <f t="shared" si="90"/>
        <v>0</v>
      </c>
      <c r="HNI126">
        <f t="shared" si="90"/>
        <v>0</v>
      </c>
      <c r="HNJ126">
        <f t="shared" si="90"/>
        <v>0</v>
      </c>
      <c r="HNK126">
        <f t="shared" si="90"/>
        <v>0</v>
      </c>
      <c r="HNL126">
        <f t="shared" si="90"/>
        <v>0</v>
      </c>
      <c r="HNM126">
        <f t="shared" si="90"/>
        <v>0</v>
      </c>
      <c r="HNN126">
        <f t="shared" si="90"/>
        <v>0</v>
      </c>
      <c r="HNO126">
        <f t="shared" si="90"/>
        <v>0</v>
      </c>
      <c r="HNP126">
        <f t="shared" si="90"/>
        <v>0</v>
      </c>
      <c r="HNQ126">
        <f t="shared" si="90"/>
        <v>0</v>
      </c>
      <c r="HNR126">
        <f t="shared" si="90"/>
        <v>0</v>
      </c>
      <c r="HNS126">
        <f t="shared" si="90"/>
        <v>0</v>
      </c>
      <c r="HNT126">
        <f t="shared" si="90"/>
        <v>0</v>
      </c>
      <c r="HNU126">
        <f t="shared" si="90"/>
        <v>0</v>
      </c>
      <c r="HNV126">
        <f t="shared" si="90"/>
        <v>0</v>
      </c>
      <c r="HNW126">
        <f t="shared" si="90"/>
        <v>0</v>
      </c>
      <c r="HNX126">
        <f t="shared" si="90"/>
        <v>0</v>
      </c>
      <c r="HNY126">
        <f t="shared" si="90"/>
        <v>0</v>
      </c>
      <c r="HNZ126">
        <f t="shared" si="90"/>
        <v>0</v>
      </c>
      <c r="HOA126">
        <f t="shared" si="90"/>
        <v>0</v>
      </c>
      <c r="HOB126">
        <f t="shared" si="90"/>
        <v>0</v>
      </c>
      <c r="HOC126">
        <f t="shared" si="90"/>
        <v>0</v>
      </c>
      <c r="HOD126">
        <f t="shared" si="90"/>
        <v>0</v>
      </c>
      <c r="HOE126">
        <f t="shared" si="90"/>
        <v>0</v>
      </c>
      <c r="HOF126">
        <f t="shared" si="90"/>
        <v>0</v>
      </c>
      <c r="HOG126">
        <f t="shared" si="90"/>
        <v>0</v>
      </c>
      <c r="HOH126">
        <f t="shared" si="90"/>
        <v>0</v>
      </c>
      <c r="HOI126">
        <f t="shared" si="90"/>
        <v>0</v>
      </c>
      <c r="HOJ126">
        <f t="shared" si="90"/>
        <v>0</v>
      </c>
      <c r="HOK126">
        <f t="shared" si="90"/>
        <v>0</v>
      </c>
      <c r="HOL126">
        <f t="shared" si="90"/>
        <v>0</v>
      </c>
      <c r="HOM126">
        <f t="shared" si="90"/>
        <v>0</v>
      </c>
      <c r="HON126">
        <f t="shared" si="90"/>
        <v>0</v>
      </c>
      <c r="HOO126">
        <f t="shared" si="90"/>
        <v>0</v>
      </c>
      <c r="HOP126">
        <f t="shared" si="90"/>
        <v>0</v>
      </c>
      <c r="HOQ126">
        <f t="shared" si="90"/>
        <v>0</v>
      </c>
      <c r="HOR126">
        <f t="shared" si="90"/>
        <v>0</v>
      </c>
      <c r="HOS126">
        <f t="shared" si="90"/>
        <v>0</v>
      </c>
      <c r="HOT126">
        <f t="shared" si="90"/>
        <v>0</v>
      </c>
      <c r="HOU126">
        <f t="shared" si="90"/>
        <v>0</v>
      </c>
      <c r="HOV126">
        <f t="shared" si="90"/>
        <v>0</v>
      </c>
      <c r="HOW126">
        <f t="shared" si="90"/>
        <v>0</v>
      </c>
      <c r="HOX126">
        <f t="shared" si="90"/>
        <v>0</v>
      </c>
      <c r="HOY126">
        <f t="shared" si="90"/>
        <v>0</v>
      </c>
      <c r="HOZ126">
        <f t="shared" si="90"/>
        <v>0</v>
      </c>
      <c r="HPA126">
        <f t="shared" si="90"/>
        <v>0</v>
      </c>
      <c r="HPB126">
        <f t="shared" ref="HPB126:HRM126" si="91">SUM(HPB2:HPB125)</f>
        <v>0</v>
      </c>
      <c r="HPC126">
        <f t="shared" si="91"/>
        <v>0</v>
      </c>
      <c r="HPD126">
        <f t="shared" si="91"/>
        <v>0</v>
      </c>
      <c r="HPE126">
        <f t="shared" si="91"/>
        <v>0</v>
      </c>
      <c r="HPF126">
        <f t="shared" si="91"/>
        <v>0</v>
      </c>
      <c r="HPG126">
        <f t="shared" si="91"/>
        <v>0</v>
      </c>
      <c r="HPH126">
        <f t="shared" si="91"/>
        <v>0</v>
      </c>
      <c r="HPI126">
        <f t="shared" si="91"/>
        <v>0</v>
      </c>
      <c r="HPJ126">
        <f t="shared" si="91"/>
        <v>0</v>
      </c>
      <c r="HPK126">
        <f t="shared" si="91"/>
        <v>0</v>
      </c>
      <c r="HPL126">
        <f t="shared" si="91"/>
        <v>0</v>
      </c>
      <c r="HPM126">
        <f t="shared" si="91"/>
        <v>0</v>
      </c>
      <c r="HPN126">
        <f t="shared" si="91"/>
        <v>0</v>
      </c>
      <c r="HPO126">
        <f t="shared" si="91"/>
        <v>0</v>
      </c>
      <c r="HPP126">
        <f t="shared" si="91"/>
        <v>0</v>
      </c>
      <c r="HPQ126">
        <f t="shared" si="91"/>
        <v>0</v>
      </c>
      <c r="HPR126">
        <f t="shared" si="91"/>
        <v>0</v>
      </c>
      <c r="HPS126">
        <f t="shared" si="91"/>
        <v>0</v>
      </c>
      <c r="HPT126">
        <f t="shared" si="91"/>
        <v>0</v>
      </c>
      <c r="HPU126">
        <f t="shared" si="91"/>
        <v>0</v>
      </c>
      <c r="HPV126">
        <f t="shared" si="91"/>
        <v>0</v>
      </c>
      <c r="HPW126">
        <f t="shared" si="91"/>
        <v>0</v>
      </c>
      <c r="HPX126">
        <f t="shared" si="91"/>
        <v>0</v>
      </c>
      <c r="HPY126">
        <f t="shared" si="91"/>
        <v>0</v>
      </c>
      <c r="HPZ126">
        <f t="shared" si="91"/>
        <v>0</v>
      </c>
      <c r="HQA126">
        <f t="shared" si="91"/>
        <v>0</v>
      </c>
      <c r="HQB126">
        <f t="shared" si="91"/>
        <v>0</v>
      </c>
      <c r="HQC126">
        <f t="shared" si="91"/>
        <v>0</v>
      </c>
      <c r="HQD126">
        <f t="shared" si="91"/>
        <v>0</v>
      </c>
      <c r="HQE126">
        <f t="shared" si="91"/>
        <v>0</v>
      </c>
      <c r="HQF126">
        <f t="shared" si="91"/>
        <v>0</v>
      </c>
      <c r="HQG126">
        <f t="shared" si="91"/>
        <v>0</v>
      </c>
      <c r="HQH126">
        <f t="shared" si="91"/>
        <v>0</v>
      </c>
      <c r="HQI126">
        <f t="shared" si="91"/>
        <v>0</v>
      </c>
      <c r="HQJ126">
        <f t="shared" si="91"/>
        <v>0</v>
      </c>
      <c r="HQK126">
        <f t="shared" si="91"/>
        <v>0</v>
      </c>
      <c r="HQL126">
        <f t="shared" si="91"/>
        <v>0</v>
      </c>
      <c r="HQM126">
        <f t="shared" si="91"/>
        <v>0</v>
      </c>
      <c r="HQN126">
        <f t="shared" si="91"/>
        <v>0</v>
      </c>
      <c r="HQO126">
        <f t="shared" si="91"/>
        <v>0</v>
      </c>
      <c r="HQP126">
        <f t="shared" si="91"/>
        <v>0</v>
      </c>
      <c r="HQQ126">
        <f t="shared" si="91"/>
        <v>0</v>
      </c>
      <c r="HQR126">
        <f t="shared" si="91"/>
        <v>0</v>
      </c>
      <c r="HQS126">
        <f t="shared" si="91"/>
        <v>0</v>
      </c>
      <c r="HQT126">
        <f t="shared" si="91"/>
        <v>0</v>
      </c>
      <c r="HQU126">
        <f t="shared" si="91"/>
        <v>0</v>
      </c>
      <c r="HQV126">
        <f t="shared" si="91"/>
        <v>0</v>
      </c>
      <c r="HQW126">
        <f t="shared" si="91"/>
        <v>0</v>
      </c>
      <c r="HQX126">
        <f t="shared" si="91"/>
        <v>0</v>
      </c>
      <c r="HQY126">
        <f t="shared" si="91"/>
        <v>0</v>
      </c>
      <c r="HQZ126">
        <f t="shared" si="91"/>
        <v>0</v>
      </c>
      <c r="HRA126">
        <f t="shared" si="91"/>
        <v>0</v>
      </c>
      <c r="HRB126">
        <f t="shared" si="91"/>
        <v>0</v>
      </c>
      <c r="HRC126">
        <f t="shared" si="91"/>
        <v>0</v>
      </c>
      <c r="HRD126">
        <f t="shared" si="91"/>
        <v>0</v>
      </c>
      <c r="HRE126">
        <f t="shared" si="91"/>
        <v>0</v>
      </c>
      <c r="HRF126">
        <f t="shared" si="91"/>
        <v>0</v>
      </c>
      <c r="HRG126">
        <f t="shared" si="91"/>
        <v>0</v>
      </c>
      <c r="HRH126">
        <f t="shared" si="91"/>
        <v>0</v>
      </c>
      <c r="HRI126">
        <f t="shared" si="91"/>
        <v>0</v>
      </c>
      <c r="HRJ126">
        <f t="shared" si="91"/>
        <v>0</v>
      </c>
      <c r="HRK126">
        <f t="shared" si="91"/>
        <v>0</v>
      </c>
      <c r="HRL126">
        <f t="shared" si="91"/>
        <v>0</v>
      </c>
      <c r="HRM126">
        <f t="shared" si="91"/>
        <v>0</v>
      </c>
      <c r="HRN126">
        <f t="shared" ref="HRN126:HTY126" si="92">SUM(HRN2:HRN125)</f>
        <v>0</v>
      </c>
      <c r="HRO126">
        <f t="shared" si="92"/>
        <v>0</v>
      </c>
      <c r="HRP126">
        <f t="shared" si="92"/>
        <v>0</v>
      </c>
      <c r="HRQ126">
        <f t="shared" si="92"/>
        <v>0</v>
      </c>
      <c r="HRR126">
        <f t="shared" si="92"/>
        <v>0</v>
      </c>
      <c r="HRS126">
        <f t="shared" si="92"/>
        <v>0</v>
      </c>
      <c r="HRT126">
        <f t="shared" si="92"/>
        <v>0</v>
      </c>
      <c r="HRU126">
        <f t="shared" si="92"/>
        <v>0</v>
      </c>
      <c r="HRV126">
        <f t="shared" si="92"/>
        <v>0</v>
      </c>
      <c r="HRW126">
        <f t="shared" si="92"/>
        <v>0</v>
      </c>
      <c r="HRX126">
        <f t="shared" si="92"/>
        <v>0</v>
      </c>
      <c r="HRY126">
        <f t="shared" si="92"/>
        <v>0</v>
      </c>
      <c r="HRZ126">
        <f t="shared" si="92"/>
        <v>0</v>
      </c>
      <c r="HSA126">
        <f t="shared" si="92"/>
        <v>0</v>
      </c>
      <c r="HSB126">
        <f t="shared" si="92"/>
        <v>0</v>
      </c>
      <c r="HSC126">
        <f t="shared" si="92"/>
        <v>0</v>
      </c>
      <c r="HSD126">
        <f t="shared" si="92"/>
        <v>0</v>
      </c>
      <c r="HSE126">
        <f t="shared" si="92"/>
        <v>0</v>
      </c>
      <c r="HSF126">
        <f t="shared" si="92"/>
        <v>0</v>
      </c>
      <c r="HSG126">
        <f t="shared" si="92"/>
        <v>0</v>
      </c>
      <c r="HSH126">
        <f t="shared" si="92"/>
        <v>0</v>
      </c>
      <c r="HSI126">
        <f t="shared" si="92"/>
        <v>0</v>
      </c>
      <c r="HSJ126">
        <f t="shared" si="92"/>
        <v>0</v>
      </c>
      <c r="HSK126">
        <f t="shared" si="92"/>
        <v>0</v>
      </c>
      <c r="HSL126">
        <f t="shared" si="92"/>
        <v>0</v>
      </c>
      <c r="HSM126">
        <f t="shared" si="92"/>
        <v>0</v>
      </c>
      <c r="HSN126">
        <f t="shared" si="92"/>
        <v>0</v>
      </c>
      <c r="HSO126">
        <f t="shared" si="92"/>
        <v>0</v>
      </c>
      <c r="HSP126">
        <f t="shared" si="92"/>
        <v>0</v>
      </c>
      <c r="HSQ126">
        <f t="shared" si="92"/>
        <v>0</v>
      </c>
      <c r="HSR126">
        <f t="shared" si="92"/>
        <v>0</v>
      </c>
      <c r="HSS126">
        <f t="shared" si="92"/>
        <v>0</v>
      </c>
      <c r="HST126">
        <f t="shared" si="92"/>
        <v>0</v>
      </c>
      <c r="HSU126">
        <f t="shared" si="92"/>
        <v>0</v>
      </c>
      <c r="HSV126">
        <f t="shared" si="92"/>
        <v>0</v>
      </c>
      <c r="HSW126">
        <f t="shared" si="92"/>
        <v>0</v>
      </c>
      <c r="HSX126">
        <f t="shared" si="92"/>
        <v>0</v>
      </c>
      <c r="HSY126">
        <f t="shared" si="92"/>
        <v>0</v>
      </c>
      <c r="HSZ126">
        <f t="shared" si="92"/>
        <v>0</v>
      </c>
      <c r="HTA126">
        <f t="shared" si="92"/>
        <v>0</v>
      </c>
      <c r="HTB126">
        <f t="shared" si="92"/>
        <v>0</v>
      </c>
      <c r="HTC126">
        <f t="shared" si="92"/>
        <v>0</v>
      </c>
      <c r="HTD126">
        <f t="shared" si="92"/>
        <v>0</v>
      </c>
      <c r="HTE126">
        <f t="shared" si="92"/>
        <v>0</v>
      </c>
      <c r="HTF126">
        <f t="shared" si="92"/>
        <v>0</v>
      </c>
      <c r="HTG126">
        <f t="shared" si="92"/>
        <v>0</v>
      </c>
      <c r="HTH126">
        <f t="shared" si="92"/>
        <v>0</v>
      </c>
      <c r="HTI126">
        <f t="shared" si="92"/>
        <v>0</v>
      </c>
      <c r="HTJ126">
        <f t="shared" si="92"/>
        <v>0</v>
      </c>
      <c r="HTK126">
        <f t="shared" si="92"/>
        <v>0</v>
      </c>
      <c r="HTL126">
        <f t="shared" si="92"/>
        <v>0</v>
      </c>
      <c r="HTM126">
        <f t="shared" si="92"/>
        <v>0</v>
      </c>
      <c r="HTN126">
        <f t="shared" si="92"/>
        <v>0</v>
      </c>
      <c r="HTO126">
        <f t="shared" si="92"/>
        <v>0</v>
      </c>
      <c r="HTP126">
        <f t="shared" si="92"/>
        <v>0</v>
      </c>
      <c r="HTQ126">
        <f t="shared" si="92"/>
        <v>0</v>
      </c>
      <c r="HTR126">
        <f t="shared" si="92"/>
        <v>0</v>
      </c>
      <c r="HTS126">
        <f t="shared" si="92"/>
        <v>0</v>
      </c>
      <c r="HTT126">
        <f t="shared" si="92"/>
        <v>0</v>
      </c>
      <c r="HTU126">
        <f t="shared" si="92"/>
        <v>0</v>
      </c>
      <c r="HTV126">
        <f t="shared" si="92"/>
        <v>0</v>
      </c>
      <c r="HTW126">
        <f t="shared" si="92"/>
        <v>0</v>
      </c>
      <c r="HTX126">
        <f t="shared" si="92"/>
        <v>0</v>
      </c>
      <c r="HTY126">
        <f t="shared" si="92"/>
        <v>0</v>
      </c>
      <c r="HTZ126">
        <f t="shared" ref="HTZ126:HWK126" si="93">SUM(HTZ2:HTZ125)</f>
        <v>0</v>
      </c>
      <c r="HUA126">
        <f t="shared" si="93"/>
        <v>0</v>
      </c>
      <c r="HUB126">
        <f t="shared" si="93"/>
        <v>0</v>
      </c>
      <c r="HUC126">
        <f t="shared" si="93"/>
        <v>0</v>
      </c>
      <c r="HUD126">
        <f t="shared" si="93"/>
        <v>0</v>
      </c>
      <c r="HUE126">
        <f t="shared" si="93"/>
        <v>0</v>
      </c>
      <c r="HUF126">
        <f t="shared" si="93"/>
        <v>0</v>
      </c>
      <c r="HUG126">
        <f t="shared" si="93"/>
        <v>0</v>
      </c>
      <c r="HUH126">
        <f t="shared" si="93"/>
        <v>0</v>
      </c>
      <c r="HUI126">
        <f t="shared" si="93"/>
        <v>0</v>
      </c>
      <c r="HUJ126">
        <f t="shared" si="93"/>
        <v>0</v>
      </c>
      <c r="HUK126">
        <f t="shared" si="93"/>
        <v>0</v>
      </c>
      <c r="HUL126">
        <f t="shared" si="93"/>
        <v>0</v>
      </c>
      <c r="HUM126">
        <f t="shared" si="93"/>
        <v>0</v>
      </c>
      <c r="HUN126">
        <f t="shared" si="93"/>
        <v>0</v>
      </c>
      <c r="HUO126">
        <f t="shared" si="93"/>
        <v>0</v>
      </c>
      <c r="HUP126">
        <f t="shared" si="93"/>
        <v>0</v>
      </c>
      <c r="HUQ126">
        <f t="shared" si="93"/>
        <v>0</v>
      </c>
      <c r="HUR126">
        <f t="shared" si="93"/>
        <v>0</v>
      </c>
      <c r="HUS126">
        <f t="shared" si="93"/>
        <v>0</v>
      </c>
      <c r="HUT126">
        <f t="shared" si="93"/>
        <v>0</v>
      </c>
      <c r="HUU126">
        <f t="shared" si="93"/>
        <v>0</v>
      </c>
      <c r="HUV126">
        <f t="shared" si="93"/>
        <v>0</v>
      </c>
      <c r="HUW126">
        <f t="shared" si="93"/>
        <v>0</v>
      </c>
      <c r="HUX126">
        <f t="shared" si="93"/>
        <v>0</v>
      </c>
      <c r="HUY126">
        <f t="shared" si="93"/>
        <v>0</v>
      </c>
      <c r="HUZ126">
        <f t="shared" si="93"/>
        <v>0</v>
      </c>
      <c r="HVA126">
        <f t="shared" si="93"/>
        <v>0</v>
      </c>
      <c r="HVB126">
        <f t="shared" si="93"/>
        <v>0</v>
      </c>
      <c r="HVC126">
        <f t="shared" si="93"/>
        <v>0</v>
      </c>
      <c r="HVD126">
        <f t="shared" si="93"/>
        <v>0</v>
      </c>
      <c r="HVE126">
        <f t="shared" si="93"/>
        <v>0</v>
      </c>
      <c r="HVF126">
        <f t="shared" si="93"/>
        <v>0</v>
      </c>
      <c r="HVG126">
        <f t="shared" si="93"/>
        <v>0</v>
      </c>
      <c r="HVH126">
        <f t="shared" si="93"/>
        <v>0</v>
      </c>
      <c r="HVI126">
        <f t="shared" si="93"/>
        <v>0</v>
      </c>
      <c r="HVJ126">
        <f t="shared" si="93"/>
        <v>0</v>
      </c>
      <c r="HVK126">
        <f t="shared" si="93"/>
        <v>0</v>
      </c>
      <c r="HVL126">
        <f t="shared" si="93"/>
        <v>0</v>
      </c>
      <c r="HVM126">
        <f t="shared" si="93"/>
        <v>0</v>
      </c>
      <c r="HVN126">
        <f t="shared" si="93"/>
        <v>0</v>
      </c>
      <c r="HVO126">
        <f t="shared" si="93"/>
        <v>0</v>
      </c>
      <c r="HVP126">
        <f t="shared" si="93"/>
        <v>0</v>
      </c>
      <c r="HVQ126">
        <f t="shared" si="93"/>
        <v>0</v>
      </c>
      <c r="HVR126">
        <f t="shared" si="93"/>
        <v>0</v>
      </c>
      <c r="HVS126">
        <f t="shared" si="93"/>
        <v>0</v>
      </c>
      <c r="HVT126">
        <f t="shared" si="93"/>
        <v>0</v>
      </c>
      <c r="HVU126">
        <f t="shared" si="93"/>
        <v>0</v>
      </c>
      <c r="HVV126">
        <f t="shared" si="93"/>
        <v>0</v>
      </c>
      <c r="HVW126">
        <f t="shared" si="93"/>
        <v>0</v>
      </c>
      <c r="HVX126">
        <f t="shared" si="93"/>
        <v>0</v>
      </c>
      <c r="HVY126">
        <f t="shared" si="93"/>
        <v>0</v>
      </c>
      <c r="HVZ126">
        <f t="shared" si="93"/>
        <v>0</v>
      </c>
      <c r="HWA126">
        <f t="shared" si="93"/>
        <v>0</v>
      </c>
      <c r="HWB126">
        <f t="shared" si="93"/>
        <v>0</v>
      </c>
      <c r="HWC126">
        <f t="shared" si="93"/>
        <v>0</v>
      </c>
      <c r="HWD126">
        <f t="shared" si="93"/>
        <v>0</v>
      </c>
      <c r="HWE126">
        <f t="shared" si="93"/>
        <v>0</v>
      </c>
      <c r="HWF126">
        <f t="shared" si="93"/>
        <v>0</v>
      </c>
      <c r="HWG126">
        <f t="shared" si="93"/>
        <v>0</v>
      </c>
      <c r="HWH126">
        <f t="shared" si="93"/>
        <v>0</v>
      </c>
      <c r="HWI126">
        <f t="shared" si="93"/>
        <v>0</v>
      </c>
      <c r="HWJ126">
        <f t="shared" si="93"/>
        <v>0</v>
      </c>
      <c r="HWK126">
        <f t="shared" si="93"/>
        <v>0</v>
      </c>
      <c r="HWL126">
        <f t="shared" ref="HWL126:HYW126" si="94">SUM(HWL2:HWL125)</f>
        <v>0</v>
      </c>
      <c r="HWM126">
        <f t="shared" si="94"/>
        <v>0</v>
      </c>
      <c r="HWN126">
        <f t="shared" si="94"/>
        <v>0</v>
      </c>
      <c r="HWO126">
        <f t="shared" si="94"/>
        <v>0</v>
      </c>
      <c r="HWP126">
        <f t="shared" si="94"/>
        <v>0</v>
      </c>
      <c r="HWQ126">
        <f t="shared" si="94"/>
        <v>0</v>
      </c>
      <c r="HWR126">
        <f t="shared" si="94"/>
        <v>0</v>
      </c>
      <c r="HWS126">
        <f t="shared" si="94"/>
        <v>0</v>
      </c>
      <c r="HWT126">
        <f t="shared" si="94"/>
        <v>0</v>
      </c>
      <c r="HWU126">
        <f t="shared" si="94"/>
        <v>0</v>
      </c>
      <c r="HWV126">
        <f t="shared" si="94"/>
        <v>0</v>
      </c>
      <c r="HWW126">
        <f t="shared" si="94"/>
        <v>0</v>
      </c>
      <c r="HWX126">
        <f t="shared" si="94"/>
        <v>0</v>
      </c>
      <c r="HWY126">
        <f t="shared" si="94"/>
        <v>0</v>
      </c>
      <c r="HWZ126">
        <f t="shared" si="94"/>
        <v>0</v>
      </c>
      <c r="HXA126">
        <f t="shared" si="94"/>
        <v>0</v>
      </c>
      <c r="HXB126">
        <f t="shared" si="94"/>
        <v>0</v>
      </c>
      <c r="HXC126">
        <f t="shared" si="94"/>
        <v>0</v>
      </c>
      <c r="HXD126">
        <f t="shared" si="94"/>
        <v>0</v>
      </c>
      <c r="HXE126">
        <f t="shared" si="94"/>
        <v>0</v>
      </c>
      <c r="HXF126">
        <f t="shared" si="94"/>
        <v>0</v>
      </c>
      <c r="HXG126">
        <f t="shared" si="94"/>
        <v>0</v>
      </c>
      <c r="HXH126">
        <f t="shared" si="94"/>
        <v>0</v>
      </c>
      <c r="HXI126">
        <f t="shared" si="94"/>
        <v>0</v>
      </c>
      <c r="HXJ126">
        <f t="shared" si="94"/>
        <v>0</v>
      </c>
      <c r="HXK126">
        <f t="shared" si="94"/>
        <v>0</v>
      </c>
      <c r="HXL126">
        <f t="shared" si="94"/>
        <v>0</v>
      </c>
      <c r="HXM126">
        <f t="shared" si="94"/>
        <v>0</v>
      </c>
      <c r="HXN126">
        <f t="shared" si="94"/>
        <v>0</v>
      </c>
      <c r="HXO126">
        <f t="shared" si="94"/>
        <v>0</v>
      </c>
      <c r="HXP126">
        <f t="shared" si="94"/>
        <v>0</v>
      </c>
      <c r="HXQ126">
        <f t="shared" si="94"/>
        <v>0</v>
      </c>
      <c r="HXR126">
        <f t="shared" si="94"/>
        <v>0</v>
      </c>
      <c r="HXS126">
        <f t="shared" si="94"/>
        <v>0</v>
      </c>
      <c r="HXT126">
        <f t="shared" si="94"/>
        <v>0</v>
      </c>
      <c r="HXU126">
        <f t="shared" si="94"/>
        <v>0</v>
      </c>
      <c r="HXV126">
        <f t="shared" si="94"/>
        <v>0</v>
      </c>
      <c r="HXW126">
        <f t="shared" si="94"/>
        <v>0</v>
      </c>
      <c r="HXX126">
        <f t="shared" si="94"/>
        <v>0</v>
      </c>
      <c r="HXY126">
        <f t="shared" si="94"/>
        <v>0</v>
      </c>
      <c r="HXZ126">
        <f t="shared" si="94"/>
        <v>0</v>
      </c>
      <c r="HYA126">
        <f t="shared" si="94"/>
        <v>0</v>
      </c>
      <c r="HYB126">
        <f t="shared" si="94"/>
        <v>0</v>
      </c>
      <c r="HYC126">
        <f t="shared" si="94"/>
        <v>0</v>
      </c>
      <c r="HYD126">
        <f t="shared" si="94"/>
        <v>0</v>
      </c>
      <c r="HYE126">
        <f t="shared" si="94"/>
        <v>0</v>
      </c>
      <c r="HYF126">
        <f t="shared" si="94"/>
        <v>0</v>
      </c>
      <c r="HYG126">
        <f t="shared" si="94"/>
        <v>0</v>
      </c>
      <c r="HYH126">
        <f t="shared" si="94"/>
        <v>0</v>
      </c>
      <c r="HYI126">
        <f t="shared" si="94"/>
        <v>0</v>
      </c>
      <c r="HYJ126">
        <f t="shared" si="94"/>
        <v>0</v>
      </c>
      <c r="HYK126">
        <f t="shared" si="94"/>
        <v>0</v>
      </c>
      <c r="HYL126">
        <f t="shared" si="94"/>
        <v>0</v>
      </c>
      <c r="HYM126">
        <f t="shared" si="94"/>
        <v>0</v>
      </c>
      <c r="HYN126">
        <f t="shared" si="94"/>
        <v>0</v>
      </c>
      <c r="HYO126">
        <f t="shared" si="94"/>
        <v>0</v>
      </c>
      <c r="HYP126">
        <f t="shared" si="94"/>
        <v>0</v>
      </c>
      <c r="HYQ126">
        <f t="shared" si="94"/>
        <v>0</v>
      </c>
      <c r="HYR126">
        <f t="shared" si="94"/>
        <v>0</v>
      </c>
      <c r="HYS126">
        <f t="shared" si="94"/>
        <v>0</v>
      </c>
      <c r="HYT126">
        <f t="shared" si="94"/>
        <v>0</v>
      </c>
      <c r="HYU126">
        <f t="shared" si="94"/>
        <v>0</v>
      </c>
      <c r="HYV126">
        <f t="shared" si="94"/>
        <v>0</v>
      </c>
      <c r="HYW126">
        <f t="shared" si="94"/>
        <v>0</v>
      </c>
      <c r="HYX126">
        <f t="shared" ref="HYX126:IBI126" si="95">SUM(HYX2:HYX125)</f>
        <v>0</v>
      </c>
      <c r="HYY126">
        <f t="shared" si="95"/>
        <v>0</v>
      </c>
      <c r="HYZ126">
        <f t="shared" si="95"/>
        <v>0</v>
      </c>
      <c r="HZA126">
        <f t="shared" si="95"/>
        <v>0</v>
      </c>
      <c r="HZB126">
        <f t="shared" si="95"/>
        <v>0</v>
      </c>
      <c r="HZC126">
        <f t="shared" si="95"/>
        <v>0</v>
      </c>
      <c r="HZD126">
        <f t="shared" si="95"/>
        <v>0</v>
      </c>
      <c r="HZE126">
        <f t="shared" si="95"/>
        <v>0</v>
      </c>
      <c r="HZF126">
        <f t="shared" si="95"/>
        <v>0</v>
      </c>
      <c r="HZG126">
        <f t="shared" si="95"/>
        <v>0</v>
      </c>
      <c r="HZH126">
        <f t="shared" si="95"/>
        <v>0</v>
      </c>
      <c r="HZI126">
        <f t="shared" si="95"/>
        <v>0</v>
      </c>
      <c r="HZJ126">
        <f t="shared" si="95"/>
        <v>0</v>
      </c>
      <c r="HZK126">
        <f t="shared" si="95"/>
        <v>0</v>
      </c>
      <c r="HZL126">
        <f t="shared" si="95"/>
        <v>0</v>
      </c>
      <c r="HZM126">
        <f t="shared" si="95"/>
        <v>0</v>
      </c>
      <c r="HZN126">
        <f t="shared" si="95"/>
        <v>0</v>
      </c>
      <c r="HZO126">
        <f t="shared" si="95"/>
        <v>0</v>
      </c>
      <c r="HZP126">
        <f t="shared" si="95"/>
        <v>0</v>
      </c>
      <c r="HZQ126">
        <f t="shared" si="95"/>
        <v>0</v>
      </c>
      <c r="HZR126">
        <f t="shared" si="95"/>
        <v>0</v>
      </c>
      <c r="HZS126">
        <f t="shared" si="95"/>
        <v>0</v>
      </c>
      <c r="HZT126">
        <f t="shared" si="95"/>
        <v>0</v>
      </c>
      <c r="HZU126">
        <f t="shared" si="95"/>
        <v>0</v>
      </c>
      <c r="HZV126">
        <f t="shared" si="95"/>
        <v>0</v>
      </c>
      <c r="HZW126">
        <f t="shared" si="95"/>
        <v>0</v>
      </c>
      <c r="HZX126">
        <f t="shared" si="95"/>
        <v>0</v>
      </c>
      <c r="HZY126">
        <f t="shared" si="95"/>
        <v>0</v>
      </c>
      <c r="HZZ126">
        <f t="shared" si="95"/>
        <v>0</v>
      </c>
      <c r="IAA126">
        <f t="shared" si="95"/>
        <v>0</v>
      </c>
      <c r="IAB126">
        <f t="shared" si="95"/>
        <v>0</v>
      </c>
      <c r="IAC126">
        <f t="shared" si="95"/>
        <v>0</v>
      </c>
      <c r="IAD126">
        <f t="shared" si="95"/>
        <v>0</v>
      </c>
      <c r="IAE126">
        <f t="shared" si="95"/>
        <v>0</v>
      </c>
      <c r="IAF126">
        <f t="shared" si="95"/>
        <v>0</v>
      </c>
      <c r="IAG126">
        <f t="shared" si="95"/>
        <v>0</v>
      </c>
      <c r="IAH126">
        <f t="shared" si="95"/>
        <v>0</v>
      </c>
      <c r="IAI126">
        <f t="shared" si="95"/>
        <v>0</v>
      </c>
      <c r="IAJ126">
        <f t="shared" si="95"/>
        <v>0</v>
      </c>
      <c r="IAK126">
        <f t="shared" si="95"/>
        <v>0</v>
      </c>
      <c r="IAL126">
        <f t="shared" si="95"/>
        <v>0</v>
      </c>
      <c r="IAM126">
        <f t="shared" si="95"/>
        <v>0</v>
      </c>
      <c r="IAN126">
        <f t="shared" si="95"/>
        <v>0</v>
      </c>
      <c r="IAO126">
        <f t="shared" si="95"/>
        <v>0</v>
      </c>
      <c r="IAP126">
        <f t="shared" si="95"/>
        <v>0</v>
      </c>
      <c r="IAQ126">
        <f t="shared" si="95"/>
        <v>0</v>
      </c>
      <c r="IAR126">
        <f t="shared" si="95"/>
        <v>0</v>
      </c>
      <c r="IAS126">
        <f t="shared" si="95"/>
        <v>0</v>
      </c>
      <c r="IAT126">
        <f t="shared" si="95"/>
        <v>0</v>
      </c>
      <c r="IAU126">
        <f t="shared" si="95"/>
        <v>0</v>
      </c>
      <c r="IAV126">
        <f t="shared" si="95"/>
        <v>0</v>
      </c>
      <c r="IAW126">
        <f t="shared" si="95"/>
        <v>0</v>
      </c>
      <c r="IAX126">
        <f t="shared" si="95"/>
        <v>0</v>
      </c>
      <c r="IAY126">
        <f t="shared" si="95"/>
        <v>0</v>
      </c>
      <c r="IAZ126">
        <f t="shared" si="95"/>
        <v>0</v>
      </c>
      <c r="IBA126">
        <f t="shared" si="95"/>
        <v>0</v>
      </c>
      <c r="IBB126">
        <f t="shared" si="95"/>
        <v>0</v>
      </c>
      <c r="IBC126">
        <f t="shared" si="95"/>
        <v>0</v>
      </c>
      <c r="IBD126">
        <f t="shared" si="95"/>
        <v>0</v>
      </c>
      <c r="IBE126">
        <f t="shared" si="95"/>
        <v>0</v>
      </c>
      <c r="IBF126">
        <f t="shared" si="95"/>
        <v>0</v>
      </c>
      <c r="IBG126">
        <f t="shared" si="95"/>
        <v>0</v>
      </c>
      <c r="IBH126">
        <f t="shared" si="95"/>
        <v>0</v>
      </c>
      <c r="IBI126">
        <f t="shared" si="95"/>
        <v>0</v>
      </c>
      <c r="IBJ126">
        <f t="shared" ref="IBJ126:IDU126" si="96">SUM(IBJ2:IBJ125)</f>
        <v>0</v>
      </c>
      <c r="IBK126">
        <f t="shared" si="96"/>
        <v>0</v>
      </c>
      <c r="IBL126">
        <f t="shared" si="96"/>
        <v>0</v>
      </c>
      <c r="IBM126">
        <f t="shared" si="96"/>
        <v>0</v>
      </c>
      <c r="IBN126">
        <f t="shared" si="96"/>
        <v>0</v>
      </c>
      <c r="IBO126">
        <f t="shared" si="96"/>
        <v>0</v>
      </c>
      <c r="IBP126">
        <f t="shared" si="96"/>
        <v>0</v>
      </c>
      <c r="IBQ126">
        <f t="shared" si="96"/>
        <v>0</v>
      </c>
      <c r="IBR126">
        <f t="shared" si="96"/>
        <v>0</v>
      </c>
      <c r="IBS126">
        <f t="shared" si="96"/>
        <v>0</v>
      </c>
      <c r="IBT126">
        <f t="shared" si="96"/>
        <v>0</v>
      </c>
      <c r="IBU126">
        <f t="shared" si="96"/>
        <v>0</v>
      </c>
      <c r="IBV126">
        <f t="shared" si="96"/>
        <v>0</v>
      </c>
      <c r="IBW126">
        <f t="shared" si="96"/>
        <v>0</v>
      </c>
      <c r="IBX126">
        <f t="shared" si="96"/>
        <v>0</v>
      </c>
      <c r="IBY126">
        <f t="shared" si="96"/>
        <v>0</v>
      </c>
      <c r="IBZ126">
        <f t="shared" si="96"/>
        <v>0</v>
      </c>
      <c r="ICA126">
        <f t="shared" si="96"/>
        <v>0</v>
      </c>
      <c r="ICB126">
        <f t="shared" si="96"/>
        <v>0</v>
      </c>
      <c r="ICC126">
        <f t="shared" si="96"/>
        <v>0</v>
      </c>
      <c r="ICD126">
        <f t="shared" si="96"/>
        <v>0</v>
      </c>
      <c r="ICE126">
        <f t="shared" si="96"/>
        <v>0</v>
      </c>
      <c r="ICF126">
        <f t="shared" si="96"/>
        <v>0</v>
      </c>
      <c r="ICG126">
        <f t="shared" si="96"/>
        <v>0</v>
      </c>
      <c r="ICH126">
        <f t="shared" si="96"/>
        <v>0</v>
      </c>
      <c r="ICI126">
        <f t="shared" si="96"/>
        <v>0</v>
      </c>
      <c r="ICJ126">
        <f t="shared" si="96"/>
        <v>0</v>
      </c>
      <c r="ICK126">
        <f t="shared" si="96"/>
        <v>0</v>
      </c>
      <c r="ICL126">
        <f t="shared" si="96"/>
        <v>0</v>
      </c>
      <c r="ICM126">
        <f t="shared" si="96"/>
        <v>0</v>
      </c>
      <c r="ICN126">
        <f t="shared" si="96"/>
        <v>0</v>
      </c>
      <c r="ICO126">
        <f t="shared" si="96"/>
        <v>0</v>
      </c>
      <c r="ICP126">
        <f t="shared" si="96"/>
        <v>0</v>
      </c>
      <c r="ICQ126">
        <f t="shared" si="96"/>
        <v>0</v>
      </c>
      <c r="ICR126">
        <f t="shared" si="96"/>
        <v>0</v>
      </c>
      <c r="ICS126">
        <f t="shared" si="96"/>
        <v>0</v>
      </c>
      <c r="ICT126">
        <f t="shared" si="96"/>
        <v>0</v>
      </c>
      <c r="ICU126">
        <f t="shared" si="96"/>
        <v>0</v>
      </c>
      <c r="ICV126">
        <f t="shared" si="96"/>
        <v>0</v>
      </c>
      <c r="ICW126">
        <f t="shared" si="96"/>
        <v>0</v>
      </c>
      <c r="ICX126">
        <f t="shared" si="96"/>
        <v>0</v>
      </c>
      <c r="ICY126">
        <f t="shared" si="96"/>
        <v>0</v>
      </c>
      <c r="ICZ126">
        <f t="shared" si="96"/>
        <v>0</v>
      </c>
      <c r="IDA126">
        <f t="shared" si="96"/>
        <v>0</v>
      </c>
      <c r="IDB126">
        <f t="shared" si="96"/>
        <v>0</v>
      </c>
      <c r="IDC126">
        <f t="shared" si="96"/>
        <v>0</v>
      </c>
      <c r="IDD126">
        <f t="shared" si="96"/>
        <v>0</v>
      </c>
      <c r="IDE126">
        <f t="shared" si="96"/>
        <v>0</v>
      </c>
      <c r="IDF126">
        <f t="shared" si="96"/>
        <v>0</v>
      </c>
      <c r="IDG126">
        <f t="shared" si="96"/>
        <v>0</v>
      </c>
      <c r="IDH126">
        <f t="shared" si="96"/>
        <v>0</v>
      </c>
      <c r="IDI126">
        <f t="shared" si="96"/>
        <v>0</v>
      </c>
      <c r="IDJ126">
        <f t="shared" si="96"/>
        <v>0</v>
      </c>
      <c r="IDK126">
        <f t="shared" si="96"/>
        <v>0</v>
      </c>
      <c r="IDL126">
        <f t="shared" si="96"/>
        <v>0</v>
      </c>
      <c r="IDM126">
        <f t="shared" si="96"/>
        <v>0</v>
      </c>
      <c r="IDN126">
        <f t="shared" si="96"/>
        <v>0</v>
      </c>
      <c r="IDO126">
        <f t="shared" si="96"/>
        <v>0</v>
      </c>
      <c r="IDP126">
        <f t="shared" si="96"/>
        <v>0</v>
      </c>
      <c r="IDQ126">
        <f t="shared" si="96"/>
        <v>0</v>
      </c>
      <c r="IDR126">
        <f t="shared" si="96"/>
        <v>0</v>
      </c>
      <c r="IDS126">
        <f t="shared" si="96"/>
        <v>0</v>
      </c>
      <c r="IDT126">
        <f t="shared" si="96"/>
        <v>0</v>
      </c>
      <c r="IDU126">
        <f t="shared" si="96"/>
        <v>0</v>
      </c>
      <c r="IDV126">
        <f t="shared" ref="IDV126:IGG126" si="97">SUM(IDV2:IDV125)</f>
        <v>0</v>
      </c>
      <c r="IDW126">
        <f t="shared" si="97"/>
        <v>0</v>
      </c>
      <c r="IDX126">
        <f t="shared" si="97"/>
        <v>0</v>
      </c>
      <c r="IDY126">
        <f t="shared" si="97"/>
        <v>0</v>
      </c>
      <c r="IDZ126">
        <f t="shared" si="97"/>
        <v>0</v>
      </c>
      <c r="IEA126">
        <f t="shared" si="97"/>
        <v>0</v>
      </c>
      <c r="IEB126">
        <f t="shared" si="97"/>
        <v>0</v>
      </c>
      <c r="IEC126">
        <f t="shared" si="97"/>
        <v>0</v>
      </c>
      <c r="IED126">
        <f t="shared" si="97"/>
        <v>0</v>
      </c>
      <c r="IEE126">
        <f t="shared" si="97"/>
        <v>0</v>
      </c>
      <c r="IEF126">
        <f t="shared" si="97"/>
        <v>0</v>
      </c>
      <c r="IEG126">
        <f t="shared" si="97"/>
        <v>0</v>
      </c>
      <c r="IEH126">
        <f t="shared" si="97"/>
        <v>0</v>
      </c>
      <c r="IEI126">
        <f t="shared" si="97"/>
        <v>0</v>
      </c>
      <c r="IEJ126">
        <f t="shared" si="97"/>
        <v>0</v>
      </c>
      <c r="IEK126">
        <f t="shared" si="97"/>
        <v>0</v>
      </c>
      <c r="IEL126">
        <f t="shared" si="97"/>
        <v>0</v>
      </c>
      <c r="IEM126">
        <f t="shared" si="97"/>
        <v>0</v>
      </c>
      <c r="IEN126">
        <f t="shared" si="97"/>
        <v>0</v>
      </c>
      <c r="IEO126">
        <f t="shared" si="97"/>
        <v>0</v>
      </c>
      <c r="IEP126">
        <f t="shared" si="97"/>
        <v>0</v>
      </c>
      <c r="IEQ126">
        <f t="shared" si="97"/>
        <v>0</v>
      </c>
      <c r="IER126">
        <f t="shared" si="97"/>
        <v>0</v>
      </c>
      <c r="IES126">
        <f t="shared" si="97"/>
        <v>0</v>
      </c>
      <c r="IET126">
        <f t="shared" si="97"/>
        <v>0</v>
      </c>
      <c r="IEU126">
        <f t="shared" si="97"/>
        <v>0</v>
      </c>
      <c r="IEV126">
        <f t="shared" si="97"/>
        <v>0</v>
      </c>
      <c r="IEW126">
        <f t="shared" si="97"/>
        <v>0</v>
      </c>
      <c r="IEX126">
        <f t="shared" si="97"/>
        <v>0</v>
      </c>
      <c r="IEY126">
        <f t="shared" si="97"/>
        <v>0</v>
      </c>
      <c r="IEZ126">
        <f t="shared" si="97"/>
        <v>0</v>
      </c>
      <c r="IFA126">
        <f t="shared" si="97"/>
        <v>0</v>
      </c>
      <c r="IFB126">
        <f t="shared" si="97"/>
        <v>0</v>
      </c>
      <c r="IFC126">
        <f t="shared" si="97"/>
        <v>0</v>
      </c>
      <c r="IFD126">
        <f t="shared" si="97"/>
        <v>0</v>
      </c>
      <c r="IFE126">
        <f t="shared" si="97"/>
        <v>0</v>
      </c>
      <c r="IFF126">
        <f t="shared" si="97"/>
        <v>0</v>
      </c>
      <c r="IFG126">
        <f t="shared" si="97"/>
        <v>0</v>
      </c>
      <c r="IFH126">
        <f t="shared" si="97"/>
        <v>0</v>
      </c>
      <c r="IFI126">
        <f t="shared" si="97"/>
        <v>0</v>
      </c>
      <c r="IFJ126">
        <f t="shared" si="97"/>
        <v>0</v>
      </c>
      <c r="IFK126">
        <f t="shared" si="97"/>
        <v>0</v>
      </c>
      <c r="IFL126">
        <f t="shared" si="97"/>
        <v>0</v>
      </c>
      <c r="IFM126">
        <f t="shared" si="97"/>
        <v>0</v>
      </c>
      <c r="IFN126">
        <f t="shared" si="97"/>
        <v>0</v>
      </c>
      <c r="IFO126">
        <f t="shared" si="97"/>
        <v>0</v>
      </c>
      <c r="IFP126">
        <f t="shared" si="97"/>
        <v>0</v>
      </c>
      <c r="IFQ126">
        <f t="shared" si="97"/>
        <v>0</v>
      </c>
      <c r="IFR126">
        <f t="shared" si="97"/>
        <v>0</v>
      </c>
      <c r="IFS126">
        <f t="shared" si="97"/>
        <v>0</v>
      </c>
      <c r="IFT126">
        <f t="shared" si="97"/>
        <v>0</v>
      </c>
      <c r="IFU126">
        <f t="shared" si="97"/>
        <v>0</v>
      </c>
      <c r="IFV126">
        <f t="shared" si="97"/>
        <v>0</v>
      </c>
      <c r="IFW126">
        <f t="shared" si="97"/>
        <v>0</v>
      </c>
      <c r="IFX126">
        <f t="shared" si="97"/>
        <v>0</v>
      </c>
      <c r="IFY126">
        <f t="shared" si="97"/>
        <v>0</v>
      </c>
      <c r="IFZ126">
        <f t="shared" si="97"/>
        <v>0</v>
      </c>
      <c r="IGA126">
        <f t="shared" si="97"/>
        <v>0</v>
      </c>
      <c r="IGB126">
        <f t="shared" si="97"/>
        <v>0</v>
      </c>
      <c r="IGC126">
        <f t="shared" si="97"/>
        <v>0</v>
      </c>
      <c r="IGD126">
        <f t="shared" si="97"/>
        <v>0</v>
      </c>
      <c r="IGE126">
        <f t="shared" si="97"/>
        <v>0</v>
      </c>
      <c r="IGF126">
        <f t="shared" si="97"/>
        <v>0</v>
      </c>
      <c r="IGG126">
        <f t="shared" si="97"/>
        <v>0</v>
      </c>
      <c r="IGH126">
        <f t="shared" ref="IGH126:IIS126" si="98">SUM(IGH2:IGH125)</f>
        <v>0</v>
      </c>
      <c r="IGI126">
        <f t="shared" si="98"/>
        <v>0</v>
      </c>
      <c r="IGJ126">
        <f t="shared" si="98"/>
        <v>0</v>
      </c>
      <c r="IGK126">
        <f t="shared" si="98"/>
        <v>0</v>
      </c>
      <c r="IGL126">
        <f t="shared" si="98"/>
        <v>0</v>
      </c>
      <c r="IGM126">
        <f t="shared" si="98"/>
        <v>0</v>
      </c>
      <c r="IGN126">
        <f t="shared" si="98"/>
        <v>0</v>
      </c>
      <c r="IGO126">
        <f t="shared" si="98"/>
        <v>0</v>
      </c>
      <c r="IGP126">
        <f t="shared" si="98"/>
        <v>0</v>
      </c>
      <c r="IGQ126">
        <f t="shared" si="98"/>
        <v>0</v>
      </c>
      <c r="IGR126">
        <f t="shared" si="98"/>
        <v>0</v>
      </c>
      <c r="IGS126">
        <f t="shared" si="98"/>
        <v>0</v>
      </c>
      <c r="IGT126">
        <f t="shared" si="98"/>
        <v>0</v>
      </c>
      <c r="IGU126">
        <f t="shared" si="98"/>
        <v>0</v>
      </c>
      <c r="IGV126">
        <f t="shared" si="98"/>
        <v>0</v>
      </c>
      <c r="IGW126">
        <f t="shared" si="98"/>
        <v>0</v>
      </c>
      <c r="IGX126">
        <f t="shared" si="98"/>
        <v>0</v>
      </c>
      <c r="IGY126">
        <f t="shared" si="98"/>
        <v>0</v>
      </c>
      <c r="IGZ126">
        <f t="shared" si="98"/>
        <v>0</v>
      </c>
      <c r="IHA126">
        <f t="shared" si="98"/>
        <v>0</v>
      </c>
      <c r="IHB126">
        <f t="shared" si="98"/>
        <v>0</v>
      </c>
      <c r="IHC126">
        <f t="shared" si="98"/>
        <v>0</v>
      </c>
      <c r="IHD126">
        <f t="shared" si="98"/>
        <v>0</v>
      </c>
      <c r="IHE126">
        <f t="shared" si="98"/>
        <v>0</v>
      </c>
      <c r="IHF126">
        <f t="shared" si="98"/>
        <v>0</v>
      </c>
      <c r="IHG126">
        <f t="shared" si="98"/>
        <v>0</v>
      </c>
      <c r="IHH126">
        <f t="shared" si="98"/>
        <v>0</v>
      </c>
      <c r="IHI126">
        <f t="shared" si="98"/>
        <v>0</v>
      </c>
      <c r="IHJ126">
        <f t="shared" si="98"/>
        <v>0</v>
      </c>
      <c r="IHK126">
        <f t="shared" si="98"/>
        <v>0</v>
      </c>
      <c r="IHL126">
        <f t="shared" si="98"/>
        <v>0</v>
      </c>
      <c r="IHM126">
        <f t="shared" si="98"/>
        <v>0</v>
      </c>
      <c r="IHN126">
        <f t="shared" si="98"/>
        <v>0</v>
      </c>
      <c r="IHO126">
        <f t="shared" si="98"/>
        <v>0</v>
      </c>
      <c r="IHP126">
        <f t="shared" si="98"/>
        <v>0</v>
      </c>
      <c r="IHQ126">
        <f t="shared" si="98"/>
        <v>0</v>
      </c>
      <c r="IHR126">
        <f t="shared" si="98"/>
        <v>0</v>
      </c>
      <c r="IHS126">
        <f t="shared" si="98"/>
        <v>0</v>
      </c>
      <c r="IHT126">
        <f t="shared" si="98"/>
        <v>0</v>
      </c>
      <c r="IHU126">
        <f t="shared" si="98"/>
        <v>0</v>
      </c>
      <c r="IHV126">
        <f t="shared" si="98"/>
        <v>0</v>
      </c>
      <c r="IHW126">
        <f t="shared" si="98"/>
        <v>0</v>
      </c>
      <c r="IHX126">
        <f t="shared" si="98"/>
        <v>0</v>
      </c>
      <c r="IHY126">
        <f t="shared" si="98"/>
        <v>0</v>
      </c>
      <c r="IHZ126">
        <f t="shared" si="98"/>
        <v>0</v>
      </c>
      <c r="IIA126">
        <f t="shared" si="98"/>
        <v>0</v>
      </c>
      <c r="IIB126">
        <f t="shared" si="98"/>
        <v>0</v>
      </c>
      <c r="IIC126">
        <f t="shared" si="98"/>
        <v>0</v>
      </c>
      <c r="IID126">
        <f t="shared" si="98"/>
        <v>0</v>
      </c>
      <c r="IIE126">
        <f t="shared" si="98"/>
        <v>0</v>
      </c>
      <c r="IIF126">
        <f t="shared" si="98"/>
        <v>0</v>
      </c>
      <c r="IIG126">
        <f t="shared" si="98"/>
        <v>0</v>
      </c>
      <c r="IIH126">
        <f t="shared" si="98"/>
        <v>0</v>
      </c>
      <c r="III126">
        <f t="shared" si="98"/>
        <v>0</v>
      </c>
      <c r="IIJ126">
        <f t="shared" si="98"/>
        <v>0</v>
      </c>
      <c r="IIK126">
        <f t="shared" si="98"/>
        <v>0</v>
      </c>
      <c r="IIL126">
        <f t="shared" si="98"/>
        <v>0</v>
      </c>
      <c r="IIM126">
        <f t="shared" si="98"/>
        <v>0</v>
      </c>
      <c r="IIN126">
        <f t="shared" si="98"/>
        <v>0</v>
      </c>
      <c r="IIO126">
        <f t="shared" si="98"/>
        <v>0</v>
      </c>
      <c r="IIP126">
        <f t="shared" si="98"/>
        <v>0</v>
      </c>
      <c r="IIQ126">
        <f t="shared" si="98"/>
        <v>0</v>
      </c>
      <c r="IIR126">
        <f t="shared" si="98"/>
        <v>0</v>
      </c>
      <c r="IIS126">
        <f t="shared" si="98"/>
        <v>0</v>
      </c>
      <c r="IIT126">
        <f t="shared" ref="IIT126:ILE126" si="99">SUM(IIT2:IIT125)</f>
        <v>0</v>
      </c>
      <c r="IIU126">
        <f t="shared" si="99"/>
        <v>0</v>
      </c>
      <c r="IIV126">
        <f t="shared" si="99"/>
        <v>0</v>
      </c>
      <c r="IIW126">
        <f t="shared" si="99"/>
        <v>0</v>
      </c>
      <c r="IIX126">
        <f t="shared" si="99"/>
        <v>0</v>
      </c>
      <c r="IIY126">
        <f t="shared" si="99"/>
        <v>0</v>
      </c>
      <c r="IIZ126">
        <f t="shared" si="99"/>
        <v>0</v>
      </c>
      <c r="IJA126">
        <f t="shared" si="99"/>
        <v>0</v>
      </c>
      <c r="IJB126">
        <f t="shared" si="99"/>
        <v>0</v>
      </c>
      <c r="IJC126">
        <f t="shared" si="99"/>
        <v>0</v>
      </c>
      <c r="IJD126">
        <f t="shared" si="99"/>
        <v>0</v>
      </c>
      <c r="IJE126">
        <f t="shared" si="99"/>
        <v>0</v>
      </c>
      <c r="IJF126">
        <f t="shared" si="99"/>
        <v>0</v>
      </c>
      <c r="IJG126">
        <f t="shared" si="99"/>
        <v>0</v>
      </c>
      <c r="IJH126">
        <f t="shared" si="99"/>
        <v>0</v>
      </c>
      <c r="IJI126">
        <f t="shared" si="99"/>
        <v>0</v>
      </c>
      <c r="IJJ126">
        <f t="shared" si="99"/>
        <v>0</v>
      </c>
      <c r="IJK126">
        <f t="shared" si="99"/>
        <v>0</v>
      </c>
      <c r="IJL126">
        <f t="shared" si="99"/>
        <v>0</v>
      </c>
      <c r="IJM126">
        <f t="shared" si="99"/>
        <v>0</v>
      </c>
      <c r="IJN126">
        <f t="shared" si="99"/>
        <v>0</v>
      </c>
      <c r="IJO126">
        <f t="shared" si="99"/>
        <v>0</v>
      </c>
      <c r="IJP126">
        <f t="shared" si="99"/>
        <v>0</v>
      </c>
      <c r="IJQ126">
        <f t="shared" si="99"/>
        <v>0</v>
      </c>
      <c r="IJR126">
        <f t="shared" si="99"/>
        <v>0</v>
      </c>
      <c r="IJS126">
        <f t="shared" si="99"/>
        <v>0</v>
      </c>
      <c r="IJT126">
        <f t="shared" si="99"/>
        <v>0</v>
      </c>
      <c r="IJU126">
        <f t="shared" si="99"/>
        <v>0</v>
      </c>
      <c r="IJV126">
        <f t="shared" si="99"/>
        <v>0</v>
      </c>
      <c r="IJW126">
        <f t="shared" si="99"/>
        <v>0</v>
      </c>
      <c r="IJX126">
        <f t="shared" si="99"/>
        <v>0</v>
      </c>
      <c r="IJY126">
        <f t="shared" si="99"/>
        <v>0</v>
      </c>
      <c r="IJZ126">
        <f t="shared" si="99"/>
        <v>0</v>
      </c>
      <c r="IKA126">
        <f t="shared" si="99"/>
        <v>0</v>
      </c>
      <c r="IKB126">
        <f t="shared" si="99"/>
        <v>0</v>
      </c>
      <c r="IKC126">
        <f t="shared" si="99"/>
        <v>0</v>
      </c>
      <c r="IKD126">
        <f t="shared" si="99"/>
        <v>0</v>
      </c>
      <c r="IKE126">
        <f t="shared" si="99"/>
        <v>0</v>
      </c>
      <c r="IKF126">
        <f t="shared" si="99"/>
        <v>0</v>
      </c>
      <c r="IKG126">
        <f t="shared" si="99"/>
        <v>0</v>
      </c>
      <c r="IKH126">
        <f t="shared" si="99"/>
        <v>0</v>
      </c>
      <c r="IKI126">
        <f t="shared" si="99"/>
        <v>0</v>
      </c>
      <c r="IKJ126">
        <f t="shared" si="99"/>
        <v>0</v>
      </c>
      <c r="IKK126">
        <f t="shared" si="99"/>
        <v>0</v>
      </c>
      <c r="IKL126">
        <f t="shared" si="99"/>
        <v>0</v>
      </c>
      <c r="IKM126">
        <f t="shared" si="99"/>
        <v>0</v>
      </c>
      <c r="IKN126">
        <f t="shared" si="99"/>
        <v>0</v>
      </c>
      <c r="IKO126">
        <f t="shared" si="99"/>
        <v>0</v>
      </c>
      <c r="IKP126">
        <f t="shared" si="99"/>
        <v>0</v>
      </c>
      <c r="IKQ126">
        <f t="shared" si="99"/>
        <v>0</v>
      </c>
      <c r="IKR126">
        <f t="shared" si="99"/>
        <v>0</v>
      </c>
      <c r="IKS126">
        <f t="shared" si="99"/>
        <v>0</v>
      </c>
      <c r="IKT126">
        <f t="shared" si="99"/>
        <v>0</v>
      </c>
      <c r="IKU126">
        <f t="shared" si="99"/>
        <v>0</v>
      </c>
      <c r="IKV126">
        <f t="shared" si="99"/>
        <v>0</v>
      </c>
      <c r="IKW126">
        <f t="shared" si="99"/>
        <v>0</v>
      </c>
      <c r="IKX126">
        <f t="shared" si="99"/>
        <v>0</v>
      </c>
      <c r="IKY126">
        <f t="shared" si="99"/>
        <v>0</v>
      </c>
      <c r="IKZ126">
        <f t="shared" si="99"/>
        <v>0</v>
      </c>
      <c r="ILA126">
        <f t="shared" si="99"/>
        <v>0</v>
      </c>
      <c r="ILB126">
        <f t="shared" si="99"/>
        <v>0</v>
      </c>
      <c r="ILC126">
        <f t="shared" si="99"/>
        <v>0</v>
      </c>
      <c r="ILD126">
        <f t="shared" si="99"/>
        <v>0</v>
      </c>
      <c r="ILE126">
        <f t="shared" si="99"/>
        <v>0</v>
      </c>
      <c r="ILF126">
        <f t="shared" ref="ILF126:INQ126" si="100">SUM(ILF2:ILF125)</f>
        <v>0</v>
      </c>
      <c r="ILG126">
        <f t="shared" si="100"/>
        <v>0</v>
      </c>
      <c r="ILH126">
        <f t="shared" si="100"/>
        <v>0</v>
      </c>
      <c r="ILI126">
        <f t="shared" si="100"/>
        <v>0</v>
      </c>
      <c r="ILJ126">
        <f t="shared" si="100"/>
        <v>0</v>
      </c>
      <c r="ILK126">
        <f t="shared" si="100"/>
        <v>0</v>
      </c>
      <c r="ILL126">
        <f t="shared" si="100"/>
        <v>0</v>
      </c>
      <c r="ILM126">
        <f t="shared" si="100"/>
        <v>0</v>
      </c>
      <c r="ILN126">
        <f t="shared" si="100"/>
        <v>0</v>
      </c>
      <c r="ILO126">
        <f t="shared" si="100"/>
        <v>0</v>
      </c>
      <c r="ILP126">
        <f t="shared" si="100"/>
        <v>0</v>
      </c>
      <c r="ILQ126">
        <f t="shared" si="100"/>
        <v>0</v>
      </c>
      <c r="ILR126">
        <f t="shared" si="100"/>
        <v>0</v>
      </c>
      <c r="ILS126">
        <f t="shared" si="100"/>
        <v>0</v>
      </c>
      <c r="ILT126">
        <f t="shared" si="100"/>
        <v>0</v>
      </c>
      <c r="ILU126">
        <f t="shared" si="100"/>
        <v>0</v>
      </c>
      <c r="ILV126">
        <f t="shared" si="100"/>
        <v>0</v>
      </c>
      <c r="ILW126">
        <f t="shared" si="100"/>
        <v>0</v>
      </c>
      <c r="ILX126">
        <f t="shared" si="100"/>
        <v>0</v>
      </c>
      <c r="ILY126">
        <f t="shared" si="100"/>
        <v>0</v>
      </c>
      <c r="ILZ126">
        <f t="shared" si="100"/>
        <v>0</v>
      </c>
      <c r="IMA126">
        <f t="shared" si="100"/>
        <v>0</v>
      </c>
      <c r="IMB126">
        <f t="shared" si="100"/>
        <v>0</v>
      </c>
      <c r="IMC126">
        <f t="shared" si="100"/>
        <v>0</v>
      </c>
      <c r="IMD126">
        <f t="shared" si="100"/>
        <v>0</v>
      </c>
      <c r="IME126">
        <f t="shared" si="100"/>
        <v>0</v>
      </c>
      <c r="IMF126">
        <f t="shared" si="100"/>
        <v>0</v>
      </c>
      <c r="IMG126">
        <f t="shared" si="100"/>
        <v>0</v>
      </c>
      <c r="IMH126">
        <f t="shared" si="100"/>
        <v>0</v>
      </c>
      <c r="IMI126">
        <f t="shared" si="100"/>
        <v>0</v>
      </c>
      <c r="IMJ126">
        <f t="shared" si="100"/>
        <v>0</v>
      </c>
      <c r="IMK126">
        <f t="shared" si="100"/>
        <v>0</v>
      </c>
      <c r="IML126">
        <f t="shared" si="100"/>
        <v>0</v>
      </c>
      <c r="IMM126">
        <f t="shared" si="100"/>
        <v>0</v>
      </c>
      <c r="IMN126">
        <f t="shared" si="100"/>
        <v>0</v>
      </c>
      <c r="IMO126">
        <f t="shared" si="100"/>
        <v>0</v>
      </c>
      <c r="IMP126">
        <f t="shared" si="100"/>
        <v>0</v>
      </c>
      <c r="IMQ126">
        <f t="shared" si="100"/>
        <v>0</v>
      </c>
      <c r="IMR126">
        <f t="shared" si="100"/>
        <v>0</v>
      </c>
      <c r="IMS126">
        <f t="shared" si="100"/>
        <v>0</v>
      </c>
      <c r="IMT126">
        <f t="shared" si="100"/>
        <v>0</v>
      </c>
      <c r="IMU126">
        <f t="shared" si="100"/>
        <v>0</v>
      </c>
      <c r="IMV126">
        <f t="shared" si="100"/>
        <v>0</v>
      </c>
      <c r="IMW126">
        <f t="shared" si="100"/>
        <v>0</v>
      </c>
      <c r="IMX126">
        <f t="shared" si="100"/>
        <v>0</v>
      </c>
      <c r="IMY126">
        <f t="shared" si="100"/>
        <v>0</v>
      </c>
      <c r="IMZ126">
        <f t="shared" si="100"/>
        <v>0</v>
      </c>
      <c r="INA126">
        <f t="shared" si="100"/>
        <v>0</v>
      </c>
      <c r="INB126">
        <f t="shared" si="100"/>
        <v>0</v>
      </c>
      <c r="INC126">
        <f t="shared" si="100"/>
        <v>0</v>
      </c>
      <c r="IND126">
        <f t="shared" si="100"/>
        <v>0</v>
      </c>
      <c r="INE126">
        <f t="shared" si="100"/>
        <v>0</v>
      </c>
      <c r="INF126">
        <f t="shared" si="100"/>
        <v>0</v>
      </c>
      <c r="ING126">
        <f t="shared" si="100"/>
        <v>0</v>
      </c>
      <c r="INH126">
        <f t="shared" si="100"/>
        <v>0</v>
      </c>
      <c r="INI126">
        <f t="shared" si="100"/>
        <v>0</v>
      </c>
      <c r="INJ126">
        <f t="shared" si="100"/>
        <v>0</v>
      </c>
      <c r="INK126">
        <f t="shared" si="100"/>
        <v>0</v>
      </c>
      <c r="INL126">
        <f t="shared" si="100"/>
        <v>0</v>
      </c>
      <c r="INM126">
        <f t="shared" si="100"/>
        <v>0</v>
      </c>
      <c r="INN126">
        <f t="shared" si="100"/>
        <v>0</v>
      </c>
      <c r="INO126">
        <f t="shared" si="100"/>
        <v>0</v>
      </c>
      <c r="INP126">
        <f t="shared" si="100"/>
        <v>0</v>
      </c>
      <c r="INQ126">
        <f t="shared" si="100"/>
        <v>0</v>
      </c>
      <c r="INR126">
        <f t="shared" ref="INR126:IQC126" si="101">SUM(INR2:INR125)</f>
        <v>0</v>
      </c>
      <c r="INS126">
        <f t="shared" si="101"/>
        <v>0</v>
      </c>
      <c r="INT126">
        <f t="shared" si="101"/>
        <v>0</v>
      </c>
      <c r="INU126">
        <f t="shared" si="101"/>
        <v>0</v>
      </c>
      <c r="INV126">
        <f t="shared" si="101"/>
        <v>0</v>
      </c>
      <c r="INW126">
        <f t="shared" si="101"/>
        <v>0</v>
      </c>
      <c r="INX126">
        <f t="shared" si="101"/>
        <v>0</v>
      </c>
      <c r="INY126">
        <f t="shared" si="101"/>
        <v>0</v>
      </c>
      <c r="INZ126">
        <f t="shared" si="101"/>
        <v>0</v>
      </c>
      <c r="IOA126">
        <f t="shared" si="101"/>
        <v>0</v>
      </c>
      <c r="IOB126">
        <f t="shared" si="101"/>
        <v>0</v>
      </c>
      <c r="IOC126">
        <f t="shared" si="101"/>
        <v>0</v>
      </c>
      <c r="IOD126">
        <f t="shared" si="101"/>
        <v>0</v>
      </c>
      <c r="IOE126">
        <f t="shared" si="101"/>
        <v>0</v>
      </c>
      <c r="IOF126">
        <f t="shared" si="101"/>
        <v>0</v>
      </c>
      <c r="IOG126">
        <f t="shared" si="101"/>
        <v>0</v>
      </c>
      <c r="IOH126">
        <f t="shared" si="101"/>
        <v>0</v>
      </c>
      <c r="IOI126">
        <f t="shared" si="101"/>
        <v>0</v>
      </c>
      <c r="IOJ126">
        <f t="shared" si="101"/>
        <v>0</v>
      </c>
      <c r="IOK126">
        <f t="shared" si="101"/>
        <v>0</v>
      </c>
      <c r="IOL126">
        <f t="shared" si="101"/>
        <v>0</v>
      </c>
      <c r="IOM126">
        <f t="shared" si="101"/>
        <v>0</v>
      </c>
      <c r="ION126">
        <f t="shared" si="101"/>
        <v>0</v>
      </c>
      <c r="IOO126">
        <f t="shared" si="101"/>
        <v>0</v>
      </c>
      <c r="IOP126">
        <f t="shared" si="101"/>
        <v>0</v>
      </c>
      <c r="IOQ126">
        <f t="shared" si="101"/>
        <v>0</v>
      </c>
      <c r="IOR126">
        <f t="shared" si="101"/>
        <v>0</v>
      </c>
      <c r="IOS126">
        <f t="shared" si="101"/>
        <v>0</v>
      </c>
      <c r="IOT126">
        <f t="shared" si="101"/>
        <v>0</v>
      </c>
      <c r="IOU126">
        <f t="shared" si="101"/>
        <v>0</v>
      </c>
      <c r="IOV126">
        <f t="shared" si="101"/>
        <v>0</v>
      </c>
      <c r="IOW126">
        <f t="shared" si="101"/>
        <v>0</v>
      </c>
      <c r="IOX126">
        <f t="shared" si="101"/>
        <v>0</v>
      </c>
      <c r="IOY126">
        <f t="shared" si="101"/>
        <v>0</v>
      </c>
      <c r="IOZ126">
        <f t="shared" si="101"/>
        <v>0</v>
      </c>
      <c r="IPA126">
        <f t="shared" si="101"/>
        <v>0</v>
      </c>
      <c r="IPB126">
        <f t="shared" si="101"/>
        <v>0</v>
      </c>
      <c r="IPC126">
        <f t="shared" si="101"/>
        <v>0</v>
      </c>
      <c r="IPD126">
        <f t="shared" si="101"/>
        <v>0</v>
      </c>
      <c r="IPE126">
        <f t="shared" si="101"/>
        <v>0</v>
      </c>
      <c r="IPF126">
        <f t="shared" si="101"/>
        <v>0</v>
      </c>
      <c r="IPG126">
        <f t="shared" si="101"/>
        <v>0</v>
      </c>
      <c r="IPH126">
        <f t="shared" si="101"/>
        <v>0</v>
      </c>
      <c r="IPI126">
        <f t="shared" si="101"/>
        <v>0</v>
      </c>
      <c r="IPJ126">
        <f t="shared" si="101"/>
        <v>0</v>
      </c>
      <c r="IPK126">
        <f t="shared" si="101"/>
        <v>0</v>
      </c>
      <c r="IPL126">
        <f t="shared" si="101"/>
        <v>0</v>
      </c>
      <c r="IPM126">
        <f t="shared" si="101"/>
        <v>0</v>
      </c>
      <c r="IPN126">
        <f t="shared" si="101"/>
        <v>0</v>
      </c>
      <c r="IPO126">
        <f t="shared" si="101"/>
        <v>0</v>
      </c>
      <c r="IPP126">
        <f t="shared" si="101"/>
        <v>0</v>
      </c>
      <c r="IPQ126">
        <f t="shared" si="101"/>
        <v>0</v>
      </c>
      <c r="IPR126">
        <f t="shared" si="101"/>
        <v>0</v>
      </c>
      <c r="IPS126">
        <f t="shared" si="101"/>
        <v>0</v>
      </c>
      <c r="IPT126">
        <f t="shared" si="101"/>
        <v>0</v>
      </c>
      <c r="IPU126">
        <f t="shared" si="101"/>
        <v>0</v>
      </c>
      <c r="IPV126">
        <f t="shared" si="101"/>
        <v>0</v>
      </c>
      <c r="IPW126">
        <f t="shared" si="101"/>
        <v>0</v>
      </c>
      <c r="IPX126">
        <f t="shared" si="101"/>
        <v>0</v>
      </c>
      <c r="IPY126">
        <f t="shared" si="101"/>
        <v>0</v>
      </c>
      <c r="IPZ126">
        <f t="shared" si="101"/>
        <v>0</v>
      </c>
      <c r="IQA126">
        <f t="shared" si="101"/>
        <v>0</v>
      </c>
      <c r="IQB126">
        <f t="shared" si="101"/>
        <v>0</v>
      </c>
      <c r="IQC126">
        <f t="shared" si="101"/>
        <v>0</v>
      </c>
      <c r="IQD126">
        <f t="shared" ref="IQD126:ISO126" si="102">SUM(IQD2:IQD125)</f>
        <v>0</v>
      </c>
      <c r="IQE126">
        <f t="shared" si="102"/>
        <v>0</v>
      </c>
      <c r="IQF126">
        <f t="shared" si="102"/>
        <v>0</v>
      </c>
      <c r="IQG126">
        <f t="shared" si="102"/>
        <v>0</v>
      </c>
      <c r="IQH126">
        <f t="shared" si="102"/>
        <v>0</v>
      </c>
      <c r="IQI126">
        <f t="shared" si="102"/>
        <v>0</v>
      </c>
      <c r="IQJ126">
        <f t="shared" si="102"/>
        <v>0</v>
      </c>
      <c r="IQK126">
        <f t="shared" si="102"/>
        <v>0</v>
      </c>
      <c r="IQL126">
        <f t="shared" si="102"/>
        <v>0</v>
      </c>
      <c r="IQM126">
        <f t="shared" si="102"/>
        <v>0</v>
      </c>
      <c r="IQN126">
        <f t="shared" si="102"/>
        <v>0</v>
      </c>
      <c r="IQO126">
        <f t="shared" si="102"/>
        <v>0</v>
      </c>
      <c r="IQP126">
        <f t="shared" si="102"/>
        <v>0</v>
      </c>
      <c r="IQQ126">
        <f t="shared" si="102"/>
        <v>0</v>
      </c>
      <c r="IQR126">
        <f t="shared" si="102"/>
        <v>0</v>
      </c>
      <c r="IQS126">
        <f t="shared" si="102"/>
        <v>0</v>
      </c>
      <c r="IQT126">
        <f t="shared" si="102"/>
        <v>0</v>
      </c>
      <c r="IQU126">
        <f t="shared" si="102"/>
        <v>0</v>
      </c>
      <c r="IQV126">
        <f t="shared" si="102"/>
        <v>0</v>
      </c>
      <c r="IQW126">
        <f t="shared" si="102"/>
        <v>0</v>
      </c>
      <c r="IQX126">
        <f t="shared" si="102"/>
        <v>0</v>
      </c>
      <c r="IQY126">
        <f t="shared" si="102"/>
        <v>0</v>
      </c>
      <c r="IQZ126">
        <f t="shared" si="102"/>
        <v>0</v>
      </c>
      <c r="IRA126">
        <f t="shared" si="102"/>
        <v>0</v>
      </c>
      <c r="IRB126">
        <f t="shared" si="102"/>
        <v>0</v>
      </c>
      <c r="IRC126">
        <f t="shared" si="102"/>
        <v>0</v>
      </c>
      <c r="IRD126">
        <f t="shared" si="102"/>
        <v>0</v>
      </c>
      <c r="IRE126">
        <f t="shared" si="102"/>
        <v>0</v>
      </c>
      <c r="IRF126">
        <f t="shared" si="102"/>
        <v>0</v>
      </c>
      <c r="IRG126">
        <f t="shared" si="102"/>
        <v>0</v>
      </c>
      <c r="IRH126">
        <f t="shared" si="102"/>
        <v>0</v>
      </c>
      <c r="IRI126">
        <f t="shared" si="102"/>
        <v>0</v>
      </c>
      <c r="IRJ126">
        <f t="shared" si="102"/>
        <v>0</v>
      </c>
      <c r="IRK126">
        <f t="shared" si="102"/>
        <v>0</v>
      </c>
      <c r="IRL126">
        <f t="shared" si="102"/>
        <v>0</v>
      </c>
      <c r="IRM126">
        <f t="shared" si="102"/>
        <v>0</v>
      </c>
      <c r="IRN126">
        <f t="shared" si="102"/>
        <v>0</v>
      </c>
      <c r="IRO126">
        <f t="shared" si="102"/>
        <v>0</v>
      </c>
      <c r="IRP126">
        <f t="shared" si="102"/>
        <v>0</v>
      </c>
      <c r="IRQ126">
        <f t="shared" si="102"/>
        <v>0</v>
      </c>
      <c r="IRR126">
        <f t="shared" si="102"/>
        <v>0</v>
      </c>
      <c r="IRS126">
        <f t="shared" si="102"/>
        <v>0</v>
      </c>
      <c r="IRT126">
        <f t="shared" si="102"/>
        <v>0</v>
      </c>
      <c r="IRU126">
        <f t="shared" si="102"/>
        <v>0</v>
      </c>
      <c r="IRV126">
        <f t="shared" si="102"/>
        <v>0</v>
      </c>
      <c r="IRW126">
        <f t="shared" si="102"/>
        <v>0</v>
      </c>
      <c r="IRX126">
        <f t="shared" si="102"/>
        <v>0</v>
      </c>
      <c r="IRY126">
        <f t="shared" si="102"/>
        <v>0</v>
      </c>
      <c r="IRZ126">
        <f t="shared" si="102"/>
        <v>0</v>
      </c>
      <c r="ISA126">
        <f t="shared" si="102"/>
        <v>0</v>
      </c>
      <c r="ISB126">
        <f t="shared" si="102"/>
        <v>0</v>
      </c>
      <c r="ISC126">
        <f t="shared" si="102"/>
        <v>0</v>
      </c>
      <c r="ISD126">
        <f t="shared" si="102"/>
        <v>0</v>
      </c>
      <c r="ISE126">
        <f t="shared" si="102"/>
        <v>0</v>
      </c>
      <c r="ISF126">
        <f t="shared" si="102"/>
        <v>0</v>
      </c>
      <c r="ISG126">
        <f t="shared" si="102"/>
        <v>0</v>
      </c>
      <c r="ISH126">
        <f t="shared" si="102"/>
        <v>0</v>
      </c>
      <c r="ISI126">
        <f t="shared" si="102"/>
        <v>0</v>
      </c>
      <c r="ISJ126">
        <f t="shared" si="102"/>
        <v>0</v>
      </c>
      <c r="ISK126">
        <f t="shared" si="102"/>
        <v>0</v>
      </c>
      <c r="ISL126">
        <f t="shared" si="102"/>
        <v>0</v>
      </c>
      <c r="ISM126">
        <f t="shared" si="102"/>
        <v>0</v>
      </c>
      <c r="ISN126">
        <f t="shared" si="102"/>
        <v>0</v>
      </c>
      <c r="ISO126">
        <f t="shared" si="102"/>
        <v>0</v>
      </c>
      <c r="ISP126">
        <f t="shared" ref="ISP126:IVA126" si="103">SUM(ISP2:ISP125)</f>
        <v>0</v>
      </c>
      <c r="ISQ126">
        <f t="shared" si="103"/>
        <v>0</v>
      </c>
      <c r="ISR126">
        <f t="shared" si="103"/>
        <v>0</v>
      </c>
      <c r="ISS126">
        <f t="shared" si="103"/>
        <v>0</v>
      </c>
      <c r="IST126">
        <f t="shared" si="103"/>
        <v>0</v>
      </c>
      <c r="ISU126">
        <f t="shared" si="103"/>
        <v>0</v>
      </c>
      <c r="ISV126">
        <f t="shared" si="103"/>
        <v>0</v>
      </c>
      <c r="ISW126">
        <f t="shared" si="103"/>
        <v>0</v>
      </c>
      <c r="ISX126">
        <f t="shared" si="103"/>
        <v>0</v>
      </c>
      <c r="ISY126">
        <f t="shared" si="103"/>
        <v>0</v>
      </c>
      <c r="ISZ126">
        <f t="shared" si="103"/>
        <v>0</v>
      </c>
      <c r="ITA126">
        <f t="shared" si="103"/>
        <v>0</v>
      </c>
      <c r="ITB126">
        <f t="shared" si="103"/>
        <v>0</v>
      </c>
      <c r="ITC126">
        <f t="shared" si="103"/>
        <v>0</v>
      </c>
      <c r="ITD126">
        <f t="shared" si="103"/>
        <v>0</v>
      </c>
      <c r="ITE126">
        <f t="shared" si="103"/>
        <v>0</v>
      </c>
      <c r="ITF126">
        <f t="shared" si="103"/>
        <v>0</v>
      </c>
      <c r="ITG126">
        <f t="shared" si="103"/>
        <v>0</v>
      </c>
      <c r="ITH126">
        <f t="shared" si="103"/>
        <v>0</v>
      </c>
      <c r="ITI126">
        <f t="shared" si="103"/>
        <v>0</v>
      </c>
      <c r="ITJ126">
        <f t="shared" si="103"/>
        <v>0</v>
      </c>
      <c r="ITK126">
        <f t="shared" si="103"/>
        <v>0</v>
      </c>
      <c r="ITL126">
        <f t="shared" si="103"/>
        <v>0</v>
      </c>
      <c r="ITM126">
        <f t="shared" si="103"/>
        <v>0</v>
      </c>
      <c r="ITN126">
        <f t="shared" si="103"/>
        <v>0</v>
      </c>
      <c r="ITO126">
        <f t="shared" si="103"/>
        <v>0</v>
      </c>
      <c r="ITP126">
        <f t="shared" si="103"/>
        <v>0</v>
      </c>
      <c r="ITQ126">
        <f t="shared" si="103"/>
        <v>0</v>
      </c>
      <c r="ITR126">
        <f t="shared" si="103"/>
        <v>0</v>
      </c>
      <c r="ITS126">
        <f t="shared" si="103"/>
        <v>0</v>
      </c>
      <c r="ITT126">
        <f t="shared" si="103"/>
        <v>0</v>
      </c>
      <c r="ITU126">
        <f t="shared" si="103"/>
        <v>0</v>
      </c>
      <c r="ITV126">
        <f t="shared" si="103"/>
        <v>0</v>
      </c>
      <c r="ITW126">
        <f t="shared" si="103"/>
        <v>0</v>
      </c>
      <c r="ITX126">
        <f t="shared" si="103"/>
        <v>0</v>
      </c>
      <c r="ITY126">
        <f t="shared" si="103"/>
        <v>0</v>
      </c>
      <c r="ITZ126">
        <f t="shared" si="103"/>
        <v>0</v>
      </c>
      <c r="IUA126">
        <f t="shared" si="103"/>
        <v>0</v>
      </c>
      <c r="IUB126">
        <f t="shared" si="103"/>
        <v>0</v>
      </c>
      <c r="IUC126">
        <f t="shared" si="103"/>
        <v>0</v>
      </c>
      <c r="IUD126">
        <f t="shared" si="103"/>
        <v>0</v>
      </c>
      <c r="IUE126">
        <f t="shared" si="103"/>
        <v>0</v>
      </c>
      <c r="IUF126">
        <f t="shared" si="103"/>
        <v>0</v>
      </c>
      <c r="IUG126">
        <f t="shared" si="103"/>
        <v>0</v>
      </c>
      <c r="IUH126">
        <f t="shared" si="103"/>
        <v>0</v>
      </c>
      <c r="IUI126">
        <f t="shared" si="103"/>
        <v>0</v>
      </c>
      <c r="IUJ126">
        <f t="shared" si="103"/>
        <v>0</v>
      </c>
      <c r="IUK126">
        <f t="shared" si="103"/>
        <v>0</v>
      </c>
      <c r="IUL126">
        <f t="shared" si="103"/>
        <v>0</v>
      </c>
      <c r="IUM126">
        <f t="shared" si="103"/>
        <v>0</v>
      </c>
      <c r="IUN126">
        <f t="shared" si="103"/>
        <v>0</v>
      </c>
      <c r="IUO126">
        <f t="shared" si="103"/>
        <v>0</v>
      </c>
      <c r="IUP126">
        <f t="shared" si="103"/>
        <v>0</v>
      </c>
      <c r="IUQ126">
        <f t="shared" si="103"/>
        <v>0</v>
      </c>
      <c r="IUR126">
        <f t="shared" si="103"/>
        <v>0</v>
      </c>
      <c r="IUS126">
        <f t="shared" si="103"/>
        <v>0</v>
      </c>
      <c r="IUT126">
        <f t="shared" si="103"/>
        <v>0</v>
      </c>
      <c r="IUU126">
        <f t="shared" si="103"/>
        <v>0</v>
      </c>
      <c r="IUV126">
        <f t="shared" si="103"/>
        <v>0</v>
      </c>
      <c r="IUW126">
        <f t="shared" si="103"/>
        <v>0</v>
      </c>
      <c r="IUX126">
        <f t="shared" si="103"/>
        <v>0</v>
      </c>
      <c r="IUY126">
        <f t="shared" si="103"/>
        <v>0</v>
      </c>
      <c r="IUZ126">
        <f t="shared" si="103"/>
        <v>0</v>
      </c>
      <c r="IVA126">
        <f t="shared" si="103"/>
        <v>0</v>
      </c>
      <c r="IVB126">
        <f t="shared" ref="IVB126:IXM126" si="104">SUM(IVB2:IVB125)</f>
        <v>0</v>
      </c>
      <c r="IVC126">
        <f t="shared" si="104"/>
        <v>0</v>
      </c>
      <c r="IVD126">
        <f t="shared" si="104"/>
        <v>0</v>
      </c>
      <c r="IVE126">
        <f t="shared" si="104"/>
        <v>0</v>
      </c>
      <c r="IVF126">
        <f t="shared" si="104"/>
        <v>0</v>
      </c>
      <c r="IVG126">
        <f t="shared" si="104"/>
        <v>0</v>
      </c>
      <c r="IVH126">
        <f t="shared" si="104"/>
        <v>0</v>
      </c>
      <c r="IVI126">
        <f t="shared" si="104"/>
        <v>0</v>
      </c>
      <c r="IVJ126">
        <f t="shared" si="104"/>
        <v>0</v>
      </c>
      <c r="IVK126">
        <f t="shared" si="104"/>
        <v>0</v>
      </c>
      <c r="IVL126">
        <f t="shared" si="104"/>
        <v>0</v>
      </c>
      <c r="IVM126">
        <f t="shared" si="104"/>
        <v>0</v>
      </c>
      <c r="IVN126">
        <f t="shared" si="104"/>
        <v>0</v>
      </c>
      <c r="IVO126">
        <f t="shared" si="104"/>
        <v>0</v>
      </c>
      <c r="IVP126">
        <f t="shared" si="104"/>
        <v>0</v>
      </c>
      <c r="IVQ126">
        <f t="shared" si="104"/>
        <v>0</v>
      </c>
      <c r="IVR126">
        <f t="shared" si="104"/>
        <v>0</v>
      </c>
      <c r="IVS126">
        <f t="shared" si="104"/>
        <v>0</v>
      </c>
      <c r="IVT126">
        <f t="shared" si="104"/>
        <v>0</v>
      </c>
      <c r="IVU126">
        <f t="shared" si="104"/>
        <v>0</v>
      </c>
      <c r="IVV126">
        <f t="shared" si="104"/>
        <v>0</v>
      </c>
      <c r="IVW126">
        <f t="shared" si="104"/>
        <v>0</v>
      </c>
      <c r="IVX126">
        <f t="shared" si="104"/>
        <v>0</v>
      </c>
      <c r="IVY126">
        <f t="shared" si="104"/>
        <v>0</v>
      </c>
      <c r="IVZ126">
        <f t="shared" si="104"/>
        <v>0</v>
      </c>
      <c r="IWA126">
        <f t="shared" si="104"/>
        <v>0</v>
      </c>
      <c r="IWB126">
        <f t="shared" si="104"/>
        <v>0</v>
      </c>
      <c r="IWC126">
        <f t="shared" si="104"/>
        <v>0</v>
      </c>
      <c r="IWD126">
        <f t="shared" si="104"/>
        <v>0</v>
      </c>
      <c r="IWE126">
        <f t="shared" si="104"/>
        <v>0</v>
      </c>
      <c r="IWF126">
        <f t="shared" si="104"/>
        <v>0</v>
      </c>
      <c r="IWG126">
        <f t="shared" si="104"/>
        <v>0</v>
      </c>
      <c r="IWH126">
        <f t="shared" si="104"/>
        <v>0</v>
      </c>
      <c r="IWI126">
        <f t="shared" si="104"/>
        <v>0</v>
      </c>
      <c r="IWJ126">
        <f t="shared" si="104"/>
        <v>0</v>
      </c>
      <c r="IWK126">
        <f t="shared" si="104"/>
        <v>0</v>
      </c>
      <c r="IWL126">
        <f t="shared" si="104"/>
        <v>0</v>
      </c>
      <c r="IWM126">
        <f t="shared" si="104"/>
        <v>0</v>
      </c>
      <c r="IWN126">
        <f t="shared" si="104"/>
        <v>0</v>
      </c>
      <c r="IWO126">
        <f t="shared" si="104"/>
        <v>0</v>
      </c>
      <c r="IWP126">
        <f t="shared" si="104"/>
        <v>0</v>
      </c>
      <c r="IWQ126">
        <f t="shared" si="104"/>
        <v>0</v>
      </c>
      <c r="IWR126">
        <f t="shared" si="104"/>
        <v>0</v>
      </c>
      <c r="IWS126">
        <f t="shared" si="104"/>
        <v>0</v>
      </c>
      <c r="IWT126">
        <f t="shared" si="104"/>
        <v>0</v>
      </c>
      <c r="IWU126">
        <f t="shared" si="104"/>
        <v>0</v>
      </c>
      <c r="IWV126">
        <f t="shared" si="104"/>
        <v>0</v>
      </c>
      <c r="IWW126">
        <f t="shared" si="104"/>
        <v>0</v>
      </c>
      <c r="IWX126">
        <f t="shared" si="104"/>
        <v>0</v>
      </c>
      <c r="IWY126">
        <f t="shared" si="104"/>
        <v>0</v>
      </c>
      <c r="IWZ126">
        <f t="shared" si="104"/>
        <v>0</v>
      </c>
      <c r="IXA126">
        <f t="shared" si="104"/>
        <v>0</v>
      </c>
      <c r="IXB126">
        <f t="shared" si="104"/>
        <v>0</v>
      </c>
      <c r="IXC126">
        <f t="shared" si="104"/>
        <v>0</v>
      </c>
      <c r="IXD126">
        <f t="shared" si="104"/>
        <v>0</v>
      </c>
      <c r="IXE126">
        <f t="shared" si="104"/>
        <v>0</v>
      </c>
      <c r="IXF126">
        <f t="shared" si="104"/>
        <v>0</v>
      </c>
      <c r="IXG126">
        <f t="shared" si="104"/>
        <v>0</v>
      </c>
      <c r="IXH126">
        <f t="shared" si="104"/>
        <v>0</v>
      </c>
      <c r="IXI126">
        <f t="shared" si="104"/>
        <v>0</v>
      </c>
      <c r="IXJ126">
        <f t="shared" si="104"/>
        <v>0</v>
      </c>
      <c r="IXK126">
        <f t="shared" si="104"/>
        <v>0</v>
      </c>
      <c r="IXL126">
        <f t="shared" si="104"/>
        <v>0</v>
      </c>
      <c r="IXM126">
        <f t="shared" si="104"/>
        <v>0</v>
      </c>
      <c r="IXN126">
        <f t="shared" ref="IXN126:IZY126" si="105">SUM(IXN2:IXN125)</f>
        <v>0</v>
      </c>
      <c r="IXO126">
        <f t="shared" si="105"/>
        <v>0</v>
      </c>
      <c r="IXP126">
        <f t="shared" si="105"/>
        <v>0</v>
      </c>
      <c r="IXQ126">
        <f t="shared" si="105"/>
        <v>0</v>
      </c>
      <c r="IXR126">
        <f t="shared" si="105"/>
        <v>0</v>
      </c>
      <c r="IXS126">
        <f t="shared" si="105"/>
        <v>0</v>
      </c>
      <c r="IXT126">
        <f t="shared" si="105"/>
        <v>0</v>
      </c>
      <c r="IXU126">
        <f t="shared" si="105"/>
        <v>0</v>
      </c>
      <c r="IXV126">
        <f t="shared" si="105"/>
        <v>0</v>
      </c>
      <c r="IXW126">
        <f t="shared" si="105"/>
        <v>0</v>
      </c>
      <c r="IXX126">
        <f t="shared" si="105"/>
        <v>0</v>
      </c>
      <c r="IXY126">
        <f t="shared" si="105"/>
        <v>0</v>
      </c>
      <c r="IXZ126">
        <f t="shared" si="105"/>
        <v>0</v>
      </c>
      <c r="IYA126">
        <f t="shared" si="105"/>
        <v>0</v>
      </c>
      <c r="IYB126">
        <f t="shared" si="105"/>
        <v>0</v>
      </c>
      <c r="IYC126">
        <f t="shared" si="105"/>
        <v>0</v>
      </c>
      <c r="IYD126">
        <f t="shared" si="105"/>
        <v>0</v>
      </c>
      <c r="IYE126">
        <f t="shared" si="105"/>
        <v>0</v>
      </c>
      <c r="IYF126">
        <f t="shared" si="105"/>
        <v>0</v>
      </c>
      <c r="IYG126">
        <f t="shared" si="105"/>
        <v>0</v>
      </c>
      <c r="IYH126">
        <f t="shared" si="105"/>
        <v>0</v>
      </c>
      <c r="IYI126">
        <f t="shared" si="105"/>
        <v>0</v>
      </c>
      <c r="IYJ126">
        <f t="shared" si="105"/>
        <v>0</v>
      </c>
      <c r="IYK126">
        <f t="shared" si="105"/>
        <v>0</v>
      </c>
      <c r="IYL126">
        <f t="shared" si="105"/>
        <v>0</v>
      </c>
      <c r="IYM126">
        <f t="shared" si="105"/>
        <v>0</v>
      </c>
      <c r="IYN126">
        <f t="shared" si="105"/>
        <v>0</v>
      </c>
      <c r="IYO126">
        <f t="shared" si="105"/>
        <v>0</v>
      </c>
      <c r="IYP126">
        <f t="shared" si="105"/>
        <v>0</v>
      </c>
      <c r="IYQ126">
        <f t="shared" si="105"/>
        <v>0</v>
      </c>
      <c r="IYR126">
        <f t="shared" si="105"/>
        <v>0</v>
      </c>
      <c r="IYS126">
        <f t="shared" si="105"/>
        <v>0</v>
      </c>
      <c r="IYT126">
        <f t="shared" si="105"/>
        <v>0</v>
      </c>
      <c r="IYU126">
        <f t="shared" si="105"/>
        <v>0</v>
      </c>
      <c r="IYV126">
        <f t="shared" si="105"/>
        <v>0</v>
      </c>
      <c r="IYW126">
        <f t="shared" si="105"/>
        <v>0</v>
      </c>
      <c r="IYX126">
        <f t="shared" si="105"/>
        <v>0</v>
      </c>
      <c r="IYY126">
        <f t="shared" si="105"/>
        <v>0</v>
      </c>
      <c r="IYZ126">
        <f t="shared" si="105"/>
        <v>0</v>
      </c>
      <c r="IZA126">
        <f t="shared" si="105"/>
        <v>0</v>
      </c>
      <c r="IZB126">
        <f t="shared" si="105"/>
        <v>0</v>
      </c>
      <c r="IZC126">
        <f t="shared" si="105"/>
        <v>0</v>
      </c>
      <c r="IZD126">
        <f t="shared" si="105"/>
        <v>0</v>
      </c>
      <c r="IZE126">
        <f t="shared" si="105"/>
        <v>0</v>
      </c>
      <c r="IZF126">
        <f t="shared" si="105"/>
        <v>0</v>
      </c>
      <c r="IZG126">
        <f t="shared" si="105"/>
        <v>0</v>
      </c>
      <c r="IZH126">
        <f t="shared" si="105"/>
        <v>0</v>
      </c>
      <c r="IZI126">
        <f t="shared" si="105"/>
        <v>0</v>
      </c>
      <c r="IZJ126">
        <f t="shared" si="105"/>
        <v>0</v>
      </c>
      <c r="IZK126">
        <f t="shared" si="105"/>
        <v>0</v>
      </c>
      <c r="IZL126">
        <f t="shared" si="105"/>
        <v>0</v>
      </c>
      <c r="IZM126">
        <f t="shared" si="105"/>
        <v>0</v>
      </c>
      <c r="IZN126">
        <f t="shared" si="105"/>
        <v>0</v>
      </c>
      <c r="IZO126">
        <f t="shared" si="105"/>
        <v>0</v>
      </c>
      <c r="IZP126">
        <f t="shared" si="105"/>
        <v>0</v>
      </c>
      <c r="IZQ126">
        <f t="shared" si="105"/>
        <v>0</v>
      </c>
      <c r="IZR126">
        <f t="shared" si="105"/>
        <v>0</v>
      </c>
      <c r="IZS126">
        <f t="shared" si="105"/>
        <v>0</v>
      </c>
      <c r="IZT126">
        <f t="shared" si="105"/>
        <v>0</v>
      </c>
      <c r="IZU126">
        <f t="shared" si="105"/>
        <v>0</v>
      </c>
      <c r="IZV126">
        <f t="shared" si="105"/>
        <v>0</v>
      </c>
      <c r="IZW126">
        <f t="shared" si="105"/>
        <v>0</v>
      </c>
      <c r="IZX126">
        <f t="shared" si="105"/>
        <v>0</v>
      </c>
      <c r="IZY126">
        <f t="shared" si="105"/>
        <v>0</v>
      </c>
      <c r="IZZ126">
        <f t="shared" ref="IZZ126:JCK126" si="106">SUM(IZZ2:IZZ125)</f>
        <v>0</v>
      </c>
      <c r="JAA126">
        <f t="shared" si="106"/>
        <v>0</v>
      </c>
      <c r="JAB126">
        <f t="shared" si="106"/>
        <v>0</v>
      </c>
      <c r="JAC126">
        <f t="shared" si="106"/>
        <v>0</v>
      </c>
      <c r="JAD126">
        <f t="shared" si="106"/>
        <v>0</v>
      </c>
      <c r="JAE126">
        <f t="shared" si="106"/>
        <v>0</v>
      </c>
      <c r="JAF126">
        <f t="shared" si="106"/>
        <v>0</v>
      </c>
      <c r="JAG126">
        <f t="shared" si="106"/>
        <v>0</v>
      </c>
      <c r="JAH126">
        <f t="shared" si="106"/>
        <v>0</v>
      </c>
      <c r="JAI126">
        <f t="shared" si="106"/>
        <v>0</v>
      </c>
      <c r="JAJ126">
        <f t="shared" si="106"/>
        <v>0</v>
      </c>
      <c r="JAK126">
        <f t="shared" si="106"/>
        <v>0</v>
      </c>
      <c r="JAL126">
        <f t="shared" si="106"/>
        <v>0</v>
      </c>
      <c r="JAM126">
        <f t="shared" si="106"/>
        <v>0</v>
      </c>
      <c r="JAN126">
        <f t="shared" si="106"/>
        <v>0</v>
      </c>
      <c r="JAO126">
        <f t="shared" si="106"/>
        <v>0</v>
      </c>
      <c r="JAP126">
        <f t="shared" si="106"/>
        <v>0</v>
      </c>
      <c r="JAQ126">
        <f t="shared" si="106"/>
        <v>0</v>
      </c>
      <c r="JAR126">
        <f t="shared" si="106"/>
        <v>0</v>
      </c>
      <c r="JAS126">
        <f t="shared" si="106"/>
        <v>0</v>
      </c>
      <c r="JAT126">
        <f t="shared" si="106"/>
        <v>0</v>
      </c>
      <c r="JAU126">
        <f t="shared" si="106"/>
        <v>0</v>
      </c>
      <c r="JAV126">
        <f t="shared" si="106"/>
        <v>0</v>
      </c>
      <c r="JAW126">
        <f t="shared" si="106"/>
        <v>0</v>
      </c>
      <c r="JAX126">
        <f t="shared" si="106"/>
        <v>0</v>
      </c>
      <c r="JAY126">
        <f t="shared" si="106"/>
        <v>0</v>
      </c>
      <c r="JAZ126">
        <f t="shared" si="106"/>
        <v>0</v>
      </c>
      <c r="JBA126">
        <f t="shared" si="106"/>
        <v>0</v>
      </c>
      <c r="JBB126">
        <f t="shared" si="106"/>
        <v>0</v>
      </c>
      <c r="JBC126">
        <f t="shared" si="106"/>
        <v>0</v>
      </c>
      <c r="JBD126">
        <f t="shared" si="106"/>
        <v>0</v>
      </c>
      <c r="JBE126">
        <f t="shared" si="106"/>
        <v>0</v>
      </c>
      <c r="JBF126">
        <f t="shared" si="106"/>
        <v>0</v>
      </c>
      <c r="JBG126">
        <f t="shared" si="106"/>
        <v>0</v>
      </c>
      <c r="JBH126">
        <f t="shared" si="106"/>
        <v>0</v>
      </c>
      <c r="JBI126">
        <f t="shared" si="106"/>
        <v>0</v>
      </c>
      <c r="JBJ126">
        <f t="shared" si="106"/>
        <v>0</v>
      </c>
      <c r="JBK126">
        <f t="shared" si="106"/>
        <v>0</v>
      </c>
      <c r="JBL126">
        <f t="shared" si="106"/>
        <v>0</v>
      </c>
      <c r="JBM126">
        <f t="shared" si="106"/>
        <v>0</v>
      </c>
      <c r="JBN126">
        <f t="shared" si="106"/>
        <v>0</v>
      </c>
      <c r="JBO126">
        <f t="shared" si="106"/>
        <v>0</v>
      </c>
      <c r="JBP126">
        <f t="shared" si="106"/>
        <v>0</v>
      </c>
      <c r="JBQ126">
        <f t="shared" si="106"/>
        <v>0</v>
      </c>
      <c r="JBR126">
        <f t="shared" si="106"/>
        <v>0</v>
      </c>
      <c r="JBS126">
        <f t="shared" si="106"/>
        <v>0</v>
      </c>
      <c r="JBT126">
        <f t="shared" si="106"/>
        <v>0</v>
      </c>
      <c r="JBU126">
        <f t="shared" si="106"/>
        <v>0</v>
      </c>
      <c r="JBV126">
        <f t="shared" si="106"/>
        <v>0</v>
      </c>
      <c r="JBW126">
        <f t="shared" si="106"/>
        <v>0</v>
      </c>
      <c r="JBX126">
        <f t="shared" si="106"/>
        <v>0</v>
      </c>
      <c r="JBY126">
        <f t="shared" si="106"/>
        <v>0</v>
      </c>
      <c r="JBZ126">
        <f t="shared" si="106"/>
        <v>0</v>
      </c>
      <c r="JCA126">
        <f t="shared" si="106"/>
        <v>0</v>
      </c>
      <c r="JCB126">
        <f t="shared" si="106"/>
        <v>0</v>
      </c>
      <c r="JCC126">
        <f t="shared" si="106"/>
        <v>0</v>
      </c>
      <c r="JCD126">
        <f t="shared" si="106"/>
        <v>0</v>
      </c>
      <c r="JCE126">
        <f t="shared" si="106"/>
        <v>0</v>
      </c>
      <c r="JCF126">
        <f t="shared" si="106"/>
        <v>0</v>
      </c>
      <c r="JCG126">
        <f t="shared" si="106"/>
        <v>0</v>
      </c>
      <c r="JCH126">
        <f t="shared" si="106"/>
        <v>0</v>
      </c>
      <c r="JCI126">
        <f t="shared" si="106"/>
        <v>0</v>
      </c>
      <c r="JCJ126">
        <f t="shared" si="106"/>
        <v>0</v>
      </c>
      <c r="JCK126">
        <f t="shared" si="106"/>
        <v>0</v>
      </c>
      <c r="JCL126">
        <f t="shared" ref="JCL126:JEW126" si="107">SUM(JCL2:JCL125)</f>
        <v>0</v>
      </c>
      <c r="JCM126">
        <f t="shared" si="107"/>
        <v>0</v>
      </c>
      <c r="JCN126">
        <f t="shared" si="107"/>
        <v>0</v>
      </c>
      <c r="JCO126">
        <f t="shared" si="107"/>
        <v>0</v>
      </c>
      <c r="JCP126">
        <f t="shared" si="107"/>
        <v>0</v>
      </c>
      <c r="JCQ126">
        <f t="shared" si="107"/>
        <v>0</v>
      </c>
      <c r="JCR126">
        <f t="shared" si="107"/>
        <v>0</v>
      </c>
      <c r="JCS126">
        <f t="shared" si="107"/>
        <v>0</v>
      </c>
      <c r="JCT126">
        <f t="shared" si="107"/>
        <v>0</v>
      </c>
      <c r="JCU126">
        <f t="shared" si="107"/>
        <v>0</v>
      </c>
      <c r="JCV126">
        <f t="shared" si="107"/>
        <v>0</v>
      </c>
      <c r="JCW126">
        <f t="shared" si="107"/>
        <v>0</v>
      </c>
      <c r="JCX126">
        <f t="shared" si="107"/>
        <v>0</v>
      </c>
      <c r="JCY126">
        <f t="shared" si="107"/>
        <v>0</v>
      </c>
      <c r="JCZ126">
        <f t="shared" si="107"/>
        <v>0</v>
      </c>
      <c r="JDA126">
        <f t="shared" si="107"/>
        <v>0</v>
      </c>
      <c r="JDB126">
        <f t="shared" si="107"/>
        <v>0</v>
      </c>
      <c r="JDC126">
        <f t="shared" si="107"/>
        <v>0</v>
      </c>
      <c r="JDD126">
        <f t="shared" si="107"/>
        <v>0</v>
      </c>
      <c r="JDE126">
        <f t="shared" si="107"/>
        <v>0</v>
      </c>
      <c r="JDF126">
        <f t="shared" si="107"/>
        <v>0</v>
      </c>
      <c r="JDG126">
        <f t="shared" si="107"/>
        <v>0</v>
      </c>
      <c r="JDH126">
        <f t="shared" si="107"/>
        <v>0</v>
      </c>
      <c r="JDI126">
        <f t="shared" si="107"/>
        <v>0</v>
      </c>
      <c r="JDJ126">
        <f t="shared" si="107"/>
        <v>0</v>
      </c>
      <c r="JDK126">
        <f t="shared" si="107"/>
        <v>0</v>
      </c>
      <c r="JDL126">
        <f t="shared" si="107"/>
        <v>0</v>
      </c>
      <c r="JDM126">
        <f t="shared" si="107"/>
        <v>0</v>
      </c>
      <c r="JDN126">
        <f t="shared" si="107"/>
        <v>0</v>
      </c>
      <c r="JDO126">
        <f t="shared" si="107"/>
        <v>0</v>
      </c>
      <c r="JDP126">
        <f t="shared" si="107"/>
        <v>0</v>
      </c>
      <c r="JDQ126">
        <f t="shared" si="107"/>
        <v>0</v>
      </c>
      <c r="JDR126">
        <f t="shared" si="107"/>
        <v>0</v>
      </c>
      <c r="JDS126">
        <f t="shared" si="107"/>
        <v>0</v>
      </c>
      <c r="JDT126">
        <f t="shared" si="107"/>
        <v>0</v>
      </c>
      <c r="JDU126">
        <f t="shared" si="107"/>
        <v>0</v>
      </c>
      <c r="JDV126">
        <f t="shared" si="107"/>
        <v>0</v>
      </c>
      <c r="JDW126">
        <f t="shared" si="107"/>
        <v>0</v>
      </c>
      <c r="JDX126">
        <f t="shared" si="107"/>
        <v>0</v>
      </c>
      <c r="JDY126">
        <f t="shared" si="107"/>
        <v>0</v>
      </c>
      <c r="JDZ126">
        <f t="shared" si="107"/>
        <v>0</v>
      </c>
      <c r="JEA126">
        <f t="shared" si="107"/>
        <v>0</v>
      </c>
      <c r="JEB126">
        <f t="shared" si="107"/>
        <v>0</v>
      </c>
      <c r="JEC126">
        <f t="shared" si="107"/>
        <v>0</v>
      </c>
      <c r="JED126">
        <f t="shared" si="107"/>
        <v>0</v>
      </c>
      <c r="JEE126">
        <f t="shared" si="107"/>
        <v>0</v>
      </c>
      <c r="JEF126">
        <f t="shared" si="107"/>
        <v>0</v>
      </c>
      <c r="JEG126">
        <f t="shared" si="107"/>
        <v>0</v>
      </c>
      <c r="JEH126">
        <f t="shared" si="107"/>
        <v>0</v>
      </c>
      <c r="JEI126">
        <f t="shared" si="107"/>
        <v>0</v>
      </c>
      <c r="JEJ126">
        <f t="shared" si="107"/>
        <v>0</v>
      </c>
      <c r="JEK126">
        <f t="shared" si="107"/>
        <v>0</v>
      </c>
      <c r="JEL126">
        <f t="shared" si="107"/>
        <v>0</v>
      </c>
      <c r="JEM126">
        <f t="shared" si="107"/>
        <v>0</v>
      </c>
      <c r="JEN126">
        <f t="shared" si="107"/>
        <v>0</v>
      </c>
      <c r="JEO126">
        <f t="shared" si="107"/>
        <v>0</v>
      </c>
      <c r="JEP126">
        <f t="shared" si="107"/>
        <v>0</v>
      </c>
      <c r="JEQ126">
        <f t="shared" si="107"/>
        <v>0</v>
      </c>
      <c r="JER126">
        <f t="shared" si="107"/>
        <v>0</v>
      </c>
      <c r="JES126">
        <f t="shared" si="107"/>
        <v>0</v>
      </c>
      <c r="JET126">
        <f t="shared" si="107"/>
        <v>0</v>
      </c>
      <c r="JEU126">
        <f t="shared" si="107"/>
        <v>0</v>
      </c>
      <c r="JEV126">
        <f t="shared" si="107"/>
        <v>0</v>
      </c>
      <c r="JEW126">
        <f t="shared" si="107"/>
        <v>0</v>
      </c>
      <c r="JEX126">
        <f t="shared" ref="JEX126:JHI126" si="108">SUM(JEX2:JEX125)</f>
        <v>0</v>
      </c>
      <c r="JEY126">
        <f t="shared" si="108"/>
        <v>0</v>
      </c>
      <c r="JEZ126">
        <f t="shared" si="108"/>
        <v>0</v>
      </c>
      <c r="JFA126">
        <f t="shared" si="108"/>
        <v>0</v>
      </c>
      <c r="JFB126">
        <f t="shared" si="108"/>
        <v>0</v>
      </c>
      <c r="JFC126">
        <f t="shared" si="108"/>
        <v>0</v>
      </c>
      <c r="JFD126">
        <f t="shared" si="108"/>
        <v>0</v>
      </c>
      <c r="JFE126">
        <f t="shared" si="108"/>
        <v>0</v>
      </c>
      <c r="JFF126">
        <f t="shared" si="108"/>
        <v>0</v>
      </c>
      <c r="JFG126">
        <f t="shared" si="108"/>
        <v>0</v>
      </c>
      <c r="JFH126">
        <f t="shared" si="108"/>
        <v>0</v>
      </c>
      <c r="JFI126">
        <f t="shared" si="108"/>
        <v>0</v>
      </c>
      <c r="JFJ126">
        <f t="shared" si="108"/>
        <v>0</v>
      </c>
      <c r="JFK126">
        <f t="shared" si="108"/>
        <v>0</v>
      </c>
      <c r="JFL126">
        <f t="shared" si="108"/>
        <v>0</v>
      </c>
      <c r="JFM126">
        <f t="shared" si="108"/>
        <v>0</v>
      </c>
      <c r="JFN126">
        <f t="shared" si="108"/>
        <v>0</v>
      </c>
      <c r="JFO126">
        <f t="shared" si="108"/>
        <v>0</v>
      </c>
      <c r="JFP126">
        <f t="shared" si="108"/>
        <v>0</v>
      </c>
      <c r="JFQ126">
        <f t="shared" si="108"/>
        <v>0</v>
      </c>
      <c r="JFR126">
        <f t="shared" si="108"/>
        <v>0</v>
      </c>
      <c r="JFS126">
        <f t="shared" si="108"/>
        <v>0</v>
      </c>
      <c r="JFT126">
        <f t="shared" si="108"/>
        <v>0</v>
      </c>
      <c r="JFU126">
        <f t="shared" si="108"/>
        <v>0</v>
      </c>
      <c r="JFV126">
        <f t="shared" si="108"/>
        <v>0</v>
      </c>
      <c r="JFW126">
        <f t="shared" si="108"/>
        <v>0</v>
      </c>
      <c r="JFX126">
        <f t="shared" si="108"/>
        <v>0</v>
      </c>
      <c r="JFY126">
        <f t="shared" si="108"/>
        <v>0</v>
      </c>
      <c r="JFZ126">
        <f t="shared" si="108"/>
        <v>0</v>
      </c>
      <c r="JGA126">
        <f t="shared" si="108"/>
        <v>0</v>
      </c>
      <c r="JGB126">
        <f t="shared" si="108"/>
        <v>0</v>
      </c>
      <c r="JGC126">
        <f t="shared" si="108"/>
        <v>0</v>
      </c>
      <c r="JGD126">
        <f t="shared" si="108"/>
        <v>0</v>
      </c>
      <c r="JGE126">
        <f t="shared" si="108"/>
        <v>0</v>
      </c>
      <c r="JGF126">
        <f t="shared" si="108"/>
        <v>0</v>
      </c>
      <c r="JGG126">
        <f t="shared" si="108"/>
        <v>0</v>
      </c>
      <c r="JGH126">
        <f t="shared" si="108"/>
        <v>0</v>
      </c>
      <c r="JGI126">
        <f t="shared" si="108"/>
        <v>0</v>
      </c>
      <c r="JGJ126">
        <f t="shared" si="108"/>
        <v>0</v>
      </c>
      <c r="JGK126">
        <f t="shared" si="108"/>
        <v>0</v>
      </c>
      <c r="JGL126">
        <f t="shared" si="108"/>
        <v>0</v>
      </c>
      <c r="JGM126">
        <f t="shared" si="108"/>
        <v>0</v>
      </c>
      <c r="JGN126">
        <f t="shared" si="108"/>
        <v>0</v>
      </c>
      <c r="JGO126">
        <f t="shared" si="108"/>
        <v>0</v>
      </c>
      <c r="JGP126">
        <f t="shared" si="108"/>
        <v>0</v>
      </c>
      <c r="JGQ126">
        <f t="shared" si="108"/>
        <v>0</v>
      </c>
      <c r="JGR126">
        <f t="shared" si="108"/>
        <v>0</v>
      </c>
      <c r="JGS126">
        <f t="shared" si="108"/>
        <v>0</v>
      </c>
      <c r="JGT126">
        <f t="shared" si="108"/>
        <v>0</v>
      </c>
      <c r="JGU126">
        <f t="shared" si="108"/>
        <v>0</v>
      </c>
      <c r="JGV126">
        <f t="shared" si="108"/>
        <v>0</v>
      </c>
      <c r="JGW126">
        <f t="shared" si="108"/>
        <v>0</v>
      </c>
      <c r="JGX126">
        <f t="shared" si="108"/>
        <v>0</v>
      </c>
      <c r="JGY126">
        <f t="shared" si="108"/>
        <v>0</v>
      </c>
      <c r="JGZ126">
        <f t="shared" si="108"/>
        <v>0</v>
      </c>
      <c r="JHA126">
        <f t="shared" si="108"/>
        <v>0</v>
      </c>
      <c r="JHB126">
        <f t="shared" si="108"/>
        <v>0</v>
      </c>
      <c r="JHC126">
        <f t="shared" si="108"/>
        <v>0</v>
      </c>
      <c r="JHD126">
        <f t="shared" si="108"/>
        <v>0</v>
      </c>
      <c r="JHE126">
        <f t="shared" si="108"/>
        <v>0</v>
      </c>
      <c r="JHF126">
        <f t="shared" si="108"/>
        <v>0</v>
      </c>
      <c r="JHG126">
        <f t="shared" si="108"/>
        <v>0</v>
      </c>
      <c r="JHH126">
        <f t="shared" si="108"/>
        <v>0</v>
      </c>
      <c r="JHI126">
        <f t="shared" si="108"/>
        <v>0</v>
      </c>
      <c r="JHJ126">
        <f t="shared" ref="JHJ126:JJU126" si="109">SUM(JHJ2:JHJ125)</f>
        <v>0</v>
      </c>
      <c r="JHK126">
        <f t="shared" si="109"/>
        <v>0</v>
      </c>
      <c r="JHL126">
        <f t="shared" si="109"/>
        <v>0</v>
      </c>
      <c r="JHM126">
        <f t="shared" si="109"/>
        <v>0</v>
      </c>
      <c r="JHN126">
        <f t="shared" si="109"/>
        <v>0</v>
      </c>
      <c r="JHO126">
        <f t="shared" si="109"/>
        <v>0</v>
      </c>
      <c r="JHP126">
        <f t="shared" si="109"/>
        <v>0</v>
      </c>
      <c r="JHQ126">
        <f t="shared" si="109"/>
        <v>0</v>
      </c>
      <c r="JHR126">
        <f t="shared" si="109"/>
        <v>0</v>
      </c>
      <c r="JHS126">
        <f t="shared" si="109"/>
        <v>0</v>
      </c>
      <c r="JHT126">
        <f t="shared" si="109"/>
        <v>0</v>
      </c>
      <c r="JHU126">
        <f t="shared" si="109"/>
        <v>0</v>
      </c>
      <c r="JHV126">
        <f t="shared" si="109"/>
        <v>0</v>
      </c>
      <c r="JHW126">
        <f t="shared" si="109"/>
        <v>0</v>
      </c>
      <c r="JHX126">
        <f t="shared" si="109"/>
        <v>0</v>
      </c>
      <c r="JHY126">
        <f t="shared" si="109"/>
        <v>0</v>
      </c>
      <c r="JHZ126">
        <f t="shared" si="109"/>
        <v>0</v>
      </c>
      <c r="JIA126">
        <f t="shared" si="109"/>
        <v>0</v>
      </c>
      <c r="JIB126">
        <f t="shared" si="109"/>
        <v>0</v>
      </c>
      <c r="JIC126">
        <f t="shared" si="109"/>
        <v>0</v>
      </c>
      <c r="JID126">
        <f t="shared" si="109"/>
        <v>0</v>
      </c>
      <c r="JIE126">
        <f t="shared" si="109"/>
        <v>0</v>
      </c>
      <c r="JIF126">
        <f t="shared" si="109"/>
        <v>0</v>
      </c>
      <c r="JIG126">
        <f t="shared" si="109"/>
        <v>0</v>
      </c>
      <c r="JIH126">
        <f t="shared" si="109"/>
        <v>0</v>
      </c>
      <c r="JII126">
        <f t="shared" si="109"/>
        <v>0</v>
      </c>
      <c r="JIJ126">
        <f t="shared" si="109"/>
        <v>0</v>
      </c>
      <c r="JIK126">
        <f t="shared" si="109"/>
        <v>0</v>
      </c>
      <c r="JIL126">
        <f t="shared" si="109"/>
        <v>0</v>
      </c>
      <c r="JIM126">
        <f t="shared" si="109"/>
        <v>0</v>
      </c>
      <c r="JIN126">
        <f t="shared" si="109"/>
        <v>0</v>
      </c>
      <c r="JIO126">
        <f t="shared" si="109"/>
        <v>0</v>
      </c>
      <c r="JIP126">
        <f t="shared" si="109"/>
        <v>0</v>
      </c>
      <c r="JIQ126">
        <f t="shared" si="109"/>
        <v>0</v>
      </c>
      <c r="JIR126">
        <f t="shared" si="109"/>
        <v>0</v>
      </c>
      <c r="JIS126">
        <f t="shared" si="109"/>
        <v>0</v>
      </c>
      <c r="JIT126">
        <f t="shared" si="109"/>
        <v>0</v>
      </c>
      <c r="JIU126">
        <f t="shared" si="109"/>
        <v>0</v>
      </c>
      <c r="JIV126">
        <f t="shared" si="109"/>
        <v>0</v>
      </c>
      <c r="JIW126">
        <f t="shared" si="109"/>
        <v>0</v>
      </c>
      <c r="JIX126">
        <f t="shared" si="109"/>
        <v>0</v>
      </c>
      <c r="JIY126">
        <f t="shared" si="109"/>
        <v>0</v>
      </c>
      <c r="JIZ126">
        <f t="shared" si="109"/>
        <v>0</v>
      </c>
      <c r="JJA126">
        <f t="shared" si="109"/>
        <v>0</v>
      </c>
      <c r="JJB126">
        <f t="shared" si="109"/>
        <v>0</v>
      </c>
      <c r="JJC126">
        <f t="shared" si="109"/>
        <v>0</v>
      </c>
      <c r="JJD126">
        <f t="shared" si="109"/>
        <v>0</v>
      </c>
      <c r="JJE126">
        <f t="shared" si="109"/>
        <v>0</v>
      </c>
      <c r="JJF126">
        <f t="shared" si="109"/>
        <v>0</v>
      </c>
      <c r="JJG126">
        <f t="shared" si="109"/>
        <v>0</v>
      </c>
      <c r="JJH126">
        <f t="shared" si="109"/>
        <v>0</v>
      </c>
      <c r="JJI126">
        <f t="shared" si="109"/>
        <v>0</v>
      </c>
      <c r="JJJ126">
        <f t="shared" si="109"/>
        <v>0</v>
      </c>
      <c r="JJK126">
        <f t="shared" si="109"/>
        <v>0</v>
      </c>
      <c r="JJL126">
        <f t="shared" si="109"/>
        <v>0</v>
      </c>
      <c r="JJM126">
        <f t="shared" si="109"/>
        <v>0</v>
      </c>
      <c r="JJN126">
        <f t="shared" si="109"/>
        <v>0</v>
      </c>
      <c r="JJO126">
        <f t="shared" si="109"/>
        <v>0</v>
      </c>
      <c r="JJP126">
        <f t="shared" si="109"/>
        <v>0</v>
      </c>
      <c r="JJQ126">
        <f t="shared" si="109"/>
        <v>0</v>
      </c>
      <c r="JJR126">
        <f t="shared" si="109"/>
        <v>0</v>
      </c>
      <c r="JJS126">
        <f t="shared" si="109"/>
        <v>0</v>
      </c>
      <c r="JJT126">
        <f t="shared" si="109"/>
        <v>0</v>
      </c>
      <c r="JJU126">
        <f t="shared" si="109"/>
        <v>0</v>
      </c>
      <c r="JJV126">
        <f t="shared" ref="JJV126:JMG126" si="110">SUM(JJV2:JJV125)</f>
        <v>0</v>
      </c>
      <c r="JJW126">
        <f t="shared" si="110"/>
        <v>0</v>
      </c>
      <c r="JJX126">
        <f t="shared" si="110"/>
        <v>0</v>
      </c>
      <c r="JJY126">
        <f t="shared" si="110"/>
        <v>0</v>
      </c>
      <c r="JJZ126">
        <f t="shared" si="110"/>
        <v>0</v>
      </c>
      <c r="JKA126">
        <f t="shared" si="110"/>
        <v>0</v>
      </c>
      <c r="JKB126">
        <f t="shared" si="110"/>
        <v>0</v>
      </c>
      <c r="JKC126">
        <f t="shared" si="110"/>
        <v>0</v>
      </c>
      <c r="JKD126">
        <f t="shared" si="110"/>
        <v>0</v>
      </c>
      <c r="JKE126">
        <f t="shared" si="110"/>
        <v>0</v>
      </c>
      <c r="JKF126">
        <f t="shared" si="110"/>
        <v>0</v>
      </c>
      <c r="JKG126">
        <f t="shared" si="110"/>
        <v>0</v>
      </c>
      <c r="JKH126">
        <f t="shared" si="110"/>
        <v>0</v>
      </c>
      <c r="JKI126">
        <f t="shared" si="110"/>
        <v>0</v>
      </c>
      <c r="JKJ126">
        <f t="shared" si="110"/>
        <v>0</v>
      </c>
      <c r="JKK126">
        <f t="shared" si="110"/>
        <v>0</v>
      </c>
      <c r="JKL126">
        <f t="shared" si="110"/>
        <v>0</v>
      </c>
      <c r="JKM126">
        <f t="shared" si="110"/>
        <v>0</v>
      </c>
      <c r="JKN126">
        <f t="shared" si="110"/>
        <v>0</v>
      </c>
      <c r="JKO126">
        <f t="shared" si="110"/>
        <v>0</v>
      </c>
      <c r="JKP126">
        <f t="shared" si="110"/>
        <v>0</v>
      </c>
      <c r="JKQ126">
        <f t="shared" si="110"/>
        <v>0</v>
      </c>
      <c r="JKR126">
        <f t="shared" si="110"/>
        <v>0</v>
      </c>
      <c r="JKS126">
        <f t="shared" si="110"/>
        <v>0</v>
      </c>
      <c r="JKT126">
        <f t="shared" si="110"/>
        <v>0</v>
      </c>
      <c r="JKU126">
        <f t="shared" si="110"/>
        <v>0</v>
      </c>
      <c r="JKV126">
        <f t="shared" si="110"/>
        <v>0</v>
      </c>
      <c r="JKW126">
        <f t="shared" si="110"/>
        <v>0</v>
      </c>
      <c r="JKX126">
        <f t="shared" si="110"/>
        <v>0</v>
      </c>
      <c r="JKY126">
        <f t="shared" si="110"/>
        <v>0</v>
      </c>
      <c r="JKZ126">
        <f t="shared" si="110"/>
        <v>0</v>
      </c>
      <c r="JLA126">
        <f t="shared" si="110"/>
        <v>0</v>
      </c>
      <c r="JLB126">
        <f t="shared" si="110"/>
        <v>0</v>
      </c>
      <c r="JLC126">
        <f t="shared" si="110"/>
        <v>0</v>
      </c>
      <c r="JLD126">
        <f t="shared" si="110"/>
        <v>0</v>
      </c>
      <c r="JLE126">
        <f t="shared" si="110"/>
        <v>0</v>
      </c>
      <c r="JLF126">
        <f t="shared" si="110"/>
        <v>0</v>
      </c>
      <c r="JLG126">
        <f t="shared" si="110"/>
        <v>0</v>
      </c>
      <c r="JLH126">
        <f t="shared" si="110"/>
        <v>0</v>
      </c>
      <c r="JLI126">
        <f t="shared" si="110"/>
        <v>0</v>
      </c>
      <c r="JLJ126">
        <f t="shared" si="110"/>
        <v>0</v>
      </c>
      <c r="JLK126">
        <f t="shared" si="110"/>
        <v>0</v>
      </c>
      <c r="JLL126">
        <f t="shared" si="110"/>
        <v>0</v>
      </c>
      <c r="JLM126">
        <f t="shared" si="110"/>
        <v>0</v>
      </c>
      <c r="JLN126">
        <f t="shared" si="110"/>
        <v>0</v>
      </c>
      <c r="JLO126">
        <f t="shared" si="110"/>
        <v>0</v>
      </c>
      <c r="JLP126">
        <f t="shared" si="110"/>
        <v>0</v>
      </c>
      <c r="JLQ126">
        <f t="shared" si="110"/>
        <v>0</v>
      </c>
      <c r="JLR126">
        <f t="shared" si="110"/>
        <v>0</v>
      </c>
      <c r="JLS126">
        <f t="shared" si="110"/>
        <v>0</v>
      </c>
      <c r="JLT126">
        <f t="shared" si="110"/>
        <v>0</v>
      </c>
      <c r="JLU126">
        <f t="shared" si="110"/>
        <v>0</v>
      </c>
      <c r="JLV126">
        <f t="shared" si="110"/>
        <v>0</v>
      </c>
      <c r="JLW126">
        <f t="shared" si="110"/>
        <v>0</v>
      </c>
      <c r="JLX126">
        <f t="shared" si="110"/>
        <v>0</v>
      </c>
      <c r="JLY126">
        <f t="shared" si="110"/>
        <v>0</v>
      </c>
      <c r="JLZ126">
        <f t="shared" si="110"/>
        <v>0</v>
      </c>
      <c r="JMA126">
        <f t="shared" si="110"/>
        <v>0</v>
      </c>
      <c r="JMB126">
        <f t="shared" si="110"/>
        <v>0</v>
      </c>
      <c r="JMC126">
        <f t="shared" si="110"/>
        <v>0</v>
      </c>
      <c r="JMD126">
        <f t="shared" si="110"/>
        <v>0</v>
      </c>
      <c r="JME126">
        <f t="shared" si="110"/>
        <v>0</v>
      </c>
      <c r="JMF126">
        <f t="shared" si="110"/>
        <v>0</v>
      </c>
      <c r="JMG126">
        <f t="shared" si="110"/>
        <v>0</v>
      </c>
      <c r="JMH126">
        <f t="shared" ref="JMH126:JOS126" si="111">SUM(JMH2:JMH125)</f>
        <v>0</v>
      </c>
      <c r="JMI126">
        <f t="shared" si="111"/>
        <v>0</v>
      </c>
      <c r="JMJ126">
        <f t="shared" si="111"/>
        <v>0</v>
      </c>
      <c r="JMK126">
        <f t="shared" si="111"/>
        <v>0</v>
      </c>
      <c r="JML126">
        <f t="shared" si="111"/>
        <v>0</v>
      </c>
      <c r="JMM126">
        <f t="shared" si="111"/>
        <v>0</v>
      </c>
      <c r="JMN126">
        <f t="shared" si="111"/>
        <v>0</v>
      </c>
      <c r="JMO126">
        <f t="shared" si="111"/>
        <v>0</v>
      </c>
      <c r="JMP126">
        <f t="shared" si="111"/>
        <v>0</v>
      </c>
      <c r="JMQ126">
        <f t="shared" si="111"/>
        <v>0</v>
      </c>
      <c r="JMR126">
        <f t="shared" si="111"/>
        <v>0</v>
      </c>
      <c r="JMS126">
        <f t="shared" si="111"/>
        <v>0</v>
      </c>
      <c r="JMT126">
        <f t="shared" si="111"/>
        <v>0</v>
      </c>
      <c r="JMU126">
        <f t="shared" si="111"/>
        <v>0</v>
      </c>
      <c r="JMV126">
        <f t="shared" si="111"/>
        <v>0</v>
      </c>
      <c r="JMW126">
        <f t="shared" si="111"/>
        <v>0</v>
      </c>
      <c r="JMX126">
        <f t="shared" si="111"/>
        <v>0</v>
      </c>
      <c r="JMY126">
        <f t="shared" si="111"/>
        <v>0</v>
      </c>
      <c r="JMZ126">
        <f t="shared" si="111"/>
        <v>0</v>
      </c>
      <c r="JNA126">
        <f t="shared" si="111"/>
        <v>0</v>
      </c>
      <c r="JNB126">
        <f t="shared" si="111"/>
        <v>0</v>
      </c>
      <c r="JNC126">
        <f t="shared" si="111"/>
        <v>0</v>
      </c>
      <c r="JND126">
        <f t="shared" si="111"/>
        <v>0</v>
      </c>
      <c r="JNE126">
        <f t="shared" si="111"/>
        <v>0</v>
      </c>
      <c r="JNF126">
        <f t="shared" si="111"/>
        <v>0</v>
      </c>
      <c r="JNG126">
        <f t="shared" si="111"/>
        <v>0</v>
      </c>
      <c r="JNH126">
        <f t="shared" si="111"/>
        <v>0</v>
      </c>
      <c r="JNI126">
        <f t="shared" si="111"/>
        <v>0</v>
      </c>
      <c r="JNJ126">
        <f t="shared" si="111"/>
        <v>0</v>
      </c>
      <c r="JNK126">
        <f t="shared" si="111"/>
        <v>0</v>
      </c>
      <c r="JNL126">
        <f t="shared" si="111"/>
        <v>0</v>
      </c>
      <c r="JNM126">
        <f t="shared" si="111"/>
        <v>0</v>
      </c>
      <c r="JNN126">
        <f t="shared" si="111"/>
        <v>0</v>
      </c>
      <c r="JNO126">
        <f t="shared" si="111"/>
        <v>0</v>
      </c>
      <c r="JNP126">
        <f t="shared" si="111"/>
        <v>0</v>
      </c>
      <c r="JNQ126">
        <f t="shared" si="111"/>
        <v>0</v>
      </c>
      <c r="JNR126">
        <f t="shared" si="111"/>
        <v>0</v>
      </c>
      <c r="JNS126">
        <f t="shared" si="111"/>
        <v>0</v>
      </c>
      <c r="JNT126">
        <f t="shared" si="111"/>
        <v>0</v>
      </c>
      <c r="JNU126">
        <f t="shared" si="111"/>
        <v>0</v>
      </c>
      <c r="JNV126">
        <f t="shared" si="111"/>
        <v>0</v>
      </c>
      <c r="JNW126">
        <f t="shared" si="111"/>
        <v>0</v>
      </c>
      <c r="JNX126">
        <f t="shared" si="111"/>
        <v>0</v>
      </c>
      <c r="JNY126">
        <f t="shared" si="111"/>
        <v>0</v>
      </c>
      <c r="JNZ126">
        <f t="shared" si="111"/>
        <v>0</v>
      </c>
      <c r="JOA126">
        <f t="shared" si="111"/>
        <v>0</v>
      </c>
      <c r="JOB126">
        <f t="shared" si="111"/>
        <v>0</v>
      </c>
      <c r="JOC126">
        <f t="shared" si="111"/>
        <v>0</v>
      </c>
      <c r="JOD126">
        <f t="shared" si="111"/>
        <v>0</v>
      </c>
      <c r="JOE126">
        <f t="shared" si="111"/>
        <v>0</v>
      </c>
      <c r="JOF126">
        <f t="shared" si="111"/>
        <v>0</v>
      </c>
      <c r="JOG126">
        <f t="shared" si="111"/>
        <v>0</v>
      </c>
      <c r="JOH126">
        <f t="shared" si="111"/>
        <v>0</v>
      </c>
      <c r="JOI126">
        <f t="shared" si="111"/>
        <v>0</v>
      </c>
      <c r="JOJ126">
        <f t="shared" si="111"/>
        <v>0</v>
      </c>
      <c r="JOK126">
        <f t="shared" si="111"/>
        <v>0</v>
      </c>
      <c r="JOL126">
        <f t="shared" si="111"/>
        <v>0</v>
      </c>
      <c r="JOM126">
        <f t="shared" si="111"/>
        <v>0</v>
      </c>
      <c r="JON126">
        <f t="shared" si="111"/>
        <v>0</v>
      </c>
      <c r="JOO126">
        <f t="shared" si="111"/>
        <v>0</v>
      </c>
      <c r="JOP126">
        <f t="shared" si="111"/>
        <v>0</v>
      </c>
      <c r="JOQ126">
        <f t="shared" si="111"/>
        <v>0</v>
      </c>
      <c r="JOR126">
        <f t="shared" si="111"/>
        <v>0</v>
      </c>
      <c r="JOS126">
        <f t="shared" si="111"/>
        <v>0</v>
      </c>
      <c r="JOT126">
        <f t="shared" ref="JOT126:JRE126" si="112">SUM(JOT2:JOT125)</f>
        <v>0</v>
      </c>
      <c r="JOU126">
        <f t="shared" si="112"/>
        <v>0</v>
      </c>
      <c r="JOV126">
        <f t="shared" si="112"/>
        <v>0</v>
      </c>
      <c r="JOW126">
        <f t="shared" si="112"/>
        <v>0</v>
      </c>
      <c r="JOX126">
        <f t="shared" si="112"/>
        <v>0</v>
      </c>
      <c r="JOY126">
        <f t="shared" si="112"/>
        <v>0</v>
      </c>
      <c r="JOZ126">
        <f t="shared" si="112"/>
        <v>0</v>
      </c>
      <c r="JPA126">
        <f t="shared" si="112"/>
        <v>0</v>
      </c>
      <c r="JPB126">
        <f t="shared" si="112"/>
        <v>0</v>
      </c>
      <c r="JPC126">
        <f t="shared" si="112"/>
        <v>0</v>
      </c>
      <c r="JPD126">
        <f t="shared" si="112"/>
        <v>0</v>
      </c>
      <c r="JPE126">
        <f t="shared" si="112"/>
        <v>0</v>
      </c>
      <c r="JPF126">
        <f t="shared" si="112"/>
        <v>0</v>
      </c>
      <c r="JPG126">
        <f t="shared" si="112"/>
        <v>0</v>
      </c>
      <c r="JPH126">
        <f t="shared" si="112"/>
        <v>0</v>
      </c>
      <c r="JPI126">
        <f t="shared" si="112"/>
        <v>0</v>
      </c>
      <c r="JPJ126">
        <f t="shared" si="112"/>
        <v>0</v>
      </c>
      <c r="JPK126">
        <f t="shared" si="112"/>
        <v>0</v>
      </c>
      <c r="JPL126">
        <f t="shared" si="112"/>
        <v>0</v>
      </c>
      <c r="JPM126">
        <f t="shared" si="112"/>
        <v>0</v>
      </c>
      <c r="JPN126">
        <f t="shared" si="112"/>
        <v>0</v>
      </c>
      <c r="JPO126">
        <f t="shared" si="112"/>
        <v>0</v>
      </c>
      <c r="JPP126">
        <f t="shared" si="112"/>
        <v>0</v>
      </c>
      <c r="JPQ126">
        <f t="shared" si="112"/>
        <v>0</v>
      </c>
      <c r="JPR126">
        <f t="shared" si="112"/>
        <v>0</v>
      </c>
      <c r="JPS126">
        <f t="shared" si="112"/>
        <v>0</v>
      </c>
      <c r="JPT126">
        <f t="shared" si="112"/>
        <v>0</v>
      </c>
      <c r="JPU126">
        <f t="shared" si="112"/>
        <v>0</v>
      </c>
      <c r="JPV126">
        <f t="shared" si="112"/>
        <v>0</v>
      </c>
      <c r="JPW126">
        <f t="shared" si="112"/>
        <v>0</v>
      </c>
      <c r="JPX126">
        <f t="shared" si="112"/>
        <v>0</v>
      </c>
      <c r="JPY126">
        <f t="shared" si="112"/>
        <v>0</v>
      </c>
      <c r="JPZ126">
        <f t="shared" si="112"/>
        <v>0</v>
      </c>
      <c r="JQA126">
        <f t="shared" si="112"/>
        <v>0</v>
      </c>
      <c r="JQB126">
        <f t="shared" si="112"/>
        <v>0</v>
      </c>
      <c r="JQC126">
        <f t="shared" si="112"/>
        <v>0</v>
      </c>
      <c r="JQD126">
        <f t="shared" si="112"/>
        <v>0</v>
      </c>
      <c r="JQE126">
        <f t="shared" si="112"/>
        <v>0</v>
      </c>
      <c r="JQF126">
        <f t="shared" si="112"/>
        <v>0</v>
      </c>
      <c r="JQG126">
        <f t="shared" si="112"/>
        <v>0</v>
      </c>
      <c r="JQH126">
        <f t="shared" si="112"/>
        <v>0</v>
      </c>
      <c r="JQI126">
        <f t="shared" si="112"/>
        <v>0</v>
      </c>
      <c r="JQJ126">
        <f t="shared" si="112"/>
        <v>0</v>
      </c>
      <c r="JQK126">
        <f t="shared" si="112"/>
        <v>0</v>
      </c>
      <c r="JQL126">
        <f t="shared" si="112"/>
        <v>0</v>
      </c>
      <c r="JQM126">
        <f t="shared" si="112"/>
        <v>0</v>
      </c>
      <c r="JQN126">
        <f t="shared" si="112"/>
        <v>0</v>
      </c>
      <c r="JQO126">
        <f t="shared" si="112"/>
        <v>0</v>
      </c>
      <c r="JQP126">
        <f t="shared" si="112"/>
        <v>0</v>
      </c>
      <c r="JQQ126">
        <f t="shared" si="112"/>
        <v>0</v>
      </c>
      <c r="JQR126">
        <f t="shared" si="112"/>
        <v>0</v>
      </c>
      <c r="JQS126">
        <f t="shared" si="112"/>
        <v>0</v>
      </c>
      <c r="JQT126">
        <f t="shared" si="112"/>
        <v>0</v>
      </c>
      <c r="JQU126">
        <f t="shared" si="112"/>
        <v>0</v>
      </c>
      <c r="JQV126">
        <f t="shared" si="112"/>
        <v>0</v>
      </c>
      <c r="JQW126">
        <f t="shared" si="112"/>
        <v>0</v>
      </c>
      <c r="JQX126">
        <f t="shared" si="112"/>
        <v>0</v>
      </c>
      <c r="JQY126">
        <f t="shared" si="112"/>
        <v>0</v>
      </c>
      <c r="JQZ126">
        <f t="shared" si="112"/>
        <v>0</v>
      </c>
      <c r="JRA126">
        <f t="shared" si="112"/>
        <v>0</v>
      </c>
      <c r="JRB126">
        <f t="shared" si="112"/>
        <v>0</v>
      </c>
      <c r="JRC126">
        <f t="shared" si="112"/>
        <v>0</v>
      </c>
      <c r="JRD126">
        <f t="shared" si="112"/>
        <v>0</v>
      </c>
      <c r="JRE126">
        <f t="shared" si="112"/>
        <v>0</v>
      </c>
      <c r="JRF126">
        <f t="shared" ref="JRF126:JTQ126" si="113">SUM(JRF2:JRF125)</f>
        <v>0</v>
      </c>
      <c r="JRG126">
        <f t="shared" si="113"/>
        <v>0</v>
      </c>
      <c r="JRH126">
        <f t="shared" si="113"/>
        <v>0</v>
      </c>
      <c r="JRI126">
        <f t="shared" si="113"/>
        <v>0</v>
      </c>
      <c r="JRJ126">
        <f t="shared" si="113"/>
        <v>0</v>
      </c>
      <c r="JRK126">
        <f t="shared" si="113"/>
        <v>0</v>
      </c>
      <c r="JRL126">
        <f t="shared" si="113"/>
        <v>0</v>
      </c>
      <c r="JRM126">
        <f t="shared" si="113"/>
        <v>0</v>
      </c>
      <c r="JRN126">
        <f t="shared" si="113"/>
        <v>0</v>
      </c>
      <c r="JRO126">
        <f t="shared" si="113"/>
        <v>0</v>
      </c>
      <c r="JRP126">
        <f t="shared" si="113"/>
        <v>0</v>
      </c>
      <c r="JRQ126">
        <f t="shared" si="113"/>
        <v>0</v>
      </c>
      <c r="JRR126">
        <f t="shared" si="113"/>
        <v>0</v>
      </c>
      <c r="JRS126">
        <f t="shared" si="113"/>
        <v>0</v>
      </c>
      <c r="JRT126">
        <f t="shared" si="113"/>
        <v>0</v>
      </c>
      <c r="JRU126">
        <f t="shared" si="113"/>
        <v>0</v>
      </c>
      <c r="JRV126">
        <f t="shared" si="113"/>
        <v>0</v>
      </c>
      <c r="JRW126">
        <f t="shared" si="113"/>
        <v>0</v>
      </c>
      <c r="JRX126">
        <f t="shared" si="113"/>
        <v>0</v>
      </c>
      <c r="JRY126">
        <f t="shared" si="113"/>
        <v>0</v>
      </c>
      <c r="JRZ126">
        <f t="shared" si="113"/>
        <v>0</v>
      </c>
      <c r="JSA126">
        <f t="shared" si="113"/>
        <v>0</v>
      </c>
      <c r="JSB126">
        <f t="shared" si="113"/>
        <v>0</v>
      </c>
      <c r="JSC126">
        <f t="shared" si="113"/>
        <v>0</v>
      </c>
      <c r="JSD126">
        <f t="shared" si="113"/>
        <v>0</v>
      </c>
      <c r="JSE126">
        <f t="shared" si="113"/>
        <v>0</v>
      </c>
      <c r="JSF126">
        <f t="shared" si="113"/>
        <v>0</v>
      </c>
      <c r="JSG126">
        <f t="shared" si="113"/>
        <v>0</v>
      </c>
      <c r="JSH126">
        <f t="shared" si="113"/>
        <v>0</v>
      </c>
      <c r="JSI126">
        <f t="shared" si="113"/>
        <v>0</v>
      </c>
      <c r="JSJ126">
        <f t="shared" si="113"/>
        <v>0</v>
      </c>
      <c r="JSK126">
        <f t="shared" si="113"/>
        <v>0</v>
      </c>
      <c r="JSL126">
        <f t="shared" si="113"/>
        <v>0</v>
      </c>
      <c r="JSM126">
        <f t="shared" si="113"/>
        <v>0</v>
      </c>
      <c r="JSN126">
        <f t="shared" si="113"/>
        <v>0</v>
      </c>
      <c r="JSO126">
        <f t="shared" si="113"/>
        <v>0</v>
      </c>
      <c r="JSP126">
        <f t="shared" si="113"/>
        <v>0</v>
      </c>
      <c r="JSQ126">
        <f t="shared" si="113"/>
        <v>0</v>
      </c>
      <c r="JSR126">
        <f t="shared" si="113"/>
        <v>0</v>
      </c>
      <c r="JSS126">
        <f t="shared" si="113"/>
        <v>0</v>
      </c>
      <c r="JST126">
        <f t="shared" si="113"/>
        <v>0</v>
      </c>
      <c r="JSU126">
        <f t="shared" si="113"/>
        <v>0</v>
      </c>
      <c r="JSV126">
        <f t="shared" si="113"/>
        <v>0</v>
      </c>
      <c r="JSW126">
        <f t="shared" si="113"/>
        <v>0</v>
      </c>
      <c r="JSX126">
        <f t="shared" si="113"/>
        <v>0</v>
      </c>
      <c r="JSY126">
        <f t="shared" si="113"/>
        <v>0</v>
      </c>
      <c r="JSZ126">
        <f t="shared" si="113"/>
        <v>0</v>
      </c>
      <c r="JTA126">
        <f t="shared" si="113"/>
        <v>0</v>
      </c>
      <c r="JTB126">
        <f t="shared" si="113"/>
        <v>0</v>
      </c>
      <c r="JTC126">
        <f t="shared" si="113"/>
        <v>0</v>
      </c>
      <c r="JTD126">
        <f t="shared" si="113"/>
        <v>0</v>
      </c>
      <c r="JTE126">
        <f t="shared" si="113"/>
        <v>0</v>
      </c>
      <c r="JTF126">
        <f t="shared" si="113"/>
        <v>0</v>
      </c>
      <c r="JTG126">
        <f t="shared" si="113"/>
        <v>0</v>
      </c>
      <c r="JTH126">
        <f t="shared" si="113"/>
        <v>0</v>
      </c>
      <c r="JTI126">
        <f t="shared" si="113"/>
        <v>0</v>
      </c>
      <c r="JTJ126">
        <f t="shared" si="113"/>
        <v>0</v>
      </c>
      <c r="JTK126">
        <f t="shared" si="113"/>
        <v>0</v>
      </c>
      <c r="JTL126">
        <f t="shared" si="113"/>
        <v>0</v>
      </c>
      <c r="JTM126">
        <f t="shared" si="113"/>
        <v>0</v>
      </c>
      <c r="JTN126">
        <f t="shared" si="113"/>
        <v>0</v>
      </c>
      <c r="JTO126">
        <f t="shared" si="113"/>
        <v>0</v>
      </c>
      <c r="JTP126">
        <f t="shared" si="113"/>
        <v>0</v>
      </c>
      <c r="JTQ126">
        <f t="shared" si="113"/>
        <v>0</v>
      </c>
      <c r="JTR126">
        <f t="shared" ref="JTR126:JWC126" si="114">SUM(JTR2:JTR125)</f>
        <v>0</v>
      </c>
      <c r="JTS126">
        <f t="shared" si="114"/>
        <v>0</v>
      </c>
      <c r="JTT126">
        <f t="shared" si="114"/>
        <v>0</v>
      </c>
      <c r="JTU126">
        <f t="shared" si="114"/>
        <v>0</v>
      </c>
      <c r="JTV126">
        <f t="shared" si="114"/>
        <v>0</v>
      </c>
      <c r="JTW126">
        <f t="shared" si="114"/>
        <v>0</v>
      </c>
      <c r="JTX126">
        <f t="shared" si="114"/>
        <v>0</v>
      </c>
      <c r="JTY126">
        <f t="shared" si="114"/>
        <v>0</v>
      </c>
      <c r="JTZ126">
        <f t="shared" si="114"/>
        <v>0</v>
      </c>
      <c r="JUA126">
        <f t="shared" si="114"/>
        <v>0</v>
      </c>
      <c r="JUB126">
        <f t="shared" si="114"/>
        <v>0</v>
      </c>
      <c r="JUC126">
        <f t="shared" si="114"/>
        <v>0</v>
      </c>
      <c r="JUD126">
        <f t="shared" si="114"/>
        <v>0</v>
      </c>
      <c r="JUE126">
        <f t="shared" si="114"/>
        <v>0</v>
      </c>
      <c r="JUF126">
        <f t="shared" si="114"/>
        <v>0</v>
      </c>
      <c r="JUG126">
        <f t="shared" si="114"/>
        <v>0</v>
      </c>
      <c r="JUH126">
        <f t="shared" si="114"/>
        <v>0</v>
      </c>
      <c r="JUI126">
        <f t="shared" si="114"/>
        <v>0</v>
      </c>
      <c r="JUJ126">
        <f t="shared" si="114"/>
        <v>0</v>
      </c>
      <c r="JUK126">
        <f t="shared" si="114"/>
        <v>0</v>
      </c>
      <c r="JUL126">
        <f t="shared" si="114"/>
        <v>0</v>
      </c>
      <c r="JUM126">
        <f t="shared" si="114"/>
        <v>0</v>
      </c>
      <c r="JUN126">
        <f t="shared" si="114"/>
        <v>0</v>
      </c>
      <c r="JUO126">
        <f t="shared" si="114"/>
        <v>0</v>
      </c>
      <c r="JUP126">
        <f t="shared" si="114"/>
        <v>0</v>
      </c>
      <c r="JUQ126">
        <f t="shared" si="114"/>
        <v>0</v>
      </c>
      <c r="JUR126">
        <f t="shared" si="114"/>
        <v>0</v>
      </c>
      <c r="JUS126">
        <f t="shared" si="114"/>
        <v>0</v>
      </c>
      <c r="JUT126">
        <f t="shared" si="114"/>
        <v>0</v>
      </c>
      <c r="JUU126">
        <f t="shared" si="114"/>
        <v>0</v>
      </c>
      <c r="JUV126">
        <f t="shared" si="114"/>
        <v>0</v>
      </c>
      <c r="JUW126">
        <f t="shared" si="114"/>
        <v>0</v>
      </c>
      <c r="JUX126">
        <f t="shared" si="114"/>
        <v>0</v>
      </c>
      <c r="JUY126">
        <f t="shared" si="114"/>
        <v>0</v>
      </c>
      <c r="JUZ126">
        <f t="shared" si="114"/>
        <v>0</v>
      </c>
      <c r="JVA126">
        <f t="shared" si="114"/>
        <v>0</v>
      </c>
      <c r="JVB126">
        <f t="shared" si="114"/>
        <v>0</v>
      </c>
      <c r="JVC126">
        <f t="shared" si="114"/>
        <v>0</v>
      </c>
      <c r="JVD126">
        <f t="shared" si="114"/>
        <v>0</v>
      </c>
      <c r="JVE126">
        <f t="shared" si="114"/>
        <v>0</v>
      </c>
      <c r="JVF126">
        <f t="shared" si="114"/>
        <v>0</v>
      </c>
      <c r="JVG126">
        <f t="shared" si="114"/>
        <v>0</v>
      </c>
      <c r="JVH126">
        <f t="shared" si="114"/>
        <v>0</v>
      </c>
      <c r="JVI126">
        <f t="shared" si="114"/>
        <v>0</v>
      </c>
      <c r="JVJ126">
        <f t="shared" si="114"/>
        <v>0</v>
      </c>
      <c r="JVK126">
        <f t="shared" si="114"/>
        <v>0</v>
      </c>
      <c r="JVL126">
        <f t="shared" si="114"/>
        <v>0</v>
      </c>
      <c r="JVM126">
        <f t="shared" si="114"/>
        <v>0</v>
      </c>
      <c r="JVN126">
        <f t="shared" si="114"/>
        <v>0</v>
      </c>
      <c r="JVO126">
        <f t="shared" si="114"/>
        <v>0</v>
      </c>
      <c r="JVP126">
        <f t="shared" si="114"/>
        <v>0</v>
      </c>
      <c r="JVQ126">
        <f t="shared" si="114"/>
        <v>0</v>
      </c>
      <c r="JVR126">
        <f t="shared" si="114"/>
        <v>0</v>
      </c>
      <c r="JVS126">
        <f t="shared" si="114"/>
        <v>0</v>
      </c>
      <c r="JVT126">
        <f t="shared" si="114"/>
        <v>0</v>
      </c>
      <c r="JVU126">
        <f t="shared" si="114"/>
        <v>0</v>
      </c>
      <c r="JVV126">
        <f t="shared" si="114"/>
        <v>0</v>
      </c>
      <c r="JVW126">
        <f t="shared" si="114"/>
        <v>0</v>
      </c>
      <c r="JVX126">
        <f t="shared" si="114"/>
        <v>0</v>
      </c>
      <c r="JVY126">
        <f t="shared" si="114"/>
        <v>0</v>
      </c>
      <c r="JVZ126">
        <f t="shared" si="114"/>
        <v>0</v>
      </c>
      <c r="JWA126">
        <f t="shared" si="114"/>
        <v>0</v>
      </c>
      <c r="JWB126">
        <f t="shared" si="114"/>
        <v>0</v>
      </c>
      <c r="JWC126">
        <f t="shared" si="114"/>
        <v>0</v>
      </c>
      <c r="JWD126">
        <f t="shared" ref="JWD126:JYO126" si="115">SUM(JWD2:JWD125)</f>
        <v>0</v>
      </c>
      <c r="JWE126">
        <f t="shared" si="115"/>
        <v>0</v>
      </c>
      <c r="JWF126">
        <f t="shared" si="115"/>
        <v>0</v>
      </c>
      <c r="JWG126">
        <f t="shared" si="115"/>
        <v>0</v>
      </c>
      <c r="JWH126">
        <f t="shared" si="115"/>
        <v>0</v>
      </c>
      <c r="JWI126">
        <f t="shared" si="115"/>
        <v>0</v>
      </c>
      <c r="JWJ126">
        <f t="shared" si="115"/>
        <v>0</v>
      </c>
      <c r="JWK126">
        <f t="shared" si="115"/>
        <v>0</v>
      </c>
      <c r="JWL126">
        <f t="shared" si="115"/>
        <v>0</v>
      </c>
      <c r="JWM126">
        <f t="shared" si="115"/>
        <v>0</v>
      </c>
      <c r="JWN126">
        <f t="shared" si="115"/>
        <v>0</v>
      </c>
      <c r="JWO126">
        <f t="shared" si="115"/>
        <v>0</v>
      </c>
      <c r="JWP126">
        <f t="shared" si="115"/>
        <v>0</v>
      </c>
      <c r="JWQ126">
        <f t="shared" si="115"/>
        <v>0</v>
      </c>
      <c r="JWR126">
        <f t="shared" si="115"/>
        <v>0</v>
      </c>
      <c r="JWS126">
        <f t="shared" si="115"/>
        <v>0</v>
      </c>
      <c r="JWT126">
        <f t="shared" si="115"/>
        <v>0</v>
      </c>
      <c r="JWU126">
        <f t="shared" si="115"/>
        <v>0</v>
      </c>
      <c r="JWV126">
        <f t="shared" si="115"/>
        <v>0</v>
      </c>
      <c r="JWW126">
        <f t="shared" si="115"/>
        <v>0</v>
      </c>
      <c r="JWX126">
        <f t="shared" si="115"/>
        <v>0</v>
      </c>
      <c r="JWY126">
        <f t="shared" si="115"/>
        <v>0</v>
      </c>
      <c r="JWZ126">
        <f t="shared" si="115"/>
        <v>0</v>
      </c>
      <c r="JXA126">
        <f t="shared" si="115"/>
        <v>0</v>
      </c>
      <c r="JXB126">
        <f t="shared" si="115"/>
        <v>0</v>
      </c>
      <c r="JXC126">
        <f t="shared" si="115"/>
        <v>0</v>
      </c>
      <c r="JXD126">
        <f t="shared" si="115"/>
        <v>0</v>
      </c>
      <c r="JXE126">
        <f t="shared" si="115"/>
        <v>0</v>
      </c>
      <c r="JXF126">
        <f t="shared" si="115"/>
        <v>0</v>
      </c>
      <c r="JXG126">
        <f t="shared" si="115"/>
        <v>0</v>
      </c>
      <c r="JXH126">
        <f t="shared" si="115"/>
        <v>0</v>
      </c>
      <c r="JXI126">
        <f t="shared" si="115"/>
        <v>0</v>
      </c>
      <c r="JXJ126">
        <f t="shared" si="115"/>
        <v>0</v>
      </c>
      <c r="JXK126">
        <f t="shared" si="115"/>
        <v>0</v>
      </c>
      <c r="JXL126">
        <f t="shared" si="115"/>
        <v>0</v>
      </c>
      <c r="JXM126">
        <f t="shared" si="115"/>
        <v>0</v>
      </c>
      <c r="JXN126">
        <f t="shared" si="115"/>
        <v>0</v>
      </c>
      <c r="JXO126">
        <f t="shared" si="115"/>
        <v>0</v>
      </c>
      <c r="JXP126">
        <f t="shared" si="115"/>
        <v>0</v>
      </c>
      <c r="JXQ126">
        <f t="shared" si="115"/>
        <v>0</v>
      </c>
      <c r="JXR126">
        <f t="shared" si="115"/>
        <v>0</v>
      </c>
      <c r="JXS126">
        <f t="shared" si="115"/>
        <v>0</v>
      </c>
      <c r="JXT126">
        <f t="shared" si="115"/>
        <v>0</v>
      </c>
      <c r="JXU126">
        <f t="shared" si="115"/>
        <v>0</v>
      </c>
      <c r="JXV126">
        <f t="shared" si="115"/>
        <v>0</v>
      </c>
      <c r="JXW126">
        <f t="shared" si="115"/>
        <v>0</v>
      </c>
      <c r="JXX126">
        <f t="shared" si="115"/>
        <v>0</v>
      </c>
      <c r="JXY126">
        <f t="shared" si="115"/>
        <v>0</v>
      </c>
      <c r="JXZ126">
        <f t="shared" si="115"/>
        <v>0</v>
      </c>
      <c r="JYA126">
        <f t="shared" si="115"/>
        <v>0</v>
      </c>
      <c r="JYB126">
        <f t="shared" si="115"/>
        <v>0</v>
      </c>
      <c r="JYC126">
        <f t="shared" si="115"/>
        <v>0</v>
      </c>
      <c r="JYD126">
        <f t="shared" si="115"/>
        <v>0</v>
      </c>
      <c r="JYE126">
        <f t="shared" si="115"/>
        <v>0</v>
      </c>
      <c r="JYF126">
        <f t="shared" si="115"/>
        <v>0</v>
      </c>
      <c r="JYG126">
        <f t="shared" si="115"/>
        <v>0</v>
      </c>
      <c r="JYH126">
        <f t="shared" si="115"/>
        <v>0</v>
      </c>
      <c r="JYI126">
        <f t="shared" si="115"/>
        <v>0</v>
      </c>
      <c r="JYJ126">
        <f t="shared" si="115"/>
        <v>0</v>
      </c>
      <c r="JYK126">
        <f t="shared" si="115"/>
        <v>0</v>
      </c>
      <c r="JYL126">
        <f t="shared" si="115"/>
        <v>0</v>
      </c>
      <c r="JYM126">
        <f t="shared" si="115"/>
        <v>0</v>
      </c>
      <c r="JYN126">
        <f t="shared" si="115"/>
        <v>0</v>
      </c>
      <c r="JYO126">
        <f t="shared" si="115"/>
        <v>0</v>
      </c>
      <c r="JYP126">
        <f t="shared" ref="JYP126:KBA126" si="116">SUM(JYP2:JYP125)</f>
        <v>0</v>
      </c>
      <c r="JYQ126">
        <f t="shared" si="116"/>
        <v>0</v>
      </c>
      <c r="JYR126">
        <f t="shared" si="116"/>
        <v>0</v>
      </c>
      <c r="JYS126">
        <f t="shared" si="116"/>
        <v>0</v>
      </c>
      <c r="JYT126">
        <f t="shared" si="116"/>
        <v>0</v>
      </c>
      <c r="JYU126">
        <f t="shared" si="116"/>
        <v>0</v>
      </c>
      <c r="JYV126">
        <f t="shared" si="116"/>
        <v>0</v>
      </c>
      <c r="JYW126">
        <f t="shared" si="116"/>
        <v>0</v>
      </c>
      <c r="JYX126">
        <f t="shared" si="116"/>
        <v>0</v>
      </c>
      <c r="JYY126">
        <f t="shared" si="116"/>
        <v>0</v>
      </c>
      <c r="JYZ126">
        <f t="shared" si="116"/>
        <v>0</v>
      </c>
      <c r="JZA126">
        <f t="shared" si="116"/>
        <v>0</v>
      </c>
      <c r="JZB126">
        <f t="shared" si="116"/>
        <v>0</v>
      </c>
      <c r="JZC126">
        <f t="shared" si="116"/>
        <v>0</v>
      </c>
      <c r="JZD126">
        <f t="shared" si="116"/>
        <v>0</v>
      </c>
      <c r="JZE126">
        <f t="shared" si="116"/>
        <v>0</v>
      </c>
      <c r="JZF126">
        <f t="shared" si="116"/>
        <v>0</v>
      </c>
      <c r="JZG126">
        <f t="shared" si="116"/>
        <v>0</v>
      </c>
      <c r="JZH126">
        <f t="shared" si="116"/>
        <v>0</v>
      </c>
      <c r="JZI126">
        <f t="shared" si="116"/>
        <v>0</v>
      </c>
      <c r="JZJ126">
        <f t="shared" si="116"/>
        <v>0</v>
      </c>
      <c r="JZK126">
        <f t="shared" si="116"/>
        <v>0</v>
      </c>
      <c r="JZL126">
        <f t="shared" si="116"/>
        <v>0</v>
      </c>
      <c r="JZM126">
        <f t="shared" si="116"/>
        <v>0</v>
      </c>
      <c r="JZN126">
        <f t="shared" si="116"/>
        <v>0</v>
      </c>
      <c r="JZO126">
        <f t="shared" si="116"/>
        <v>0</v>
      </c>
      <c r="JZP126">
        <f t="shared" si="116"/>
        <v>0</v>
      </c>
      <c r="JZQ126">
        <f t="shared" si="116"/>
        <v>0</v>
      </c>
      <c r="JZR126">
        <f t="shared" si="116"/>
        <v>0</v>
      </c>
      <c r="JZS126">
        <f t="shared" si="116"/>
        <v>0</v>
      </c>
      <c r="JZT126">
        <f t="shared" si="116"/>
        <v>0</v>
      </c>
      <c r="JZU126">
        <f t="shared" si="116"/>
        <v>0</v>
      </c>
      <c r="JZV126">
        <f t="shared" si="116"/>
        <v>0</v>
      </c>
      <c r="JZW126">
        <f t="shared" si="116"/>
        <v>0</v>
      </c>
      <c r="JZX126">
        <f t="shared" si="116"/>
        <v>0</v>
      </c>
      <c r="JZY126">
        <f t="shared" si="116"/>
        <v>0</v>
      </c>
      <c r="JZZ126">
        <f t="shared" si="116"/>
        <v>0</v>
      </c>
      <c r="KAA126">
        <f t="shared" si="116"/>
        <v>0</v>
      </c>
      <c r="KAB126">
        <f t="shared" si="116"/>
        <v>0</v>
      </c>
      <c r="KAC126">
        <f t="shared" si="116"/>
        <v>0</v>
      </c>
      <c r="KAD126">
        <f t="shared" si="116"/>
        <v>0</v>
      </c>
      <c r="KAE126">
        <f t="shared" si="116"/>
        <v>0</v>
      </c>
      <c r="KAF126">
        <f t="shared" si="116"/>
        <v>0</v>
      </c>
      <c r="KAG126">
        <f t="shared" si="116"/>
        <v>0</v>
      </c>
      <c r="KAH126">
        <f t="shared" si="116"/>
        <v>0</v>
      </c>
      <c r="KAI126">
        <f t="shared" si="116"/>
        <v>0</v>
      </c>
      <c r="KAJ126">
        <f t="shared" si="116"/>
        <v>0</v>
      </c>
      <c r="KAK126">
        <f t="shared" si="116"/>
        <v>0</v>
      </c>
      <c r="KAL126">
        <f t="shared" si="116"/>
        <v>0</v>
      </c>
      <c r="KAM126">
        <f t="shared" si="116"/>
        <v>0</v>
      </c>
      <c r="KAN126">
        <f t="shared" si="116"/>
        <v>0</v>
      </c>
      <c r="KAO126">
        <f t="shared" si="116"/>
        <v>0</v>
      </c>
      <c r="KAP126">
        <f t="shared" si="116"/>
        <v>0</v>
      </c>
      <c r="KAQ126">
        <f t="shared" si="116"/>
        <v>0</v>
      </c>
      <c r="KAR126">
        <f t="shared" si="116"/>
        <v>0</v>
      </c>
      <c r="KAS126">
        <f t="shared" si="116"/>
        <v>0</v>
      </c>
      <c r="KAT126">
        <f t="shared" si="116"/>
        <v>0</v>
      </c>
      <c r="KAU126">
        <f t="shared" si="116"/>
        <v>0</v>
      </c>
      <c r="KAV126">
        <f t="shared" si="116"/>
        <v>0</v>
      </c>
      <c r="KAW126">
        <f t="shared" si="116"/>
        <v>0</v>
      </c>
      <c r="KAX126">
        <f t="shared" si="116"/>
        <v>0</v>
      </c>
      <c r="KAY126">
        <f t="shared" si="116"/>
        <v>0</v>
      </c>
      <c r="KAZ126">
        <f t="shared" si="116"/>
        <v>0</v>
      </c>
      <c r="KBA126">
        <f t="shared" si="116"/>
        <v>0</v>
      </c>
      <c r="KBB126">
        <f t="shared" ref="KBB126:KDM126" si="117">SUM(KBB2:KBB125)</f>
        <v>0</v>
      </c>
      <c r="KBC126">
        <f t="shared" si="117"/>
        <v>0</v>
      </c>
      <c r="KBD126">
        <f t="shared" si="117"/>
        <v>0</v>
      </c>
      <c r="KBE126">
        <f t="shared" si="117"/>
        <v>0</v>
      </c>
      <c r="KBF126">
        <f t="shared" si="117"/>
        <v>0</v>
      </c>
      <c r="KBG126">
        <f t="shared" si="117"/>
        <v>0</v>
      </c>
      <c r="KBH126">
        <f t="shared" si="117"/>
        <v>0</v>
      </c>
      <c r="KBI126">
        <f t="shared" si="117"/>
        <v>0</v>
      </c>
      <c r="KBJ126">
        <f t="shared" si="117"/>
        <v>0</v>
      </c>
      <c r="KBK126">
        <f t="shared" si="117"/>
        <v>0</v>
      </c>
      <c r="KBL126">
        <f t="shared" si="117"/>
        <v>0</v>
      </c>
      <c r="KBM126">
        <f t="shared" si="117"/>
        <v>0</v>
      </c>
      <c r="KBN126">
        <f t="shared" si="117"/>
        <v>0</v>
      </c>
      <c r="KBO126">
        <f t="shared" si="117"/>
        <v>0</v>
      </c>
      <c r="KBP126">
        <f t="shared" si="117"/>
        <v>0</v>
      </c>
      <c r="KBQ126">
        <f t="shared" si="117"/>
        <v>0</v>
      </c>
      <c r="KBR126">
        <f t="shared" si="117"/>
        <v>0</v>
      </c>
      <c r="KBS126">
        <f t="shared" si="117"/>
        <v>0</v>
      </c>
      <c r="KBT126">
        <f t="shared" si="117"/>
        <v>0</v>
      </c>
      <c r="KBU126">
        <f t="shared" si="117"/>
        <v>0</v>
      </c>
      <c r="KBV126">
        <f t="shared" si="117"/>
        <v>0</v>
      </c>
      <c r="KBW126">
        <f t="shared" si="117"/>
        <v>0</v>
      </c>
      <c r="KBX126">
        <f t="shared" si="117"/>
        <v>0</v>
      </c>
      <c r="KBY126">
        <f t="shared" si="117"/>
        <v>0</v>
      </c>
      <c r="KBZ126">
        <f t="shared" si="117"/>
        <v>0</v>
      </c>
      <c r="KCA126">
        <f t="shared" si="117"/>
        <v>0</v>
      </c>
      <c r="KCB126">
        <f t="shared" si="117"/>
        <v>0</v>
      </c>
      <c r="KCC126">
        <f t="shared" si="117"/>
        <v>0</v>
      </c>
      <c r="KCD126">
        <f t="shared" si="117"/>
        <v>0</v>
      </c>
      <c r="KCE126">
        <f t="shared" si="117"/>
        <v>0</v>
      </c>
      <c r="KCF126">
        <f t="shared" si="117"/>
        <v>0</v>
      </c>
      <c r="KCG126">
        <f t="shared" si="117"/>
        <v>0</v>
      </c>
      <c r="KCH126">
        <f t="shared" si="117"/>
        <v>0</v>
      </c>
      <c r="KCI126">
        <f t="shared" si="117"/>
        <v>0</v>
      </c>
      <c r="KCJ126">
        <f t="shared" si="117"/>
        <v>0</v>
      </c>
      <c r="KCK126">
        <f t="shared" si="117"/>
        <v>0</v>
      </c>
      <c r="KCL126">
        <f t="shared" si="117"/>
        <v>0</v>
      </c>
      <c r="KCM126">
        <f t="shared" si="117"/>
        <v>0</v>
      </c>
      <c r="KCN126">
        <f t="shared" si="117"/>
        <v>0</v>
      </c>
      <c r="KCO126">
        <f t="shared" si="117"/>
        <v>0</v>
      </c>
      <c r="KCP126">
        <f t="shared" si="117"/>
        <v>0</v>
      </c>
      <c r="KCQ126">
        <f t="shared" si="117"/>
        <v>0</v>
      </c>
      <c r="KCR126">
        <f t="shared" si="117"/>
        <v>0</v>
      </c>
      <c r="KCS126">
        <f t="shared" si="117"/>
        <v>0</v>
      </c>
      <c r="KCT126">
        <f t="shared" si="117"/>
        <v>0</v>
      </c>
      <c r="KCU126">
        <f t="shared" si="117"/>
        <v>0</v>
      </c>
      <c r="KCV126">
        <f t="shared" si="117"/>
        <v>0</v>
      </c>
      <c r="KCW126">
        <f t="shared" si="117"/>
        <v>0</v>
      </c>
      <c r="KCX126">
        <f t="shared" si="117"/>
        <v>0</v>
      </c>
      <c r="KCY126">
        <f t="shared" si="117"/>
        <v>0</v>
      </c>
      <c r="KCZ126">
        <f t="shared" si="117"/>
        <v>0</v>
      </c>
      <c r="KDA126">
        <f t="shared" si="117"/>
        <v>0</v>
      </c>
      <c r="KDB126">
        <f t="shared" si="117"/>
        <v>0</v>
      </c>
      <c r="KDC126">
        <f t="shared" si="117"/>
        <v>0</v>
      </c>
      <c r="KDD126">
        <f t="shared" si="117"/>
        <v>0</v>
      </c>
      <c r="KDE126">
        <f t="shared" si="117"/>
        <v>0</v>
      </c>
      <c r="KDF126">
        <f t="shared" si="117"/>
        <v>0</v>
      </c>
      <c r="KDG126">
        <f t="shared" si="117"/>
        <v>0</v>
      </c>
      <c r="KDH126">
        <f t="shared" si="117"/>
        <v>0</v>
      </c>
      <c r="KDI126">
        <f t="shared" si="117"/>
        <v>0</v>
      </c>
      <c r="KDJ126">
        <f t="shared" si="117"/>
        <v>0</v>
      </c>
      <c r="KDK126">
        <f t="shared" si="117"/>
        <v>0</v>
      </c>
      <c r="KDL126">
        <f t="shared" si="117"/>
        <v>0</v>
      </c>
      <c r="KDM126">
        <f t="shared" si="117"/>
        <v>0</v>
      </c>
      <c r="KDN126">
        <f t="shared" ref="KDN126:KFY126" si="118">SUM(KDN2:KDN125)</f>
        <v>0</v>
      </c>
      <c r="KDO126">
        <f t="shared" si="118"/>
        <v>0</v>
      </c>
      <c r="KDP126">
        <f t="shared" si="118"/>
        <v>0</v>
      </c>
      <c r="KDQ126">
        <f t="shared" si="118"/>
        <v>0</v>
      </c>
      <c r="KDR126">
        <f t="shared" si="118"/>
        <v>0</v>
      </c>
      <c r="KDS126">
        <f t="shared" si="118"/>
        <v>0</v>
      </c>
      <c r="KDT126">
        <f t="shared" si="118"/>
        <v>0</v>
      </c>
      <c r="KDU126">
        <f t="shared" si="118"/>
        <v>0</v>
      </c>
      <c r="KDV126">
        <f t="shared" si="118"/>
        <v>0</v>
      </c>
      <c r="KDW126">
        <f t="shared" si="118"/>
        <v>0</v>
      </c>
      <c r="KDX126">
        <f t="shared" si="118"/>
        <v>0</v>
      </c>
      <c r="KDY126">
        <f t="shared" si="118"/>
        <v>0</v>
      </c>
      <c r="KDZ126">
        <f t="shared" si="118"/>
        <v>0</v>
      </c>
      <c r="KEA126">
        <f t="shared" si="118"/>
        <v>0</v>
      </c>
      <c r="KEB126">
        <f t="shared" si="118"/>
        <v>0</v>
      </c>
      <c r="KEC126">
        <f t="shared" si="118"/>
        <v>0</v>
      </c>
      <c r="KED126">
        <f t="shared" si="118"/>
        <v>0</v>
      </c>
      <c r="KEE126">
        <f t="shared" si="118"/>
        <v>0</v>
      </c>
      <c r="KEF126">
        <f t="shared" si="118"/>
        <v>0</v>
      </c>
      <c r="KEG126">
        <f t="shared" si="118"/>
        <v>0</v>
      </c>
      <c r="KEH126">
        <f t="shared" si="118"/>
        <v>0</v>
      </c>
      <c r="KEI126">
        <f t="shared" si="118"/>
        <v>0</v>
      </c>
      <c r="KEJ126">
        <f t="shared" si="118"/>
        <v>0</v>
      </c>
      <c r="KEK126">
        <f t="shared" si="118"/>
        <v>0</v>
      </c>
      <c r="KEL126">
        <f t="shared" si="118"/>
        <v>0</v>
      </c>
      <c r="KEM126">
        <f t="shared" si="118"/>
        <v>0</v>
      </c>
      <c r="KEN126">
        <f t="shared" si="118"/>
        <v>0</v>
      </c>
      <c r="KEO126">
        <f t="shared" si="118"/>
        <v>0</v>
      </c>
      <c r="KEP126">
        <f t="shared" si="118"/>
        <v>0</v>
      </c>
      <c r="KEQ126">
        <f t="shared" si="118"/>
        <v>0</v>
      </c>
      <c r="KER126">
        <f t="shared" si="118"/>
        <v>0</v>
      </c>
      <c r="KES126">
        <f t="shared" si="118"/>
        <v>0</v>
      </c>
      <c r="KET126">
        <f t="shared" si="118"/>
        <v>0</v>
      </c>
      <c r="KEU126">
        <f t="shared" si="118"/>
        <v>0</v>
      </c>
      <c r="KEV126">
        <f t="shared" si="118"/>
        <v>0</v>
      </c>
      <c r="KEW126">
        <f t="shared" si="118"/>
        <v>0</v>
      </c>
      <c r="KEX126">
        <f t="shared" si="118"/>
        <v>0</v>
      </c>
      <c r="KEY126">
        <f t="shared" si="118"/>
        <v>0</v>
      </c>
      <c r="KEZ126">
        <f t="shared" si="118"/>
        <v>0</v>
      </c>
      <c r="KFA126">
        <f t="shared" si="118"/>
        <v>0</v>
      </c>
      <c r="KFB126">
        <f t="shared" si="118"/>
        <v>0</v>
      </c>
      <c r="KFC126">
        <f t="shared" si="118"/>
        <v>0</v>
      </c>
      <c r="KFD126">
        <f t="shared" si="118"/>
        <v>0</v>
      </c>
      <c r="KFE126">
        <f t="shared" si="118"/>
        <v>0</v>
      </c>
      <c r="KFF126">
        <f t="shared" si="118"/>
        <v>0</v>
      </c>
      <c r="KFG126">
        <f t="shared" si="118"/>
        <v>0</v>
      </c>
      <c r="KFH126">
        <f t="shared" si="118"/>
        <v>0</v>
      </c>
      <c r="KFI126">
        <f t="shared" si="118"/>
        <v>0</v>
      </c>
      <c r="KFJ126">
        <f t="shared" si="118"/>
        <v>0</v>
      </c>
      <c r="KFK126">
        <f t="shared" si="118"/>
        <v>0</v>
      </c>
      <c r="KFL126">
        <f t="shared" si="118"/>
        <v>0</v>
      </c>
      <c r="KFM126">
        <f t="shared" si="118"/>
        <v>0</v>
      </c>
      <c r="KFN126">
        <f t="shared" si="118"/>
        <v>0</v>
      </c>
      <c r="KFO126">
        <f t="shared" si="118"/>
        <v>0</v>
      </c>
      <c r="KFP126">
        <f t="shared" si="118"/>
        <v>0</v>
      </c>
      <c r="KFQ126">
        <f t="shared" si="118"/>
        <v>0</v>
      </c>
      <c r="KFR126">
        <f t="shared" si="118"/>
        <v>0</v>
      </c>
      <c r="KFS126">
        <f t="shared" si="118"/>
        <v>0</v>
      </c>
      <c r="KFT126">
        <f t="shared" si="118"/>
        <v>0</v>
      </c>
      <c r="KFU126">
        <f t="shared" si="118"/>
        <v>0</v>
      </c>
      <c r="KFV126">
        <f t="shared" si="118"/>
        <v>0</v>
      </c>
      <c r="KFW126">
        <f t="shared" si="118"/>
        <v>0</v>
      </c>
      <c r="KFX126">
        <f t="shared" si="118"/>
        <v>0</v>
      </c>
      <c r="KFY126">
        <f t="shared" si="118"/>
        <v>0</v>
      </c>
      <c r="KFZ126">
        <f t="shared" ref="KFZ126:KIK126" si="119">SUM(KFZ2:KFZ125)</f>
        <v>0</v>
      </c>
      <c r="KGA126">
        <f t="shared" si="119"/>
        <v>0</v>
      </c>
      <c r="KGB126">
        <f t="shared" si="119"/>
        <v>0</v>
      </c>
      <c r="KGC126">
        <f t="shared" si="119"/>
        <v>0</v>
      </c>
      <c r="KGD126">
        <f t="shared" si="119"/>
        <v>0</v>
      </c>
      <c r="KGE126">
        <f t="shared" si="119"/>
        <v>0</v>
      </c>
      <c r="KGF126">
        <f t="shared" si="119"/>
        <v>0</v>
      </c>
      <c r="KGG126">
        <f t="shared" si="119"/>
        <v>0</v>
      </c>
      <c r="KGH126">
        <f t="shared" si="119"/>
        <v>0</v>
      </c>
      <c r="KGI126">
        <f t="shared" si="119"/>
        <v>0</v>
      </c>
      <c r="KGJ126">
        <f t="shared" si="119"/>
        <v>0</v>
      </c>
      <c r="KGK126">
        <f t="shared" si="119"/>
        <v>0</v>
      </c>
      <c r="KGL126">
        <f t="shared" si="119"/>
        <v>0</v>
      </c>
      <c r="KGM126">
        <f t="shared" si="119"/>
        <v>0</v>
      </c>
      <c r="KGN126">
        <f t="shared" si="119"/>
        <v>0</v>
      </c>
      <c r="KGO126">
        <f t="shared" si="119"/>
        <v>0</v>
      </c>
      <c r="KGP126">
        <f t="shared" si="119"/>
        <v>0</v>
      </c>
      <c r="KGQ126">
        <f t="shared" si="119"/>
        <v>0</v>
      </c>
      <c r="KGR126">
        <f t="shared" si="119"/>
        <v>0</v>
      </c>
      <c r="KGS126">
        <f t="shared" si="119"/>
        <v>0</v>
      </c>
      <c r="KGT126">
        <f t="shared" si="119"/>
        <v>0</v>
      </c>
      <c r="KGU126">
        <f t="shared" si="119"/>
        <v>0</v>
      </c>
      <c r="KGV126">
        <f t="shared" si="119"/>
        <v>0</v>
      </c>
      <c r="KGW126">
        <f t="shared" si="119"/>
        <v>0</v>
      </c>
      <c r="KGX126">
        <f t="shared" si="119"/>
        <v>0</v>
      </c>
      <c r="KGY126">
        <f t="shared" si="119"/>
        <v>0</v>
      </c>
      <c r="KGZ126">
        <f t="shared" si="119"/>
        <v>0</v>
      </c>
      <c r="KHA126">
        <f t="shared" si="119"/>
        <v>0</v>
      </c>
      <c r="KHB126">
        <f t="shared" si="119"/>
        <v>0</v>
      </c>
      <c r="KHC126">
        <f t="shared" si="119"/>
        <v>0</v>
      </c>
      <c r="KHD126">
        <f t="shared" si="119"/>
        <v>0</v>
      </c>
      <c r="KHE126">
        <f t="shared" si="119"/>
        <v>0</v>
      </c>
      <c r="KHF126">
        <f t="shared" si="119"/>
        <v>0</v>
      </c>
      <c r="KHG126">
        <f t="shared" si="119"/>
        <v>0</v>
      </c>
      <c r="KHH126">
        <f t="shared" si="119"/>
        <v>0</v>
      </c>
      <c r="KHI126">
        <f t="shared" si="119"/>
        <v>0</v>
      </c>
      <c r="KHJ126">
        <f t="shared" si="119"/>
        <v>0</v>
      </c>
      <c r="KHK126">
        <f t="shared" si="119"/>
        <v>0</v>
      </c>
      <c r="KHL126">
        <f t="shared" si="119"/>
        <v>0</v>
      </c>
      <c r="KHM126">
        <f t="shared" si="119"/>
        <v>0</v>
      </c>
      <c r="KHN126">
        <f t="shared" si="119"/>
        <v>0</v>
      </c>
      <c r="KHO126">
        <f t="shared" si="119"/>
        <v>0</v>
      </c>
      <c r="KHP126">
        <f t="shared" si="119"/>
        <v>0</v>
      </c>
      <c r="KHQ126">
        <f t="shared" si="119"/>
        <v>0</v>
      </c>
      <c r="KHR126">
        <f t="shared" si="119"/>
        <v>0</v>
      </c>
      <c r="KHS126">
        <f t="shared" si="119"/>
        <v>0</v>
      </c>
      <c r="KHT126">
        <f t="shared" si="119"/>
        <v>0</v>
      </c>
      <c r="KHU126">
        <f t="shared" si="119"/>
        <v>0</v>
      </c>
      <c r="KHV126">
        <f t="shared" si="119"/>
        <v>0</v>
      </c>
      <c r="KHW126">
        <f t="shared" si="119"/>
        <v>0</v>
      </c>
      <c r="KHX126">
        <f t="shared" si="119"/>
        <v>0</v>
      </c>
      <c r="KHY126">
        <f t="shared" si="119"/>
        <v>0</v>
      </c>
      <c r="KHZ126">
        <f t="shared" si="119"/>
        <v>0</v>
      </c>
      <c r="KIA126">
        <f t="shared" si="119"/>
        <v>0</v>
      </c>
      <c r="KIB126">
        <f t="shared" si="119"/>
        <v>0</v>
      </c>
      <c r="KIC126">
        <f t="shared" si="119"/>
        <v>0</v>
      </c>
      <c r="KID126">
        <f t="shared" si="119"/>
        <v>0</v>
      </c>
      <c r="KIE126">
        <f t="shared" si="119"/>
        <v>0</v>
      </c>
      <c r="KIF126">
        <f t="shared" si="119"/>
        <v>0</v>
      </c>
      <c r="KIG126">
        <f t="shared" si="119"/>
        <v>0</v>
      </c>
      <c r="KIH126">
        <f t="shared" si="119"/>
        <v>0</v>
      </c>
      <c r="KII126">
        <f t="shared" si="119"/>
        <v>0</v>
      </c>
      <c r="KIJ126">
        <f t="shared" si="119"/>
        <v>0</v>
      </c>
      <c r="KIK126">
        <f t="shared" si="119"/>
        <v>0</v>
      </c>
      <c r="KIL126">
        <f t="shared" ref="KIL126:KKW126" si="120">SUM(KIL2:KIL125)</f>
        <v>0</v>
      </c>
      <c r="KIM126">
        <f t="shared" si="120"/>
        <v>0</v>
      </c>
      <c r="KIN126">
        <f t="shared" si="120"/>
        <v>0</v>
      </c>
      <c r="KIO126">
        <f t="shared" si="120"/>
        <v>0</v>
      </c>
      <c r="KIP126">
        <f t="shared" si="120"/>
        <v>0</v>
      </c>
      <c r="KIQ126">
        <f t="shared" si="120"/>
        <v>0</v>
      </c>
      <c r="KIR126">
        <f t="shared" si="120"/>
        <v>0</v>
      </c>
      <c r="KIS126">
        <f t="shared" si="120"/>
        <v>0</v>
      </c>
      <c r="KIT126">
        <f t="shared" si="120"/>
        <v>0</v>
      </c>
      <c r="KIU126">
        <f t="shared" si="120"/>
        <v>0</v>
      </c>
      <c r="KIV126">
        <f t="shared" si="120"/>
        <v>0</v>
      </c>
      <c r="KIW126">
        <f t="shared" si="120"/>
        <v>0</v>
      </c>
      <c r="KIX126">
        <f t="shared" si="120"/>
        <v>0</v>
      </c>
      <c r="KIY126">
        <f t="shared" si="120"/>
        <v>0</v>
      </c>
      <c r="KIZ126">
        <f t="shared" si="120"/>
        <v>0</v>
      </c>
      <c r="KJA126">
        <f t="shared" si="120"/>
        <v>0</v>
      </c>
      <c r="KJB126">
        <f t="shared" si="120"/>
        <v>0</v>
      </c>
      <c r="KJC126">
        <f t="shared" si="120"/>
        <v>0</v>
      </c>
      <c r="KJD126">
        <f t="shared" si="120"/>
        <v>0</v>
      </c>
      <c r="KJE126">
        <f t="shared" si="120"/>
        <v>0</v>
      </c>
      <c r="KJF126">
        <f t="shared" si="120"/>
        <v>0</v>
      </c>
      <c r="KJG126">
        <f t="shared" si="120"/>
        <v>0</v>
      </c>
      <c r="KJH126">
        <f t="shared" si="120"/>
        <v>0</v>
      </c>
      <c r="KJI126">
        <f t="shared" si="120"/>
        <v>0</v>
      </c>
      <c r="KJJ126">
        <f t="shared" si="120"/>
        <v>0</v>
      </c>
      <c r="KJK126">
        <f t="shared" si="120"/>
        <v>0</v>
      </c>
      <c r="KJL126">
        <f t="shared" si="120"/>
        <v>0</v>
      </c>
      <c r="KJM126">
        <f t="shared" si="120"/>
        <v>0</v>
      </c>
      <c r="KJN126">
        <f t="shared" si="120"/>
        <v>0</v>
      </c>
      <c r="KJO126">
        <f t="shared" si="120"/>
        <v>0</v>
      </c>
      <c r="KJP126">
        <f t="shared" si="120"/>
        <v>0</v>
      </c>
      <c r="KJQ126">
        <f t="shared" si="120"/>
        <v>0</v>
      </c>
      <c r="KJR126">
        <f t="shared" si="120"/>
        <v>0</v>
      </c>
      <c r="KJS126">
        <f t="shared" si="120"/>
        <v>0</v>
      </c>
      <c r="KJT126">
        <f t="shared" si="120"/>
        <v>0</v>
      </c>
      <c r="KJU126">
        <f t="shared" si="120"/>
        <v>0</v>
      </c>
      <c r="KJV126">
        <f t="shared" si="120"/>
        <v>0</v>
      </c>
      <c r="KJW126">
        <f t="shared" si="120"/>
        <v>0</v>
      </c>
      <c r="KJX126">
        <f t="shared" si="120"/>
        <v>0</v>
      </c>
      <c r="KJY126">
        <f t="shared" si="120"/>
        <v>0</v>
      </c>
      <c r="KJZ126">
        <f t="shared" si="120"/>
        <v>0</v>
      </c>
      <c r="KKA126">
        <f t="shared" si="120"/>
        <v>0</v>
      </c>
      <c r="KKB126">
        <f t="shared" si="120"/>
        <v>0</v>
      </c>
      <c r="KKC126">
        <f t="shared" si="120"/>
        <v>0</v>
      </c>
      <c r="KKD126">
        <f t="shared" si="120"/>
        <v>0</v>
      </c>
      <c r="KKE126">
        <f t="shared" si="120"/>
        <v>0</v>
      </c>
      <c r="KKF126">
        <f t="shared" si="120"/>
        <v>0</v>
      </c>
      <c r="KKG126">
        <f t="shared" si="120"/>
        <v>0</v>
      </c>
      <c r="KKH126">
        <f t="shared" si="120"/>
        <v>0</v>
      </c>
      <c r="KKI126">
        <f t="shared" si="120"/>
        <v>0</v>
      </c>
      <c r="KKJ126">
        <f t="shared" si="120"/>
        <v>0</v>
      </c>
      <c r="KKK126">
        <f t="shared" si="120"/>
        <v>0</v>
      </c>
      <c r="KKL126">
        <f t="shared" si="120"/>
        <v>0</v>
      </c>
      <c r="KKM126">
        <f t="shared" si="120"/>
        <v>0</v>
      </c>
      <c r="KKN126">
        <f t="shared" si="120"/>
        <v>0</v>
      </c>
      <c r="KKO126">
        <f t="shared" si="120"/>
        <v>0</v>
      </c>
      <c r="KKP126">
        <f t="shared" si="120"/>
        <v>0</v>
      </c>
      <c r="KKQ126">
        <f t="shared" si="120"/>
        <v>0</v>
      </c>
      <c r="KKR126">
        <f t="shared" si="120"/>
        <v>0</v>
      </c>
      <c r="KKS126">
        <f t="shared" si="120"/>
        <v>0</v>
      </c>
      <c r="KKT126">
        <f t="shared" si="120"/>
        <v>0</v>
      </c>
      <c r="KKU126">
        <f t="shared" si="120"/>
        <v>0</v>
      </c>
      <c r="KKV126">
        <f t="shared" si="120"/>
        <v>0</v>
      </c>
      <c r="KKW126">
        <f t="shared" si="120"/>
        <v>0</v>
      </c>
      <c r="KKX126">
        <f t="shared" ref="KKX126:KNI126" si="121">SUM(KKX2:KKX125)</f>
        <v>0</v>
      </c>
      <c r="KKY126">
        <f t="shared" si="121"/>
        <v>0</v>
      </c>
      <c r="KKZ126">
        <f t="shared" si="121"/>
        <v>0</v>
      </c>
      <c r="KLA126">
        <f t="shared" si="121"/>
        <v>0</v>
      </c>
      <c r="KLB126">
        <f t="shared" si="121"/>
        <v>0</v>
      </c>
      <c r="KLC126">
        <f t="shared" si="121"/>
        <v>0</v>
      </c>
      <c r="KLD126">
        <f t="shared" si="121"/>
        <v>0</v>
      </c>
      <c r="KLE126">
        <f t="shared" si="121"/>
        <v>0</v>
      </c>
      <c r="KLF126">
        <f t="shared" si="121"/>
        <v>0</v>
      </c>
      <c r="KLG126">
        <f t="shared" si="121"/>
        <v>0</v>
      </c>
      <c r="KLH126">
        <f t="shared" si="121"/>
        <v>0</v>
      </c>
      <c r="KLI126">
        <f t="shared" si="121"/>
        <v>0</v>
      </c>
      <c r="KLJ126">
        <f t="shared" si="121"/>
        <v>0</v>
      </c>
      <c r="KLK126">
        <f t="shared" si="121"/>
        <v>0</v>
      </c>
      <c r="KLL126">
        <f t="shared" si="121"/>
        <v>0</v>
      </c>
      <c r="KLM126">
        <f t="shared" si="121"/>
        <v>0</v>
      </c>
      <c r="KLN126">
        <f t="shared" si="121"/>
        <v>0</v>
      </c>
      <c r="KLO126">
        <f t="shared" si="121"/>
        <v>0</v>
      </c>
      <c r="KLP126">
        <f t="shared" si="121"/>
        <v>0</v>
      </c>
      <c r="KLQ126">
        <f t="shared" si="121"/>
        <v>0</v>
      </c>
      <c r="KLR126">
        <f t="shared" si="121"/>
        <v>0</v>
      </c>
      <c r="KLS126">
        <f t="shared" si="121"/>
        <v>0</v>
      </c>
      <c r="KLT126">
        <f t="shared" si="121"/>
        <v>0</v>
      </c>
      <c r="KLU126">
        <f t="shared" si="121"/>
        <v>0</v>
      </c>
      <c r="KLV126">
        <f t="shared" si="121"/>
        <v>0</v>
      </c>
      <c r="KLW126">
        <f t="shared" si="121"/>
        <v>0</v>
      </c>
      <c r="KLX126">
        <f t="shared" si="121"/>
        <v>0</v>
      </c>
      <c r="KLY126">
        <f t="shared" si="121"/>
        <v>0</v>
      </c>
      <c r="KLZ126">
        <f t="shared" si="121"/>
        <v>0</v>
      </c>
      <c r="KMA126">
        <f t="shared" si="121"/>
        <v>0</v>
      </c>
      <c r="KMB126">
        <f t="shared" si="121"/>
        <v>0</v>
      </c>
      <c r="KMC126">
        <f t="shared" si="121"/>
        <v>0</v>
      </c>
      <c r="KMD126">
        <f t="shared" si="121"/>
        <v>0</v>
      </c>
      <c r="KME126">
        <f t="shared" si="121"/>
        <v>0</v>
      </c>
      <c r="KMF126">
        <f t="shared" si="121"/>
        <v>0</v>
      </c>
      <c r="KMG126">
        <f t="shared" si="121"/>
        <v>0</v>
      </c>
      <c r="KMH126">
        <f t="shared" si="121"/>
        <v>0</v>
      </c>
      <c r="KMI126">
        <f t="shared" si="121"/>
        <v>0</v>
      </c>
      <c r="KMJ126">
        <f t="shared" si="121"/>
        <v>0</v>
      </c>
      <c r="KMK126">
        <f t="shared" si="121"/>
        <v>0</v>
      </c>
      <c r="KML126">
        <f t="shared" si="121"/>
        <v>0</v>
      </c>
      <c r="KMM126">
        <f t="shared" si="121"/>
        <v>0</v>
      </c>
      <c r="KMN126">
        <f t="shared" si="121"/>
        <v>0</v>
      </c>
      <c r="KMO126">
        <f t="shared" si="121"/>
        <v>0</v>
      </c>
      <c r="KMP126">
        <f t="shared" si="121"/>
        <v>0</v>
      </c>
      <c r="KMQ126">
        <f t="shared" si="121"/>
        <v>0</v>
      </c>
      <c r="KMR126">
        <f t="shared" si="121"/>
        <v>0</v>
      </c>
      <c r="KMS126">
        <f t="shared" si="121"/>
        <v>0</v>
      </c>
      <c r="KMT126">
        <f t="shared" si="121"/>
        <v>0</v>
      </c>
      <c r="KMU126">
        <f t="shared" si="121"/>
        <v>0</v>
      </c>
      <c r="KMV126">
        <f t="shared" si="121"/>
        <v>0</v>
      </c>
      <c r="KMW126">
        <f t="shared" si="121"/>
        <v>0</v>
      </c>
      <c r="KMX126">
        <f t="shared" si="121"/>
        <v>0</v>
      </c>
      <c r="KMY126">
        <f t="shared" si="121"/>
        <v>0</v>
      </c>
      <c r="KMZ126">
        <f t="shared" si="121"/>
        <v>0</v>
      </c>
      <c r="KNA126">
        <f t="shared" si="121"/>
        <v>0</v>
      </c>
      <c r="KNB126">
        <f t="shared" si="121"/>
        <v>0</v>
      </c>
      <c r="KNC126">
        <f t="shared" si="121"/>
        <v>0</v>
      </c>
      <c r="KND126">
        <f t="shared" si="121"/>
        <v>0</v>
      </c>
      <c r="KNE126">
        <f t="shared" si="121"/>
        <v>0</v>
      </c>
      <c r="KNF126">
        <f t="shared" si="121"/>
        <v>0</v>
      </c>
      <c r="KNG126">
        <f t="shared" si="121"/>
        <v>0</v>
      </c>
      <c r="KNH126">
        <f t="shared" si="121"/>
        <v>0</v>
      </c>
      <c r="KNI126">
        <f t="shared" si="121"/>
        <v>0</v>
      </c>
      <c r="KNJ126">
        <f t="shared" ref="KNJ126:KPU126" si="122">SUM(KNJ2:KNJ125)</f>
        <v>0</v>
      </c>
      <c r="KNK126">
        <f t="shared" si="122"/>
        <v>0</v>
      </c>
      <c r="KNL126">
        <f t="shared" si="122"/>
        <v>0</v>
      </c>
      <c r="KNM126">
        <f t="shared" si="122"/>
        <v>0</v>
      </c>
      <c r="KNN126">
        <f t="shared" si="122"/>
        <v>0</v>
      </c>
      <c r="KNO126">
        <f t="shared" si="122"/>
        <v>0</v>
      </c>
      <c r="KNP126">
        <f t="shared" si="122"/>
        <v>0</v>
      </c>
      <c r="KNQ126">
        <f t="shared" si="122"/>
        <v>0</v>
      </c>
      <c r="KNR126">
        <f t="shared" si="122"/>
        <v>0</v>
      </c>
      <c r="KNS126">
        <f t="shared" si="122"/>
        <v>0</v>
      </c>
      <c r="KNT126">
        <f t="shared" si="122"/>
        <v>0</v>
      </c>
      <c r="KNU126">
        <f t="shared" si="122"/>
        <v>0</v>
      </c>
      <c r="KNV126">
        <f t="shared" si="122"/>
        <v>0</v>
      </c>
      <c r="KNW126">
        <f t="shared" si="122"/>
        <v>0</v>
      </c>
      <c r="KNX126">
        <f t="shared" si="122"/>
        <v>0</v>
      </c>
      <c r="KNY126">
        <f t="shared" si="122"/>
        <v>0</v>
      </c>
      <c r="KNZ126">
        <f t="shared" si="122"/>
        <v>0</v>
      </c>
      <c r="KOA126">
        <f t="shared" si="122"/>
        <v>0</v>
      </c>
      <c r="KOB126">
        <f t="shared" si="122"/>
        <v>0</v>
      </c>
      <c r="KOC126">
        <f t="shared" si="122"/>
        <v>0</v>
      </c>
      <c r="KOD126">
        <f t="shared" si="122"/>
        <v>0</v>
      </c>
      <c r="KOE126">
        <f t="shared" si="122"/>
        <v>0</v>
      </c>
      <c r="KOF126">
        <f t="shared" si="122"/>
        <v>0</v>
      </c>
      <c r="KOG126">
        <f t="shared" si="122"/>
        <v>0</v>
      </c>
      <c r="KOH126">
        <f t="shared" si="122"/>
        <v>0</v>
      </c>
      <c r="KOI126">
        <f t="shared" si="122"/>
        <v>0</v>
      </c>
      <c r="KOJ126">
        <f t="shared" si="122"/>
        <v>0</v>
      </c>
      <c r="KOK126">
        <f t="shared" si="122"/>
        <v>0</v>
      </c>
      <c r="KOL126">
        <f t="shared" si="122"/>
        <v>0</v>
      </c>
      <c r="KOM126">
        <f t="shared" si="122"/>
        <v>0</v>
      </c>
      <c r="KON126">
        <f t="shared" si="122"/>
        <v>0</v>
      </c>
      <c r="KOO126">
        <f t="shared" si="122"/>
        <v>0</v>
      </c>
      <c r="KOP126">
        <f t="shared" si="122"/>
        <v>0</v>
      </c>
      <c r="KOQ126">
        <f t="shared" si="122"/>
        <v>0</v>
      </c>
      <c r="KOR126">
        <f t="shared" si="122"/>
        <v>0</v>
      </c>
      <c r="KOS126">
        <f t="shared" si="122"/>
        <v>0</v>
      </c>
      <c r="KOT126">
        <f t="shared" si="122"/>
        <v>0</v>
      </c>
      <c r="KOU126">
        <f t="shared" si="122"/>
        <v>0</v>
      </c>
      <c r="KOV126">
        <f t="shared" si="122"/>
        <v>0</v>
      </c>
      <c r="KOW126">
        <f t="shared" si="122"/>
        <v>0</v>
      </c>
      <c r="KOX126">
        <f t="shared" si="122"/>
        <v>0</v>
      </c>
      <c r="KOY126">
        <f t="shared" si="122"/>
        <v>0</v>
      </c>
      <c r="KOZ126">
        <f t="shared" si="122"/>
        <v>0</v>
      </c>
      <c r="KPA126">
        <f t="shared" si="122"/>
        <v>0</v>
      </c>
      <c r="KPB126">
        <f t="shared" si="122"/>
        <v>0</v>
      </c>
      <c r="KPC126">
        <f t="shared" si="122"/>
        <v>0</v>
      </c>
      <c r="KPD126">
        <f t="shared" si="122"/>
        <v>0</v>
      </c>
      <c r="KPE126">
        <f t="shared" si="122"/>
        <v>0</v>
      </c>
      <c r="KPF126">
        <f t="shared" si="122"/>
        <v>0</v>
      </c>
      <c r="KPG126">
        <f t="shared" si="122"/>
        <v>0</v>
      </c>
      <c r="KPH126">
        <f t="shared" si="122"/>
        <v>0</v>
      </c>
      <c r="KPI126">
        <f t="shared" si="122"/>
        <v>0</v>
      </c>
      <c r="KPJ126">
        <f t="shared" si="122"/>
        <v>0</v>
      </c>
      <c r="KPK126">
        <f t="shared" si="122"/>
        <v>0</v>
      </c>
      <c r="KPL126">
        <f t="shared" si="122"/>
        <v>0</v>
      </c>
      <c r="KPM126">
        <f t="shared" si="122"/>
        <v>0</v>
      </c>
      <c r="KPN126">
        <f t="shared" si="122"/>
        <v>0</v>
      </c>
      <c r="KPO126">
        <f t="shared" si="122"/>
        <v>0</v>
      </c>
      <c r="KPP126">
        <f t="shared" si="122"/>
        <v>0</v>
      </c>
      <c r="KPQ126">
        <f t="shared" si="122"/>
        <v>0</v>
      </c>
      <c r="KPR126">
        <f t="shared" si="122"/>
        <v>0</v>
      </c>
      <c r="KPS126">
        <f t="shared" si="122"/>
        <v>0</v>
      </c>
      <c r="KPT126">
        <f t="shared" si="122"/>
        <v>0</v>
      </c>
      <c r="KPU126">
        <f t="shared" si="122"/>
        <v>0</v>
      </c>
      <c r="KPV126">
        <f t="shared" ref="KPV126:KSG126" si="123">SUM(KPV2:KPV125)</f>
        <v>0</v>
      </c>
      <c r="KPW126">
        <f t="shared" si="123"/>
        <v>0</v>
      </c>
      <c r="KPX126">
        <f t="shared" si="123"/>
        <v>0</v>
      </c>
      <c r="KPY126">
        <f t="shared" si="123"/>
        <v>0</v>
      </c>
      <c r="KPZ126">
        <f t="shared" si="123"/>
        <v>0</v>
      </c>
      <c r="KQA126">
        <f t="shared" si="123"/>
        <v>0</v>
      </c>
      <c r="KQB126">
        <f t="shared" si="123"/>
        <v>0</v>
      </c>
      <c r="KQC126">
        <f t="shared" si="123"/>
        <v>0</v>
      </c>
      <c r="KQD126">
        <f t="shared" si="123"/>
        <v>0</v>
      </c>
      <c r="KQE126">
        <f t="shared" si="123"/>
        <v>0</v>
      </c>
      <c r="KQF126">
        <f t="shared" si="123"/>
        <v>0</v>
      </c>
      <c r="KQG126">
        <f t="shared" si="123"/>
        <v>0</v>
      </c>
      <c r="KQH126">
        <f t="shared" si="123"/>
        <v>0</v>
      </c>
      <c r="KQI126">
        <f t="shared" si="123"/>
        <v>0</v>
      </c>
      <c r="KQJ126">
        <f t="shared" si="123"/>
        <v>0</v>
      </c>
      <c r="KQK126">
        <f t="shared" si="123"/>
        <v>0</v>
      </c>
      <c r="KQL126">
        <f t="shared" si="123"/>
        <v>0</v>
      </c>
      <c r="KQM126">
        <f t="shared" si="123"/>
        <v>0</v>
      </c>
      <c r="KQN126">
        <f t="shared" si="123"/>
        <v>0</v>
      </c>
      <c r="KQO126">
        <f t="shared" si="123"/>
        <v>0</v>
      </c>
      <c r="KQP126">
        <f t="shared" si="123"/>
        <v>0</v>
      </c>
      <c r="KQQ126">
        <f t="shared" si="123"/>
        <v>0</v>
      </c>
      <c r="KQR126">
        <f t="shared" si="123"/>
        <v>0</v>
      </c>
      <c r="KQS126">
        <f t="shared" si="123"/>
        <v>0</v>
      </c>
      <c r="KQT126">
        <f t="shared" si="123"/>
        <v>0</v>
      </c>
      <c r="KQU126">
        <f t="shared" si="123"/>
        <v>0</v>
      </c>
      <c r="KQV126">
        <f t="shared" si="123"/>
        <v>0</v>
      </c>
      <c r="KQW126">
        <f t="shared" si="123"/>
        <v>0</v>
      </c>
      <c r="KQX126">
        <f t="shared" si="123"/>
        <v>0</v>
      </c>
      <c r="KQY126">
        <f t="shared" si="123"/>
        <v>0</v>
      </c>
      <c r="KQZ126">
        <f t="shared" si="123"/>
        <v>0</v>
      </c>
      <c r="KRA126">
        <f t="shared" si="123"/>
        <v>0</v>
      </c>
      <c r="KRB126">
        <f t="shared" si="123"/>
        <v>0</v>
      </c>
      <c r="KRC126">
        <f t="shared" si="123"/>
        <v>0</v>
      </c>
      <c r="KRD126">
        <f t="shared" si="123"/>
        <v>0</v>
      </c>
      <c r="KRE126">
        <f t="shared" si="123"/>
        <v>0</v>
      </c>
      <c r="KRF126">
        <f t="shared" si="123"/>
        <v>0</v>
      </c>
      <c r="KRG126">
        <f t="shared" si="123"/>
        <v>0</v>
      </c>
      <c r="KRH126">
        <f t="shared" si="123"/>
        <v>0</v>
      </c>
      <c r="KRI126">
        <f t="shared" si="123"/>
        <v>0</v>
      </c>
      <c r="KRJ126">
        <f t="shared" si="123"/>
        <v>0</v>
      </c>
      <c r="KRK126">
        <f t="shared" si="123"/>
        <v>0</v>
      </c>
      <c r="KRL126">
        <f t="shared" si="123"/>
        <v>0</v>
      </c>
      <c r="KRM126">
        <f t="shared" si="123"/>
        <v>0</v>
      </c>
      <c r="KRN126">
        <f t="shared" si="123"/>
        <v>0</v>
      </c>
      <c r="KRO126">
        <f t="shared" si="123"/>
        <v>0</v>
      </c>
      <c r="KRP126">
        <f t="shared" si="123"/>
        <v>0</v>
      </c>
      <c r="KRQ126">
        <f t="shared" si="123"/>
        <v>0</v>
      </c>
      <c r="KRR126">
        <f t="shared" si="123"/>
        <v>0</v>
      </c>
      <c r="KRS126">
        <f t="shared" si="123"/>
        <v>0</v>
      </c>
      <c r="KRT126">
        <f t="shared" si="123"/>
        <v>0</v>
      </c>
      <c r="KRU126">
        <f t="shared" si="123"/>
        <v>0</v>
      </c>
      <c r="KRV126">
        <f t="shared" si="123"/>
        <v>0</v>
      </c>
      <c r="KRW126">
        <f t="shared" si="123"/>
        <v>0</v>
      </c>
      <c r="KRX126">
        <f t="shared" si="123"/>
        <v>0</v>
      </c>
      <c r="KRY126">
        <f t="shared" si="123"/>
        <v>0</v>
      </c>
      <c r="KRZ126">
        <f t="shared" si="123"/>
        <v>0</v>
      </c>
      <c r="KSA126">
        <f t="shared" si="123"/>
        <v>0</v>
      </c>
      <c r="KSB126">
        <f t="shared" si="123"/>
        <v>0</v>
      </c>
      <c r="KSC126">
        <f t="shared" si="123"/>
        <v>0</v>
      </c>
      <c r="KSD126">
        <f t="shared" si="123"/>
        <v>0</v>
      </c>
      <c r="KSE126">
        <f t="shared" si="123"/>
        <v>0</v>
      </c>
      <c r="KSF126">
        <f t="shared" si="123"/>
        <v>0</v>
      </c>
      <c r="KSG126">
        <f t="shared" si="123"/>
        <v>0</v>
      </c>
      <c r="KSH126">
        <f t="shared" ref="KSH126:KUS126" si="124">SUM(KSH2:KSH125)</f>
        <v>0</v>
      </c>
      <c r="KSI126">
        <f t="shared" si="124"/>
        <v>0</v>
      </c>
      <c r="KSJ126">
        <f t="shared" si="124"/>
        <v>0</v>
      </c>
      <c r="KSK126">
        <f t="shared" si="124"/>
        <v>0</v>
      </c>
      <c r="KSL126">
        <f t="shared" si="124"/>
        <v>0</v>
      </c>
      <c r="KSM126">
        <f t="shared" si="124"/>
        <v>0</v>
      </c>
      <c r="KSN126">
        <f t="shared" si="124"/>
        <v>0</v>
      </c>
      <c r="KSO126">
        <f t="shared" si="124"/>
        <v>0</v>
      </c>
      <c r="KSP126">
        <f t="shared" si="124"/>
        <v>0</v>
      </c>
      <c r="KSQ126">
        <f t="shared" si="124"/>
        <v>0</v>
      </c>
      <c r="KSR126">
        <f t="shared" si="124"/>
        <v>0</v>
      </c>
      <c r="KSS126">
        <f t="shared" si="124"/>
        <v>0</v>
      </c>
      <c r="KST126">
        <f t="shared" si="124"/>
        <v>0</v>
      </c>
      <c r="KSU126">
        <f t="shared" si="124"/>
        <v>0</v>
      </c>
      <c r="KSV126">
        <f t="shared" si="124"/>
        <v>0</v>
      </c>
      <c r="KSW126">
        <f t="shared" si="124"/>
        <v>0</v>
      </c>
      <c r="KSX126">
        <f t="shared" si="124"/>
        <v>0</v>
      </c>
      <c r="KSY126">
        <f t="shared" si="124"/>
        <v>0</v>
      </c>
      <c r="KSZ126">
        <f t="shared" si="124"/>
        <v>0</v>
      </c>
      <c r="KTA126">
        <f t="shared" si="124"/>
        <v>0</v>
      </c>
      <c r="KTB126">
        <f t="shared" si="124"/>
        <v>0</v>
      </c>
      <c r="KTC126">
        <f t="shared" si="124"/>
        <v>0</v>
      </c>
      <c r="KTD126">
        <f t="shared" si="124"/>
        <v>0</v>
      </c>
      <c r="KTE126">
        <f t="shared" si="124"/>
        <v>0</v>
      </c>
      <c r="KTF126">
        <f t="shared" si="124"/>
        <v>0</v>
      </c>
      <c r="KTG126">
        <f t="shared" si="124"/>
        <v>0</v>
      </c>
      <c r="KTH126">
        <f t="shared" si="124"/>
        <v>0</v>
      </c>
      <c r="KTI126">
        <f t="shared" si="124"/>
        <v>0</v>
      </c>
      <c r="KTJ126">
        <f t="shared" si="124"/>
        <v>0</v>
      </c>
      <c r="KTK126">
        <f t="shared" si="124"/>
        <v>0</v>
      </c>
      <c r="KTL126">
        <f t="shared" si="124"/>
        <v>0</v>
      </c>
      <c r="KTM126">
        <f t="shared" si="124"/>
        <v>0</v>
      </c>
      <c r="KTN126">
        <f t="shared" si="124"/>
        <v>0</v>
      </c>
      <c r="KTO126">
        <f t="shared" si="124"/>
        <v>0</v>
      </c>
      <c r="KTP126">
        <f t="shared" si="124"/>
        <v>0</v>
      </c>
      <c r="KTQ126">
        <f t="shared" si="124"/>
        <v>0</v>
      </c>
      <c r="KTR126">
        <f t="shared" si="124"/>
        <v>0</v>
      </c>
      <c r="KTS126">
        <f t="shared" si="124"/>
        <v>0</v>
      </c>
      <c r="KTT126">
        <f t="shared" si="124"/>
        <v>0</v>
      </c>
      <c r="KTU126">
        <f t="shared" si="124"/>
        <v>0</v>
      </c>
      <c r="KTV126">
        <f t="shared" si="124"/>
        <v>0</v>
      </c>
      <c r="KTW126">
        <f t="shared" si="124"/>
        <v>0</v>
      </c>
      <c r="KTX126">
        <f t="shared" si="124"/>
        <v>0</v>
      </c>
      <c r="KTY126">
        <f t="shared" si="124"/>
        <v>0</v>
      </c>
      <c r="KTZ126">
        <f t="shared" si="124"/>
        <v>0</v>
      </c>
      <c r="KUA126">
        <f t="shared" si="124"/>
        <v>0</v>
      </c>
      <c r="KUB126">
        <f t="shared" si="124"/>
        <v>0</v>
      </c>
      <c r="KUC126">
        <f t="shared" si="124"/>
        <v>0</v>
      </c>
      <c r="KUD126">
        <f t="shared" si="124"/>
        <v>0</v>
      </c>
      <c r="KUE126">
        <f t="shared" si="124"/>
        <v>0</v>
      </c>
      <c r="KUF126">
        <f t="shared" si="124"/>
        <v>0</v>
      </c>
      <c r="KUG126">
        <f t="shared" si="124"/>
        <v>0</v>
      </c>
      <c r="KUH126">
        <f t="shared" si="124"/>
        <v>0</v>
      </c>
      <c r="KUI126">
        <f t="shared" si="124"/>
        <v>0</v>
      </c>
      <c r="KUJ126">
        <f t="shared" si="124"/>
        <v>0</v>
      </c>
      <c r="KUK126">
        <f t="shared" si="124"/>
        <v>0</v>
      </c>
      <c r="KUL126">
        <f t="shared" si="124"/>
        <v>0</v>
      </c>
      <c r="KUM126">
        <f t="shared" si="124"/>
        <v>0</v>
      </c>
      <c r="KUN126">
        <f t="shared" si="124"/>
        <v>0</v>
      </c>
      <c r="KUO126">
        <f t="shared" si="124"/>
        <v>0</v>
      </c>
      <c r="KUP126">
        <f t="shared" si="124"/>
        <v>0</v>
      </c>
      <c r="KUQ126">
        <f t="shared" si="124"/>
        <v>0</v>
      </c>
      <c r="KUR126">
        <f t="shared" si="124"/>
        <v>0</v>
      </c>
      <c r="KUS126">
        <f t="shared" si="124"/>
        <v>0</v>
      </c>
      <c r="KUT126">
        <f t="shared" ref="KUT126:KXE126" si="125">SUM(KUT2:KUT125)</f>
        <v>0</v>
      </c>
      <c r="KUU126">
        <f t="shared" si="125"/>
        <v>0</v>
      </c>
      <c r="KUV126">
        <f t="shared" si="125"/>
        <v>0</v>
      </c>
      <c r="KUW126">
        <f t="shared" si="125"/>
        <v>0</v>
      </c>
      <c r="KUX126">
        <f t="shared" si="125"/>
        <v>0</v>
      </c>
      <c r="KUY126">
        <f t="shared" si="125"/>
        <v>0</v>
      </c>
      <c r="KUZ126">
        <f t="shared" si="125"/>
        <v>0</v>
      </c>
      <c r="KVA126">
        <f t="shared" si="125"/>
        <v>0</v>
      </c>
      <c r="KVB126">
        <f t="shared" si="125"/>
        <v>0</v>
      </c>
      <c r="KVC126">
        <f t="shared" si="125"/>
        <v>0</v>
      </c>
      <c r="KVD126">
        <f t="shared" si="125"/>
        <v>0</v>
      </c>
      <c r="KVE126">
        <f t="shared" si="125"/>
        <v>0</v>
      </c>
      <c r="KVF126">
        <f t="shared" si="125"/>
        <v>0</v>
      </c>
      <c r="KVG126">
        <f t="shared" si="125"/>
        <v>0</v>
      </c>
      <c r="KVH126">
        <f t="shared" si="125"/>
        <v>0</v>
      </c>
      <c r="KVI126">
        <f t="shared" si="125"/>
        <v>0</v>
      </c>
      <c r="KVJ126">
        <f t="shared" si="125"/>
        <v>0</v>
      </c>
      <c r="KVK126">
        <f t="shared" si="125"/>
        <v>0</v>
      </c>
      <c r="KVL126">
        <f t="shared" si="125"/>
        <v>0</v>
      </c>
      <c r="KVM126">
        <f t="shared" si="125"/>
        <v>0</v>
      </c>
      <c r="KVN126">
        <f t="shared" si="125"/>
        <v>0</v>
      </c>
      <c r="KVO126">
        <f t="shared" si="125"/>
        <v>0</v>
      </c>
      <c r="KVP126">
        <f t="shared" si="125"/>
        <v>0</v>
      </c>
      <c r="KVQ126">
        <f t="shared" si="125"/>
        <v>0</v>
      </c>
      <c r="KVR126">
        <f t="shared" si="125"/>
        <v>0</v>
      </c>
      <c r="KVS126">
        <f t="shared" si="125"/>
        <v>0</v>
      </c>
      <c r="KVT126">
        <f t="shared" si="125"/>
        <v>0</v>
      </c>
      <c r="KVU126">
        <f t="shared" si="125"/>
        <v>0</v>
      </c>
      <c r="KVV126">
        <f t="shared" si="125"/>
        <v>0</v>
      </c>
      <c r="KVW126">
        <f t="shared" si="125"/>
        <v>0</v>
      </c>
      <c r="KVX126">
        <f t="shared" si="125"/>
        <v>0</v>
      </c>
      <c r="KVY126">
        <f t="shared" si="125"/>
        <v>0</v>
      </c>
      <c r="KVZ126">
        <f t="shared" si="125"/>
        <v>0</v>
      </c>
      <c r="KWA126">
        <f t="shared" si="125"/>
        <v>0</v>
      </c>
      <c r="KWB126">
        <f t="shared" si="125"/>
        <v>0</v>
      </c>
      <c r="KWC126">
        <f t="shared" si="125"/>
        <v>0</v>
      </c>
      <c r="KWD126">
        <f t="shared" si="125"/>
        <v>0</v>
      </c>
      <c r="KWE126">
        <f t="shared" si="125"/>
        <v>0</v>
      </c>
      <c r="KWF126">
        <f t="shared" si="125"/>
        <v>0</v>
      </c>
      <c r="KWG126">
        <f t="shared" si="125"/>
        <v>0</v>
      </c>
      <c r="KWH126">
        <f t="shared" si="125"/>
        <v>0</v>
      </c>
      <c r="KWI126">
        <f t="shared" si="125"/>
        <v>0</v>
      </c>
      <c r="KWJ126">
        <f t="shared" si="125"/>
        <v>0</v>
      </c>
      <c r="KWK126">
        <f t="shared" si="125"/>
        <v>0</v>
      </c>
      <c r="KWL126">
        <f t="shared" si="125"/>
        <v>0</v>
      </c>
      <c r="KWM126">
        <f t="shared" si="125"/>
        <v>0</v>
      </c>
      <c r="KWN126">
        <f t="shared" si="125"/>
        <v>0</v>
      </c>
      <c r="KWO126">
        <f t="shared" si="125"/>
        <v>0</v>
      </c>
      <c r="KWP126">
        <f t="shared" si="125"/>
        <v>0</v>
      </c>
      <c r="KWQ126">
        <f t="shared" si="125"/>
        <v>0</v>
      </c>
      <c r="KWR126">
        <f t="shared" si="125"/>
        <v>0</v>
      </c>
      <c r="KWS126">
        <f t="shared" si="125"/>
        <v>0</v>
      </c>
      <c r="KWT126">
        <f t="shared" si="125"/>
        <v>0</v>
      </c>
      <c r="KWU126">
        <f t="shared" si="125"/>
        <v>0</v>
      </c>
      <c r="KWV126">
        <f t="shared" si="125"/>
        <v>0</v>
      </c>
      <c r="KWW126">
        <f t="shared" si="125"/>
        <v>0</v>
      </c>
      <c r="KWX126">
        <f t="shared" si="125"/>
        <v>0</v>
      </c>
      <c r="KWY126">
        <f t="shared" si="125"/>
        <v>0</v>
      </c>
      <c r="KWZ126">
        <f t="shared" si="125"/>
        <v>0</v>
      </c>
      <c r="KXA126">
        <f t="shared" si="125"/>
        <v>0</v>
      </c>
      <c r="KXB126">
        <f t="shared" si="125"/>
        <v>0</v>
      </c>
      <c r="KXC126">
        <f t="shared" si="125"/>
        <v>0</v>
      </c>
      <c r="KXD126">
        <f t="shared" si="125"/>
        <v>0</v>
      </c>
      <c r="KXE126">
        <f t="shared" si="125"/>
        <v>0</v>
      </c>
      <c r="KXF126">
        <f t="shared" ref="KXF126:KZQ126" si="126">SUM(KXF2:KXF125)</f>
        <v>0</v>
      </c>
      <c r="KXG126">
        <f t="shared" si="126"/>
        <v>0</v>
      </c>
      <c r="KXH126">
        <f t="shared" si="126"/>
        <v>0</v>
      </c>
      <c r="KXI126">
        <f t="shared" si="126"/>
        <v>0</v>
      </c>
      <c r="KXJ126">
        <f t="shared" si="126"/>
        <v>0</v>
      </c>
      <c r="KXK126">
        <f t="shared" si="126"/>
        <v>0</v>
      </c>
      <c r="KXL126">
        <f t="shared" si="126"/>
        <v>0</v>
      </c>
      <c r="KXM126">
        <f t="shared" si="126"/>
        <v>0</v>
      </c>
      <c r="KXN126">
        <f t="shared" si="126"/>
        <v>0</v>
      </c>
      <c r="KXO126">
        <f t="shared" si="126"/>
        <v>0</v>
      </c>
      <c r="KXP126">
        <f t="shared" si="126"/>
        <v>0</v>
      </c>
      <c r="KXQ126">
        <f t="shared" si="126"/>
        <v>0</v>
      </c>
      <c r="KXR126">
        <f t="shared" si="126"/>
        <v>0</v>
      </c>
      <c r="KXS126">
        <f t="shared" si="126"/>
        <v>0</v>
      </c>
      <c r="KXT126">
        <f t="shared" si="126"/>
        <v>0</v>
      </c>
      <c r="KXU126">
        <f t="shared" si="126"/>
        <v>0</v>
      </c>
      <c r="KXV126">
        <f t="shared" si="126"/>
        <v>0</v>
      </c>
      <c r="KXW126">
        <f t="shared" si="126"/>
        <v>0</v>
      </c>
      <c r="KXX126">
        <f t="shared" si="126"/>
        <v>0</v>
      </c>
      <c r="KXY126">
        <f t="shared" si="126"/>
        <v>0</v>
      </c>
      <c r="KXZ126">
        <f t="shared" si="126"/>
        <v>0</v>
      </c>
      <c r="KYA126">
        <f t="shared" si="126"/>
        <v>0</v>
      </c>
      <c r="KYB126">
        <f t="shared" si="126"/>
        <v>0</v>
      </c>
      <c r="KYC126">
        <f t="shared" si="126"/>
        <v>0</v>
      </c>
      <c r="KYD126">
        <f t="shared" si="126"/>
        <v>0</v>
      </c>
      <c r="KYE126">
        <f t="shared" si="126"/>
        <v>0</v>
      </c>
      <c r="KYF126">
        <f t="shared" si="126"/>
        <v>0</v>
      </c>
      <c r="KYG126">
        <f t="shared" si="126"/>
        <v>0</v>
      </c>
      <c r="KYH126">
        <f t="shared" si="126"/>
        <v>0</v>
      </c>
      <c r="KYI126">
        <f t="shared" si="126"/>
        <v>0</v>
      </c>
      <c r="KYJ126">
        <f t="shared" si="126"/>
        <v>0</v>
      </c>
      <c r="KYK126">
        <f t="shared" si="126"/>
        <v>0</v>
      </c>
      <c r="KYL126">
        <f t="shared" si="126"/>
        <v>0</v>
      </c>
      <c r="KYM126">
        <f t="shared" si="126"/>
        <v>0</v>
      </c>
      <c r="KYN126">
        <f t="shared" si="126"/>
        <v>0</v>
      </c>
      <c r="KYO126">
        <f t="shared" si="126"/>
        <v>0</v>
      </c>
      <c r="KYP126">
        <f t="shared" si="126"/>
        <v>0</v>
      </c>
      <c r="KYQ126">
        <f t="shared" si="126"/>
        <v>0</v>
      </c>
      <c r="KYR126">
        <f t="shared" si="126"/>
        <v>0</v>
      </c>
      <c r="KYS126">
        <f t="shared" si="126"/>
        <v>0</v>
      </c>
      <c r="KYT126">
        <f t="shared" si="126"/>
        <v>0</v>
      </c>
      <c r="KYU126">
        <f t="shared" si="126"/>
        <v>0</v>
      </c>
      <c r="KYV126">
        <f t="shared" si="126"/>
        <v>0</v>
      </c>
      <c r="KYW126">
        <f t="shared" si="126"/>
        <v>0</v>
      </c>
      <c r="KYX126">
        <f t="shared" si="126"/>
        <v>0</v>
      </c>
      <c r="KYY126">
        <f t="shared" si="126"/>
        <v>0</v>
      </c>
      <c r="KYZ126">
        <f t="shared" si="126"/>
        <v>0</v>
      </c>
      <c r="KZA126">
        <f t="shared" si="126"/>
        <v>0</v>
      </c>
      <c r="KZB126">
        <f t="shared" si="126"/>
        <v>0</v>
      </c>
      <c r="KZC126">
        <f t="shared" si="126"/>
        <v>0</v>
      </c>
      <c r="KZD126">
        <f t="shared" si="126"/>
        <v>0</v>
      </c>
      <c r="KZE126">
        <f t="shared" si="126"/>
        <v>0</v>
      </c>
      <c r="KZF126">
        <f t="shared" si="126"/>
        <v>0</v>
      </c>
      <c r="KZG126">
        <f t="shared" si="126"/>
        <v>0</v>
      </c>
      <c r="KZH126">
        <f t="shared" si="126"/>
        <v>0</v>
      </c>
      <c r="KZI126">
        <f t="shared" si="126"/>
        <v>0</v>
      </c>
      <c r="KZJ126">
        <f t="shared" si="126"/>
        <v>0</v>
      </c>
      <c r="KZK126">
        <f t="shared" si="126"/>
        <v>0</v>
      </c>
      <c r="KZL126">
        <f t="shared" si="126"/>
        <v>0</v>
      </c>
      <c r="KZM126">
        <f t="shared" si="126"/>
        <v>0</v>
      </c>
      <c r="KZN126">
        <f t="shared" si="126"/>
        <v>0</v>
      </c>
      <c r="KZO126">
        <f t="shared" si="126"/>
        <v>0</v>
      </c>
      <c r="KZP126">
        <f t="shared" si="126"/>
        <v>0</v>
      </c>
      <c r="KZQ126">
        <f t="shared" si="126"/>
        <v>0</v>
      </c>
      <c r="KZR126">
        <f t="shared" ref="KZR126:LCC126" si="127">SUM(KZR2:KZR125)</f>
        <v>0</v>
      </c>
      <c r="KZS126">
        <f t="shared" si="127"/>
        <v>0</v>
      </c>
      <c r="KZT126">
        <f t="shared" si="127"/>
        <v>0</v>
      </c>
      <c r="KZU126">
        <f t="shared" si="127"/>
        <v>0</v>
      </c>
      <c r="KZV126">
        <f t="shared" si="127"/>
        <v>0</v>
      </c>
      <c r="KZW126">
        <f t="shared" si="127"/>
        <v>0</v>
      </c>
      <c r="KZX126">
        <f t="shared" si="127"/>
        <v>0</v>
      </c>
      <c r="KZY126">
        <f t="shared" si="127"/>
        <v>0</v>
      </c>
      <c r="KZZ126">
        <f t="shared" si="127"/>
        <v>0</v>
      </c>
      <c r="LAA126">
        <f t="shared" si="127"/>
        <v>0</v>
      </c>
      <c r="LAB126">
        <f t="shared" si="127"/>
        <v>0</v>
      </c>
      <c r="LAC126">
        <f t="shared" si="127"/>
        <v>0</v>
      </c>
      <c r="LAD126">
        <f t="shared" si="127"/>
        <v>0</v>
      </c>
      <c r="LAE126">
        <f t="shared" si="127"/>
        <v>0</v>
      </c>
      <c r="LAF126">
        <f t="shared" si="127"/>
        <v>0</v>
      </c>
      <c r="LAG126">
        <f t="shared" si="127"/>
        <v>0</v>
      </c>
      <c r="LAH126">
        <f t="shared" si="127"/>
        <v>0</v>
      </c>
      <c r="LAI126">
        <f t="shared" si="127"/>
        <v>0</v>
      </c>
      <c r="LAJ126">
        <f t="shared" si="127"/>
        <v>0</v>
      </c>
      <c r="LAK126">
        <f t="shared" si="127"/>
        <v>0</v>
      </c>
      <c r="LAL126">
        <f t="shared" si="127"/>
        <v>0</v>
      </c>
      <c r="LAM126">
        <f t="shared" si="127"/>
        <v>0</v>
      </c>
      <c r="LAN126">
        <f t="shared" si="127"/>
        <v>0</v>
      </c>
      <c r="LAO126">
        <f t="shared" si="127"/>
        <v>0</v>
      </c>
      <c r="LAP126">
        <f t="shared" si="127"/>
        <v>0</v>
      </c>
      <c r="LAQ126">
        <f t="shared" si="127"/>
        <v>0</v>
      </c>
      <c r="LAR126">
        <f t="shared" si="127"/>
        <v>0</v>
      </c>
      <c r="LAS126">
        <f t="shared" si="127"/>
        <v>0</v>
      </c>
      <c r="LAT126">
        <f t="shared" si="127"/>
        <v>0</v>
      </c>
      <c r="LAU126">
        <f t="shared" si="127"/>
        <v>0</v>
      </c>
      <c r="LAV126">
        <f t="shared" si="127"/>
        <v>0</v>
      </c>
      <c r="LAW126">
        <f t="shared" si="127"/>
        <v>0</v>
      </c>
      <c r="LAX126">
        <f t="shared" si="127"/>
        <v>0</v>
      </c>
      <c r="LAY126">
        <f t="shared" si="127"/>
        <v>0</v>
      </c>
      <c r="LAZ126">
        <f t="shared" si="127"/>
        <v>0</v>
      </c>
      <c r="LBA126">
        <f t="shared" si="127"/>
        <v>0</v>
      </c>
      <c r="LBB126">
        <f t="shared" si="127"/>
        <v>0</v>
      </c>
      <c r="LBC126">
        <f t="shared" si="127"/>
        <v>0</v>
      </c>
      <c r="LBD126">
        <f t="shared" si="127"/>
        <v>0</v>
      </c>
      <c r="LBE126">
        <f t="shared" si="127"/>
        <v>0</v>
      </c>
      <c r="LBF126">
        <f t="shared" si="127"/>
        <v>0</v>
      </c>
      <c r="LBG126">
        <f t="shared" si="127"/>
        <v>0</v>
      </c>
      <c r="LBH126">
        <f t="shared" si="127"/>
        <v>0</v>
      </c>
      <c r="LBI126">
        <f t="shared" si="127"/>
        <v>0</v>
      </c>
      <c r="LBJ126">
        <f t="shared" si="127"/>
        <v>0</v>
      </c>
      <c r="LBK126">
        <f t="shared" si="127"/>
        <v>0</v>
      </c>
      <c r="LBL126">
        <f t="shared" si="127"/>
        <v>0</v>
      </c>
      <c r="LBM126">
        <f t="shared" si="127"/>
        <v>0</v>
      </c>
      <c r="LBN126">
        <f t="shared" si="127"/>
        <v>0</v>
      </c>
      <c r="LBO126">
        <f t="shared" si="127"/>
        <v>0</v>
      </c>
      <c r="LBP126">
        <f t="shared" si="127"/>
        <v>0</v>
      </c>
      <c r="LBQ126">
        <f t="shared" si="127"/>
        <v>0</v>
      </c>
      <c r="LBR126">
        <f t="shared" si="127"/>
        <v>0</v>
      </c>
      <c r="LBS126">
        <f t="shared" si="127"/>
        <v>0</v>
      </c>
      <c r="LBT126">
        <f t="shared" si="127"/>
        <v>0</v>
      </c>
      <c r="LBU126">
        <f t="shared" si="127"/>
        <v>0</v>
      </c>
      <c r="LBV126">
        <f t="shared" si="127"/>
        <v>0</v>
      </c>
      <c r="LBW126">
        <f t="shared" si="127"/>
        <v>0</v>
      </c>
      <c r="LBX126">
        <f t="shared" si="127"/>
        <v>0</v>
      </c>
      <c r="LBY126">
        <f t="shared" si="127"/>
        <v>0</v>
      </c>
      <c r="LBZ126">
        <f t="shared" si="127"/>
        <v>0</v>
      </c>
      <c r="LCA126">
        <f t="shared" si="127"/>
        <v>0</v>
      </c>
      <c r="LCB126">
        <f t="shared" si="127"/>
        <v>0</v>
      </c>
      <c r="LCC126">
        <f t="shared" si="127"/>
        <v>0</v>
      </c>
      <c r="LCD126">
        <f t="shared" ref="LCD126:LEO126" si="128">SUM(LCD2:LCD125)</f>
        <v>0</v>
      </c>
      <c r="LCE126">
        <f t="shared" si="128"/>
        <v>0</v>
      </c>
      <c r="LCF126">
        <f t="shared" si="128"/>
        <v>0</v>
      </c>
      <c r="LCG126">
        <f t="shared" si="128"/>
        <v>0</v>
      </c>
      <c r="LCH126">
        <f t="shared" si="128"/>
        <v>0</v>
      </c>
      <c r="LCI126">
        <f t="shared" si="128"/>
        <v>0</v>
      </c>
      <c r="LCJ126">
        <f t="shared" si="128"/>
        <v>0</v>
      </c>
      <c r="LCK126">
        <f t="shared" si="128"/>
        <v>0</v>
      </c>
      <c r="LCL126">
        <f t="shared" si="128"/>
        <v>0</v>
      </c>
      <c r="LCM126">
        <f t="shared" si="128"/>
        <v>0</v>
      </c>
      <c r="LCN126">
        <f t="shared" si="128"/>
        <v>0</v>
      </c>
      <c r="LCO126">
        <f t="shared" si="128"/>
        <v>0</v>
      </c>
      <c r="LCP126">
        <f t="shared" si="128"/>
        <v>0</v>
      </c>
      <c r="LCQ126">
        <f t="shared" si="128"/>
        <v>0</v>
      </c>
      <c r="LCR126">
        <f t="shared" si="128"/>
        <v>0</v>
      </c>
      <c r="LCS126">
        <f t="shared" si="128"/>
        <v>0</v>
      </c>
      <c r="LCT126">
        <f t="shared" si="128"/>
        <v>0</v>
      </c>
      <c r="LCU126">
        <f t="shared" si="128"/>
        <v>0</v>
      </c>
      <c r="LCV126">
        <f t="shared" si="128"/>
        <v>0</v>
      </c>
      <c r="LCW126">
        <f t="shared" si="128"/>
        <v>0</v>
      </c>
      <c r="LCX126">
        <f t="shared" si="128"/>
        <v>0</v>
      </c>
      <c r="LCY126">
        <f t="shared" si="128"/>
        <v>0</v>
      </c>
      <c r="LCZ126">
        <f t="shared" si="128"/>
        <v>0</v>
      </c>
      <c r="LDA126">
        <f t="shared" si="128"/>
        <v>0</v>
      </c>
      <c r="LDB126">
        <f t="shared" si="128"/>
        <v>0</v>
      </c>
      <c r="LDC126">
        <f t="shared" si="128"/>
        <v>0</v>
      </c>
      <c r="LDD126">
        <f t="shared" si="128"/>
        <v>0</v>
      </c>
      <c r="LDE126">
        <f t="shared" si="128"/>
        <v>0</v>
      </c>
      <c r="LDF126">
        <f t="shared" si="128"/>
        <v>0</v>
      </c>
      <c r="LDG126">
        <f t="shared" si="128"/>
        <v>0</v>
      </c>
      <c r="LDH126">
        <f t="shared" si="128"/>
        <v>0</v>
      </c>
      <c r="LDI126">
        <f t="shared" si="128"/>
        <v>0</v>
      </c>
      <c r="LDJ126">
        <f t="shared" si="128"/>
        <v>0</v>
      </c>
      <c r="LDK126">
        <f t="shared" si="128"/>
        <v>0</v>
      </c>
      <c r="LDL126">
        <f t="shared" si="128"/>
        <v>0</v>
      </c>
      <c r="LDM126">
        <f t="shared" si="128"/>
        <v>0</v>
      </c>
      <c r="LDN126">
        <f t="shared" si="128"/>
        <v>0</v>
      </c>
      <c r="LDO126">
        <f t="shared" si="128"/>
        <v>0</v>
      </c>
      <c r="LDP126">
        <f t="shared" si="128"/>
        <v>0</v>
      </c>
      <c r="LDQ126">
        <f t="shared" si="128"/>
        <v>0</v>
      </c>
      <c r="LDR126">
        <f t="shared" si="128"/>
        <v>0</v>
      </c>
      <c r="LDS126">
        <f t="shared" si="128"/>
        <v>0</v>
      </c>
      <c r="LDT126">
        <f t="shared" si="128"/>
        <v>0</v>
      </c>
      <c r="LDU126">
        <f t="shared" si="128"/>
        <v>0</v>
      </c>
      <c r="LDV126">
        <f t="shared" si="128"/>
        <v>0</v>
      </c>
      <c r="LDW126">
        <f t="shared" si="128"/>
        <v>0</v>
      </c>
      <c r="LDX126">
        <f t="shared" si="128"/>
        <v>0</v>
      </c>
      <c r="LDY126">
        <f t="shared" si="128"/>
        <v>0</v>
      </c>
      <c r="LDZ126">
        <f t="shared" si="128"/>
        <v>0</v>
      </c>
      <c r="LEA126">
        <f t="shared" si="128"/>
        <v>0</v>
      </c>
      <c r="LEB126">
        <f t="shared" si="128"/>
        <v>0</v>
      </c>
      <c r="LEC126">
        <f t="shared" si="128"/>
        <v>0</v>
      </c>
      <c r="LED126">
        <f t="shared" si="128"/>
        <v>0</v>
      </c>
      <c r="LEE126">
        <f t="shared" si="128"/>
        <v>0</v>
      </c>
      <c r="LEF126">
        <f t="shared" si="128"/>
        <v>0</v>
      </c>
      <c r="LEG126">
        <f t="shared" si="128"/>
        <v>0</v>
      </c>
      <c r="LEH126">
        <f t="shared" si="128"/>
        <v>0</v>
      </c>
      <c r="LEI126">
        <f t="shared" si="128"/>
        <v>0</v>
      </c>
      <c r="LEJ126">
        <f t="shared" si="128"/>
        <v>0</v>
      </c>
      <c r="LEK126">
        <f t="shared" si="128"/>
        <v>0</v>
      </c>
      <c r="LEL126">
        <f t="shared" si="128"/>
        <v>0</v>
      </c>
      <c r="LEM126">
        <f t="shared" si="128"/>
        <v>0</v>
      </c>
      <c r="LEN126">
        <f t="shared" si="128"/>
        <v>0</v>
      </c>
      <c r="LEO126">
        <f t="shared" si="128"/>
        <v>0</v>
      </c>
      <c r="LEP126">
        <f t="shared" ref="LEP126:LHA126" si="129">SUM(LEP2:LEP125)</f>
        <v>0</v>
      </c>
      <c r="LEQ126">
        <f t="shared" si="129"/>
        <v>0</v>
      </c>
      <c r="LER126">
        <f t="shared" si="129"/>
        <v>0</v>
      </c>
      <c r="LES126">
        <f t="shared" si="129"/>
        <v>0</v>
      </c>
      <c r="LET126">
        <f t="shared" si="129"/>
        <v>0</v>
      </c>
      <c r="LEU126">
        <f t="shared" si="129"/>
        <v>0</v>
      </c>
      <c r="LEV126">
        <f t="shared" si="129"/>
        <v>0</v>
      </c>
      <c r="LEW126">
        <f t="shared" si="129"/>
        <v>0</v>
      </c>
      <c r="LEX126">
        <f t="shared" si="129"/>
        <v>0</v>
      </c>
      <c r="LEY126">
        <f t="shared" si="129"/>
        <v>0</v>
      </c>
      <c r="LEZ126">
        <f t="shared" si="129"/>
        <v>0</v>
      </c>
      <c r="LFA126">
        <f t="shared" si="129"/>
        <v>0</v>
      </c>
      <c r="LFB126">
        <f t="shared" si="129"/>
        <v>0</v>
      </c>
      <c r="LFC126">
        <f t="shared" si="129"/>
        <v>0</v>
      </c>
      <c r="LFD126">
        <f t="shared" si="129"/>
        <v>0</v>
      </c>
      <c r="LFE126">
        <f t="shared" si="129"/>
        <v>0</v>
      </c>
      <c r="LFF126">
        <f t="shared" si="129"/>
        <v>0</v>
      </c>
      <c r="LFG126">
        <f t="shared" si="129"/>
        <v>0</v>
      </c>
      <c r="LFH126">
        <f t="shared" si="129"/>
        <v>0</v>
      </c>
      <c r="LFI126">
        <f t="shared" si="129"/>
        <v>0</v>
      </c>
      <c r="LFJ126">
        <f t="shared" si="129"/>
        <v>0</v>
      </c>
      <c r="LFK126">
        <f t="shared" si="129"/>
        <v>0</v>
      </c>
      <c r="LFL126">
        <f t="shared" si="129"/>
        <v>0</v>
      </c>
      <c r="LFM126">
        <f t="shared" si="129"/>
        <v>0</v>
      </c>
      <c r="LFN126">
        <f t="shared" si="129"/>
        <v>0</v>
      </c>
      <c r="LFO126">
        <f t="shared" si="129"/>
        <v>0</v>
      </c>
      <c r="LFP126">
        <f t="shared" si="129"/>
        <v>0</v>
      </c>
      <c r="LFQ126">
        <f t="shared" si="129"/>
        <v>0</v>
      </c>
      <c r="LFR126">
        <f t="shared" si="129"/>
        <v>0</v>
      </c>
      <c r="LFS126">
        <f t="shared" si="129"/>
        <v>0</v>
      </c>
      <c r="LFT126">
        <f t="shared" si="129"/>
        <v>0</v>
      </c>
      <c r="LFU126">
        <f t="shared" si="129"/>
        <v>0</v>
      </c>
      <c r="LFV126">
        <f t="shared" si="129"/>
        <v>0</v>
      </c>
      <c r="LFW126">
        <f t="shared" si="129"/>
        <v>0</v>
      </c>
      <c r="LFX126">
        <f t="shared" si="129"/>
        <v>0</v>
      </c>
      <c r="LFY126">
        <f t="shared" si="129"/>
        <v>0</v>
      </c>
      <c r="LFZ126">
        <f t="shared" si="129"/>
        <v>0</v>
      </c>
      <c r="LGA126">
        <f t="shared" si="129"/>
        <v>0</v>
      </c>
      <c r="LGB126">
        <f t="shared" si="129"/>
        <v>0</v>
      </c>
      <c r="LGC126">
        <f t="shared" si="129"/>
        <v>0</v>
      </c>
      <c r="LGD126">
        <f t="shared" si="129"/>
        <v>0</v>
      </c>
      <c r="LGE126">
        <f t="shared" si="129"/>
        <v>0</v>
      </c>
      <c r="LGF126">
        <f t="shared" si="129"/>
        <v>0</v>
      </c>
      <c r="LGG126">
        <f t="shared" si="129"/>
        <v>0</v>
      </c>
      <c r="LGH126">
        <f t="shared" si="129"/>
        <v>0</v>
      </c>
      <c r="LGI126">
        <f t="shared" si="129"/>
        <v>0</v>
      </c>
      <c r="LGJ126">
        <f t="shared" si="129"/>
        <v>0</v>
      </c>
      <c r="LGK126">
        <f t="shared" si="129"/>
        <v>0</v>
      </c>
      <c r="LGL126">
        <f t="shared" si="129"/>
        <v>0</v>
      </c>
      <c r="LGM126">
        <f t="shared" si="129"/>
        <v>0</v>
      </c>
      <c r="LGN126">
        <f t="shared" si="129"/>
        <v>0</v>
      </c>
      <c r="LGO126">
        <f t="shared" si="129"/>
        <v>0</v>
      </c>
      <c r="LGP126">
        <f t="shared" si="129"/>
        <v>0</v>
      </c>
      <c r="LGQ126">
        <f t="shared" si="129"/>
        <v>0</v>
      </c>
      <c r="LGR126">
        <f t="shared" si="129"/>
        <v>0</v>
      </c>
      <c r="LGS126">
        <f t="shared" si="129"/>
        <v>0</v>
      </c>
      <c r="LGT126">
        <f t="shared" si="129"/>
        <v>0</v>
      </c>
      <c r="LGU126">
        <f t="shared" si="129"/>
        <v>0</v>
      </c>
      <c r="LGV126">
        <f t="shared" si="129"/>
        <v>0</v>
      </c>
      <c r="LGW126">
        <f t="shared" si="129"/>
        <v>0</v>
      </c>
      <c r="LGX126">
        <f t="shared" si="129"/>
        <v>0</v>
      </c>
      <c r="LGY126">
        <f t="shared" si="129"/>
        <v>0</v>
      </c>
      <c r="LGZ126">
        <f t="shared" si="129"/>
        <v>0</v>
      </c>
      <c r="LHA126">
        <f t="shared" si="129"/>
        <v>0</v>
      </c>
      <c r="LHB126">
        <f t="shared" ref="LHB126:LJM126" si="130">SUM(LHB2:LHB125)</f>
        <v>0</v>
      </c>
      <c r="LHC126">
        <f t="shared" si="130"/>
        <v>0</v>
      </c>
      <c r="LHD126">
        <f t="shared" si="130"/>
        <v>0</v>
      </c>
      <c r="LHE126">
        <f t="shared" si="130"/>
        <v>0</v>
      </c>
      <c r="LHF126">
        <f t="shared" si="130"/>
        <v>0</v>
      </c>
      <c r="LHG126">
        <f t="shared" si="130"/>
        <v>0</v>
      </c>
      <c r="LHH126">
        <f t="shared" si="130"/>
        <v>0</v>
      </c>
      <c r="LHI126">
        <f t="shared" si="130"/>
        <v>0</v>
      </c>
      <c r="LHJ126">
        <f t="shared" si="130"/>
        <v>0</v>
      </c>
      <c r="LHK126">
        <f t="shared" si="130"/>
        <v>0</v>
      </c>
      <c r="LHL126">
        <f t="shared" si="130"/>
        <v>0</v>
      </c>
      <c r="LHM126">
        <f t="shared" si="130"/>
        <v>0</v>
      </c>
      <c r="LHN126">
        <f t="shared" si="130"/>
        <v>0</v>
      </c>
      <c r="LHO126">
        <f t="shared" si="130"/>
        <v>0</v>
      </c>
      <c r="LHP126">
        <f t="shared" si="130"/>
        <v>0</v>
      </c>
      <c r="LHQ126">
        <f t="shared" si="130"/>
        <v>0</v>
      </c>
      <c r="LHR126">
        <f t="shared" si="130"/>
        <v>0</v>
      </c>
      <c r="LHS126">
        <f t="shared" si="130"/>
        <v>0</v>
      </c>
      <c r="LHT126">
        <f t="shared" si="130"/>
        <v>0</v>
      </c>
      <c r="LHU126">
        <f t="shared" si="130"/>
        <v>0</v>
      </c>
      <c r="LHV126">
        <f t="shared" si="130"/>
        <v>0</v>
      </c>
      <c r="LHW126">
        <f t="shared" si="130"/>
        <v>0</v>
      </c>
      <c r="LHX126">
        <f t="shared" si="130"/>
        <v>0</v>
      </c>
      <c r="LHY126">
        <f t="shared" si="130"/>
        <v>0</v>
      </c>
      <c r="LHZ126">
        <f t="shared" si="130"/>
        <v>0</v>
      </c>
      <c r="LIA126">
        <f t="shared" si="130"/>
        <v>0</v>
      </c>
      <c r="LIB126">
        <f t="shared" si="130"/>
        <v>0</v>
      </c>
      <c r="LIC126">
        <f t="shared" si="130"/>
        <v>0</v>
      </c>
      <c r="LID126">
        <f t="shared" si="130"/>
        <v>0</v>
      </c>
      <c r="LIE126">
        <f t="shared" si="130"/>
        <v>0</v>
      </c>
      <c r="LIF126">
        <f t="shared" si="130"/>
        <v>0</v>
      </c>
      <c r="LIG126">
        <f t="shared" si="130"/>
        <v>0</v>
      </c>
      <c r="LIH126">
        <f t="shared" si="130"/>
        <v>0</v>
      </c>
      <c r="LII126">
        <f t="shared" si="130"/>
        <v>0</v>
      </c>
      <c r="LIJ126">
        <f t="shared" si="130"/>
        <v>0</v>
      </c>
      <c r="LIK126">
        <f t="shared" si="130"/>
        <v>0</v>
      </c>
      <c r="LIL126">
        <f t="shared" si="130"/>
        <v>0</v>
      </c>
      <c r="LIM126">
        <f t="shared" si="130"/>
        <v>0</v>
      </c>
      <c r="LIN126">
        <f t="shared" si="130"/>
        <v>0</v>
      </c>
      <c r="LIO126">
        <f t="shared" si="130"/>
        <v>0</v>
      </c>
      <c r="LIP126">
        <f t="shared" si="130"/>
        <v>0</v>
      </c>
      <c r="LIQ126">
        <f t="shared" si="130"/>
        <v>0</v>
      </c>
      <c r="LIR126">
        <f t="shared" si="130"/>
        <v>0</v>
      </c>
      <c r="LIS126">
        <f t="shared" si="130"/>
        <v>0</v>
      </c>
      <c r="LIT126">
        <f t="shared" si="130"/>
        <v>0</v>
      </c>
      <c r="LIU126">
        <f t="shared" si="130"/>
        <v>0</v>
      </c>
      <c r="LIV126">
        <f t="shared" si="130"/>
        <v>0</v>
      </c>
      <c r="LIW126">
        <f t="shared" si="130"/>
        <v>0</v>
      </c>
      <c r="LIX126">
        <f t="shared" si="130"/>
        <v>0</v>
      </c>
      <c r="LIY126">
        <f t="shared" si="130"/>
        <v>0</v>
      </c>
      <c r="LIZ126">
        <f t="shared" si="130"/>
        <v>0</v>
      </c>
      <c r="LJA126">
        <f t="shared" si="130"/>
        <v>0</v>
      </c>
      <c r="LJB126">
        <f t="shared" si="130"/>
        <v>0</v>
      </c>
      <c r="LJC126">
        <f t="shared" si="130"/>
        <v>0</v>
      </c>
      <c r="LJD126">
        <f t="shared" si="130"/>
        <v>0</v>
      </c>
      <c r="LJE126">
        <f t="shared" si="130"/>
        <v>0</v>
      </c>
      <c r="LJF126">
        <f t="shared" si="130"/>
        <v>0</v>
      </c>
      <c r="LJG126">
        <f t="shared" si="130"/>
        <v>0</v>
      </c>
      <c r="LJH126">
        <f t="shared" si="130"/>
        <v>0</v>
      </c>
      <c r="LJI126">
        <f t="shared" si="130"/>
        <v>0</v>
      </c>
      <c r="LJJ126">
        <f t="shared" si="130"/>
        <v>0</v>
      </c>
      <c r="LJK126">
        <f t="shared" si="130"/>
        <v>0</v>
      </c>
      <c r="LJL126">
        <f t="shared" si="130"/>
        <v>0</v>
      </c>
      <c r="LJM126">
        <f t="shared" si="130"/>
        <v>0</v>
      </c>
      <c r="LJN126">
        <f t="shared" ref="LJN126:LLY126" si="131">SUM(LJN2:LJN125)</f>
        <v>0</v>
      </c>
      <c r="LJO126">
        <f t="shared" si="131"/>
        <v>0</v>
      </c>
      <c r="LJP126">
        <f t="shared" si="131"/>
        <v>0</v>
      </c>
      <c r="LJQ126">
        <f t="shared" si="131"/>
        <v>0</v>
      </c>
      <c r="LJR126">
        <f t="shared" si="131"/>
        <v>0</v>
      </c>
      <c r="LJS126">
        <f t="shared" si="131"/>
        <v>0</v>
      </c>
      <c r="LJT126">
        <f t="shared" si="131"/>
        <v>0</v>
      </c>
      <c r="LJU126">
        <f t="shared" si="131"/>
        <v>0</v>
      </c>
      <c r="LJV126">
        <f t="shared" si="131"/>
        <v>0</v>
      </c>
      <c r="LJW126">
        <f t="shared" si="131"/>
        <v>0</v>
      </c>
      <c r="LJX126">
        <f t="shared" si="131"/>
        <v>0</v>
      </c>
      <c r="LJY126">
        <f t="shared" si="131"/>
        <v>0</v>
      </c>
      <c r="LJZ126">
        <f t="shared" si="131"/>
        <v>0</v>
      </c>
      <c r="LKA126">
        <f t="shared" si="131"/>
        <v>0</v>
      </c>
      <c r="LKB126">
        <f t="shared" si="131"/>
        <v>0</v>
      </c>
      <c r="LKC126">
        <f t="shared" si="131"/>
        <v>0</v>
      </c>
      <c r="LKD126">
        <f t="shared" si="131"/>
        <v>0</v>
      </c>
      <c r="LKE126">
        <f t="shared" si="131"/>
        <v>0</v>
      </c>
      <c r="LKF126">
        <f t="shared" si="131"/>
        <v>0</v>
      </c>
      <c r="LKG126">
        <f t="shared" si="131"/>
        <v>0</v>
      </c>
      <c r="LKH126">
        <f t="shared" si="131"/>
        <v>0</v>
      </c>
      <c r="LKI126">
        <f t="shared" si="131"/>
        <v>0</v>
      </c>
      <c r="LKJ126">
        <f t="shared" si="131"/>
        <v>0</v>
      </c>
      <c r="LKK126">
        <f t="shared" si="131"/>
        <v>0</v>
      </c>
      <c r="LKL126">
        <f t="shared" si="131"/>
        <v>0</v>
      </c>
      <c r="LKM126">
        <f t="shared" si="131"/>
        <v>0</v>
      </c>
      <c r="LKN126">
        <f t="shared" si="131"/>
        <v>0</v>
      </c>
      <c r="LKO126">
        <f t="shared" si="131"/>
        <v>0</v>
      </c>
      <c r="LKP126">
        <f t="shared" si="131"/>
        <v>0</v>
      </c>
      <c r="LKQ126">
        <f t="shared" si="131"/>
        <v>0</v>
      </c>
      <c r="LKR126">
        <f t="shared" si="131"/>
        <v>0</v>
      </c>
      <c r="LKS126">
        <f t="shared" si="131"/>
        <v>0</v>
      </c>
      <c r="LKT126">
        <f t="shared" si="131"/>
        <v>0</v>
      </c>
      <c r="LKU126">
        <f t="shared" si="131"/>
        <v>0</v>
      </c>
      <c r="LKV126">
        <f t="shared" si="131"/>
        <v>0</v>
      </c>
      <c r="LKW126">
        <f t="shared" si="131"/>
        <v>0</v>
      </c>
      <c r="LKX126">
        <f t="shared" si="131"/>
        <v>0</v>
      </c>
      <c r="LKY126">
        <f t="shared" si="131"/>
        <v>0</v>
      </c>
      <c r="LKZ126">
        <f t="shared" si="131"/>
        <v>0</v>
      </c>
      <c r="LLA126">
        <f t="shared" si="131"/>
        <v>0</v>
      </c>
      <c r="LLB126">
        <f t="shared" si="131"/>
        <v>0</v>
      </c>
      <c r="LLC126">
        <f t="shared" si="131"/>
        <v>0</v>
      </c>
      <c r="LLD126">
        <f t="shared" si="131"/>
        <v>0</v>
      </c>
      <c r="LLE126">
        <f t="shared" si="131"/>
        <v>0</v>
      </c>
      <c r="LLF126">
        <f t="shared" si="131"/>
        <v>0</v>
      </c>
      <c r="LLG126">
        <f t="shared" si="131"/>
        <v>0</v>
      </c>
      <c r="LLH126">
        <f t="shared" si="131"/>
        <v>0</v>
      </c>
      <c r="LLI126">
        <f t="shared" si="131"/>
        <v>0</v>
      </c>
      <c r="LLJ126">
        <f t="shared" si="131"/>
        <v>0</v>
      </c>
      <c r="LLK126">
        <f t="shared" si="131"/>
        <v>0</v>
      </c>
      <c r="LLL126">
        <f t="shared" si="131"/>
        <v>0</v>
      </c>
      <c r="LLM126">
        <f t="shared" si="131"/>
        <v>0</v>
      </c>
      <c r="LLN126">
        <f t="shared" si="131"/>
        <v>0</v>
      </c>
      <c r="LLO126">
        <f t="shared" si="131"/>
        <v>0</v>
      </c>
      <c r="LLP126">
        <f t="shared" si="131"/>
        <v>0</v>
      </c>
      <c r="LLQ126">
        <f t="shared" si="131"/>
        <v>0</v>
      </c>
      <c r="LLR126">
        <f t="shared" si="131"/>
        <v>0</v>
      </c>
      <c r="LLS126">
        <f t="shared" si="131"/>
        <v>0</v>
      </c>
      <c r="LLT126">
        <f t="shared" si="131"/>
        <v>0</v>
      </c>
      <c r="LLU126">
        <f t="shared" si="131"/>
        <v>0</v>
      </c>
      <c r="LLV126">
        <f t="shared" si="131"/>
        <v>0</v>
      </c>
      <c r="LLW126">
        <f t="shared" si="131"/>
        <v>0</v>
      </c>
      <c r="LLX126">
        <f t="shared" si="131"/>
        <v>0</v>
      </c>
      <c r="LLY126">
        <f t="shared" si="131"/>
        <v>0</v>
      </c>
      <c r="LLZ126">
        <f t="shared" ref="LLZ126:LOK126" si="132">SUM(LLZ2:LLZ125)</f>
        <v>0</v>
      </c>
      <c r="LMA126">
        <f t="shared" si="132"/>
        <v>0</v>
      </c>
      <c r="LMB126">
        <f t="shared" si="132"/>
        <v>0</v>
      </c>
      <c r="LMC126">
        <f t="shared" si="132"/>
        <v>0</v>
      </c>
      <c r="LMD126">
        <f t="shared" si="132"/>
        <v>0</v>
      </c>
      <c r="LME126">
        <f t="shared" si="132"/>
        <v>0</v>
      </c>
      <c r="LMF126">
        <f t="shared" si="132"/>
        <v>0</v>
      </c>
      <c r="LMG126">
        <f t="shared" si="132"/>
        <v>0</v>
      </c>
      <c r="LMH126">
        <f t="shared" si="132"/>
        <v>0</v>
      </c>
      <c r="LMI126">
        <f t="shared" si="132"/>
        <v>0</v>
      </c>
      <c r="LMJ126">
        <f t="shared" si="132"/>
        <v>0</v>
      </c>
      <c r="LMK126">
        <f t="shared" si="132"/>
        <v>0</v>
      </c>
      <c r="LML126">
        <f t="shared" si="132"/>
        <v>0</v>
      </c>
      <c r="LMM126">
        <f t="shared" si="132"/>
        <v>0</v>
      </c>
      <c r="LMN126">
        <f t="shared" si="132"/>
        <v>0</v>
      </c>
      <c r="LMO126">
        <f t="shared" si="132"/>
        <v>0</v>
      </c>
      <c r="LMP126">
        <f t="shared" si="132"/>
        <v>0</v>
      </c>
      <c r="LMQ126">
        <f t="shared" si="132"/>
        <v>0</v>
      </c>
      <c r="LMR126">
        <f t="shared" si="132"/>
        <v>0</v>
      </c>
      <c r="LMS126">
        <f t="shared" si="132"/>
        <v>0</v>
      </c>
      <c r="LMT126">
        <f t="shared" si="132"/>
        <v>0</v>
      </c>
      <c r="LMU126">
        <f t="shared" si="132"/>
        <v>0</v>
      </c>
      <c r="LMV126">
        <f t="shared" si="132"/>
        <v>0</v>
      </c>
      <c r="LMW126">
        <f t="shared" si="132"/>
        <v>0</v>
      </c>
      <c r="LMX126">
        <f t="shared" si="132"/>
        <v>0</v>
      </c>
      <c r="LMY126">
        <f t="shared" si="132"/>
        <v>0</v>
      </c>
      <c r="LMZ126">
        <f t="shared" si="132"/>
        <v>0</v>
      </c>
      <c r="LNA126">
        <f t="shared" si="132"/>
        <v>0</v>
      </c>
      <c r="LNB126">
        <f t="shared" si="132"/>
        <v>0</v>
      </c>
      <c r="LNC126">
        <f t="shared" si="132"/>
        <v>0</v>
      </c>
      <c r="LND126">
        <f t="shared" si="132"/>
        <v>0</v>
      </c>
      <c r="LNE126">
        <f t="shared" si="132"/>
        <v>0</v>
      </c>
      <c r="LNF126">
        <f t="shared" si="132"/>
        <v>0</v>
      </c>
      <c r="LNG126">
        <f t="shared" si="132"/>
        <v>0</v>
      </c>
      <c r="LNH126">
        <f t="shared" si="132"/>
        <v>0</v>
      </c>
      <c r="LNI126">
        <f t="shared" si="132"/>
        <v>0</v>
      </c>
      <c r="LNJ126">
        <f t="shared" si="132"/>
        <v>0</v>
      </c>
      <c r="LNK126">
        <f t="shared" si="132"/>
        <v>0</v>
      </c>
      <c r="LNL126">
        <f t="shared" si="132"/>
        <v>0</v>
      </c>
      <c r="LNM126">
        <f t="shared" si="132"/>
        <v>0</v>
      </c>
      <c r="LNN126">
        <f t="shared" si="132"/>
        <v>0</v>
      </c>
      <c r="LNO126">
        <f t="shared" si="132"/>
        <v>0</v>
      </c>
      <c r="LNP126">
        <f t="shared" si="132"/>
        <v>0</v>
      </c>
      <c r="LNQ126">
        <f t="shared" si="132"/>
        <v>0</v>
      </c>
      <c r="LNR126">
        <f t="shared" si="132"/>
        <v>0</v>
      </c>
      <c r="LNS126">
        <f t="shared" si="132"/>
        <v>0</v>
      </c>
      <c r="LNT126">
        <f t="shared" si="132"/>
        <v>0</v>
      </c>
      <c r="LNU126">
        <f t="shared" si="132"/>
        <v>0</v>
      </c>
      <c r="LNV126">
        <f t="shared" si="132"/>
        <v>0</v>
      </c>
      <c r="LNW126">
        <f t="shared" si="132"/>
        <v>0</v>
      </c>
      <c r="LNX126">
        <f t="shared" si="132"/>
        <v>0</v>
      </c>
      <c r="LNY126">
        <f t="shared" si="132"/>
        <v>0</v>
      </c>
      <c r="LNZ126">
        <f t="shared" si="132"/>
        <v>0</v>
      </c>
      <c r="LOA126">
        <f t="shared" si="132"/>
        <v>0</v>
      </c>
      <c r="LOB126">
        <f t="shared" si="132"/>
        <v>0</v>
      </c>
      <c r="LOC126">
        <f t="shared" si="132"/>
        <v>0</v>
      </c>
      <c r="LOD126">
        <f t="shared" si="132"/>
        <v>0</v>
      </c>
      <c r="LOE126">
        <f t="shared" si="132"/>
        <v>0</v>
      </c>
      <c r="LOF126">
        <f t="shared" si="132"/>
        <v>0</v>
      </c>
      <c r="LOG126">
        <f t="shared" si="132"/>
        <v>0</v>
      </c>
      <c r="LOH126">
        <f t="shared" si="132"/>
        <v>0</v>
      </c>
      <c r="LOI126">
        <f t="shared" si="132"/>
        <v>0</v>
      </c>
      <c r="LOJ126">
        <f t="shared" si="132"/>
        <v>0</v>
      </c>
      <c r="LOK126">
        <f t="shared" si="132"/>
        <v>0</v>
      </c>
      <c r="LOL126">
        <f t="shared" ref="LOL126:LQW126" si="133">SUM(LOL2:LOL125)</f>
        <v>0</v>
      </c>
      <c r="LOM126">
        <f t="shared" si="133"/>
        <v>0</v>
      </c>
      <c r="LON126">
        <f t="shared" si="133"/>
        <v>0</v>
      </c>
      <c r="LOO126">
        <f t="shared" si="133"/>
        <v>0</v>
      </c>
      <c r="LOP126">
        <f t="shared" si="133"/>
        <v>0</v>
      </c>
      <c r="LOQ126">
        <f t="shared" si="133"/>
        <v>0</v>
      </c>
      <c r="LOR126">
        <f t="shared" si="133"/>
        <v>0</v>
      </c>
      <c r="LOS126">
        <f t="shared" si="133"/>
        <v>0</v>
      </c>
      <c r="LOT126">
        <f t="shared" si="133"/>
        <v>0</v>
      </c>
      <c r="LOU126">
        <f t="shared" si="133"/>
        <v>0</v>
      </c>
      <c r="LOV126">
        <f t="shared" si="133"/>
        <v>0</v>
      </c>
      <c r="LOW126">
        <f t="shared" si="133"/>
        <v>0</v>
      </c>
      <c r="LOX126">
        <f t="shared" si="133"/>
        <v>0</v>
      </c>
      <c r="LOY126">
        <f t="shared" si="133"/>
        <v>0</v>
      </c>
      <c r="LOZ126">
        <f t="shared" si="133"/>
        <v>0</v>
      </c>
      <c r="LPA126">
        <f t="shared" si="133"/>
        <v>0</v>
      </c>
      <c r="LPB126">
        <f t="shared" si="133"/>
        <v>0</v>
      </c>
      <c r="LPC126">
        <f t="shared" si="133"/>
        <v>0</v>
      </c>
      <c r="LPD126">
        <f t="shared" si="133"/>
        <v>0</v>
      </c>
      <c r="LPE126">
        <f t="shared" si="133"/>
        <v>0</v>
      </c>
      <c r="LPF126">
        <f t="shared" si="133"/>
        <v>0</v>
      </c>
      <c r="LPG126">
        <f t="shared" si="133"/>
        <v>0</v>
      </c>
      <c r="LPH126">
        <f t="shared" si="133"/>
        <v>0</v>
      </c>
      <c r="LPI126">
        <f t="shared" si="133"/>
        <v>0</v>
      </c>
      <c r="LPJ126">
        <f t="shared" si="133"/>
        <v>0</v>
      </c>
      <c r="LPK126">
        <f t="shared" si="133"/>
        <v>0</v>
      </c>
      <c r="LPL126">
        <f t="shared" si="133"/>
        <v>0</v>
      </c>
      <c r="LPM126">
        <f t="shared" si="133"/>
        <v>0</v>
      </c>
      <c r="LPN126">
        <f t="shared" si="133"/>
        <v>0</v>
      </c>
      <c r="LPO126">
        <f t="shared" si="133"/>
        <v>0</v>
      </c>
      <c r="LPP126">
        <f t="shared" si="133"/>
        <v>0</v>
      </c>
      <c r="LPQ126">
        <f t="shared" si="133"/>
        <v>0</v>
      </c>
      <c r="LPR126">
        <f t="shared" si="133"/>
        <v>0</v>
      </c>
      <c r="LPS126">
        <f t="shared" si="133"/>
        <v>0</v>
      </c>
      <c r="LPT126">
        <f t="shared" si="133"/>
        <v>0</v>
      </c>
      <c r="LPU126">
        <f t="shared" si="133"/>
        <v>0</v>
      </c>
      <c r="LPV126">
        <f t="shared" si="133"/>
        <v>0</v>
      </c>
      <c r="LPW126">
        <f t="shared" si="133"/>
        <v>0</v>
      </c>
      <c r="LPX126">
        <f t="shared" si="133"/>
        <v>0</v>
      </c>
      <c r="LPY126">
        <f t="shared" si="133"/>
        <v>0</v>
      </c>
      <c r="LPZ126">
        <f t="shared" si="133"/>
        <v>0</v>
      </c>
      <c r="LQA126">
        <f t="shared" si="133"/>
        <v>0</v>
      </c>
      <c r="LQB126">
        <f t="shared" si="133"/>
        <v>0</v>
      </c>
      <c r="LQC126">
        <f t="shared" si="133"/>
        <v>0</v>
      </c>
      <c r="LQD126">
        <f t="shared" si="133"/>
        <v>0</v>
      </c>
      <c r="LQE126">
        <f t="shared" si="133"/>
        <v>0</v>
      </c>
      <c r="LQF126">
        <f t="shared" si="133"/>
        <v>0</v>
      </c>
      <c r="LQG126">
        <f t="shared" si="133"/>
        <v>0</v>
      </c>
      <c r="LQH126">
        <f t="shared" si="133"/>
        <v>0</v>
      </c>
      <c r="LQI126">
        <f t="shared" si="133"/>
        <v>0</v>
      </c>
      <c r="LQJ126">
        <f t="shared" si="133"/>
        <v>0</v>
      </c>
      <c r="LQK126">
        <f t="shared" si="133"/>
        <v>0</v>
      </c>
      <c r="LQL126">
        <f t="shared" si="133"/>
        <v>0</v>
      </c>
      <c r="LQM126">
        <f t="shared" si="133"/>
        <v>0</v>
      </c>
      <c r="LQN126">
        <f t="shared" si="133"/>
        <v>0</v>
      </c>
      <c r="LQO126">
        <f t="shared" si="133"/>
        <v>0</v>
      </c>
      <c r="LQP126">
        <f t="shared" si="133"/>
        <v>0</v>
      </c>
      <c r="LQQ126">
        <f t="shared" si="133"/>
        <v>0</v>
      </c>
      <c r="LQR126">
        <f t="shared" si="133"/>
        <v>0</v>
      </c>
      <c r="LQS126">
        <f t="shared" si="133"/>
        <v>0</v>
      </c>
      <c r="LQT126">
        <f t="shared" si="133"/>
        <v>0</v>
      </c>
      <c r="LQU126">
        <f t="shared" si="133"/>
        <v>0</v>
      </c>
      <c r="LQV126">
        <f t="shared" si="133"/>
        <v>0</v>
      </c>
      <c r="LQW126">
        <f t="shared" si="133"/>
        <v>0</v>
      </c>
      <c r="LQX126">
        <f t="shared" ref="LQX126:LTI126" si="134">SUM(LQX2:LQX125)</f>
        <v>0</v>
      </c>
      <c r="LQY126">
        <f t="shared" si="134"/>
        <v>0</v>
      </c>
      <c r="LQZ126">
        <f t="shared" si="134"/>
        <v>0</v>
      </c>
      <c r="LRA126">
        <f t="shared" si="134"/>
        <v>0</v>
      </c>
      <c r="LRB126">
        <f t="shared" si="134"/>
        <v>0</v>
      </c>
      <c r="LRC126">
        <f t="shared" si="134"/>
        <v>0</v>
      </c>
      <c r="LRD126">
        <f t="shared" si="134"/>
        <v>0</v>
      </c>
      <c r="LRE126">
        <f t="shared" si="134"/>
        <v>0</v>
      </c>
      <c r="LRF126">
        <f t="shared" si="134"/>
        <v>0</v>
      </c>
      <c r="LRG126">
        <f t="shared" si="134"/>
        <v>0</v>
      </c>
      <c r="LRH126">
        <f t="shared" si="134"/>
        <v>0</v>
      </c>
      <c r="LRI126">
        <f t="shared" si="134"/>
        <v>0</v>
      </c>
      <c r="LRJ126">
        <f t="shared" si="134"/>
        <v>0</v>
      </c>
      <c r="LRK126">
        <f t="shared" si="134"/>
        <v>0</v>
      </c>
      <c r="LRL126">
        <f t="shared" si="134"/>
        <v>0</v>
      </c>
      <c r="LRM126">
        <f t="shared" si="134"/>
        <v>0</v>
      </c>
      <c r="LRN126">
        <f t="shared" si="134"/>
        <v>0</v>
      </c>
      <c r="LRO126">
        <f t="shared" si="134"/>
        <v>0</v>
      </c>
      <c r="LRP126">
        <f t="shared" si="134"/>
        <v>0</v>
      </c>
      <c r="LRQ126">
        <f t="shared" si="134"/>
        <v>0</v>
      </c>
      <c r="LRR126">
        <f t="shared" si="134"/>
        <v>0</v>
      </c>
      <c r="LRS126">
        <f t="shared" si="134"/>
        <v>0</v>
      </c>
      <c r="LRT126">
        <f t="shared" si="134"/>
        <v>0</v>
      </c>
      <c r="LRU126">
        <f t="shared" si="134"/>
        <v>0</v>
      </c>
      <c r="LRV126">
        <f t="shared" si="134"/>
        <v>0</v>
      </c>
      <c r="LRW126">
        <f t="shared" si="134"/>
        <v>0</v>
      </c>
      <c r="LRX126">
        <f t="shared" si="134"/>
        <v>0</v>
      </c>
      <c r="LRY126">
        <f t="shared" si="134"/>
        <v>0</v>
      </c>
      <c r="LRZ126">
        <f t="shared" si="134"/>
        <v>0</v>
      </c>
      <c r="LSA126">
        <f t="shared" si="134"/>
        <v>0</v>
      </c>
      <c r="LSB126">
        <f t="shared" si="134"/>
        <v>0</v>
      </c>
      <c r="LSC126">
        <f t="shared" si="134"/>
        <v>0</v>
      </c>
      <c r="LSD126">
        <f t="shared" si="134"/>
        <v>0</v>
      </c>
      <c r="LSE126">
        <f t="shared" si="134"/>
        <v>0</v>
      </c>
      <c r="LSF126">
        <f t="shared" si="134"/>
        <v>0</v>
      </c>
      <c r="LSG126">
        <f t="shared" si="134"/>
        <v>0</v>
      </c>
      <c r="LSH126">
        <f t="shared" si="134"/>
        <v>0</v>
      </c>
      <c r="LSI126">
        <f t="shared" si="134"/>
        <v>0</v>
      </c>
      <c r="LSJ126">
        <f t="shared" si="134"/>
        <v>0</v>
      </c>
      <c r="LSK126">
        <f t="shared" si="134"/>
        <v>0</v>
      </c>
      <c r="LSL126">
        <f t="shared" si="134"/>
        <v>0</v>
      </c>
      <c r="LSM126">
        <f t="shared" si="134"/>
        <v>0</v>
      </c>
      <c r="LSN126">
        <f t="shared" si="134"/>
        <v>0</v>
      </c>
      <c r="LSO126">
        <f t="shared" si="134"/>
        <v>0</v>
      </c>
      <c r="LSP126">
        <f t="shared" si="134"/>
        <v>0</v>
      </c>
      <c r="LSQ126">
        <f t="shared" si="134"/>
        <v>0</v>
      </c>
      <c r="LSR126">
        <f t="shared" si="134"/>
        <v>0</v>
      </c>
      <c r="LSS126">
        <f t="shared" si="134"/>
        <v>0</v>
      </c>
      <c r="LST126">
        <f t="shared" si="134"/>
        <v>0</v>
      </c>
      <c r="LSU126">
        <f t="shared" si="134"/>
        <v>0</v>
      </c>
      <c r="LSV126">
        <f t="shared" si="134"/>
        <v>0</v>
      </c>
      <c r="LSW126">
        <f t="shared" si="134"/>
        <v>0</v>
      </c>
      <c r="LSX126">
        <f t="shared" si="134"/>
        <v>0</v>
      </c>
      <c r="LSY126">
        <f t="shared" si="134"/>
        <v>0</v>
      </c>
      <c r="LSZ126">
        <f t="shared" si="134"/>
        <v>0</v>
      </c>
      <c r="LTA126">
        <f t="shared" si="134"/>
        <v>0</v>
      </c>
      <c r="LTB126">
        <f t="shared" si="134"/>
        <v>0</v>
      </c>
      <c r="LTC126">
        <f t="shared" si="134"/>
        <v>0</v>
      </c>
      <c r="LTD126">
        <f t="shared" si="134"/>
        <v>0</v>
      </c>
      <c r="LTE126">
        <f t="shared" si="134"/>
        <v>0</v>
      </c>
      <c r="LTF126">
        <f t="shared" si="134"/>
        <v>0</v>
      </c>
      <c r="LTG126">
        <f t="shared" si="134"/>
        <v>0</v>
      </c>
      <c r="LTH126">
        <f t="shared" si="134"/>
        <v>0</v>
      </c>
      <c r="LTI126">
        <f t="shared" si="134"/>
        <v>0</v>
      </c>
      <c r="LTJ126">
        <f t="shared" ref="LTJ126:LVU126" si="135">SUM(LTJ2:LTJ125)</f>
        <v>0</v>
      </c>
      <c r="LTK126">
        <f t="shared" si="135"/>
        <v>0</v>
      </c>
      <c r="LTL126">
        <f t="shared" si="135"/>
        <v>0</v>
      </c>
      <c r="LTM126">
        <f t="shared" si="135"/>
        <v>0</v>
      </c>
      <c r="LTN126">
        <f t="shared" si="135"/>
        <v>0</v>
      </c>
      <c r="LTO126">
        <f t="shared" si="135"/>
        <v>0</v>
      </c>
      <c r="LTP126">
        <f t="shared" si="135"/>
        <v>0</v>
      </c>
      <c r="LTQ126">
        <f t="shared" si="135"/>
        <v>0</v>
      </c>
      <c r="LTR126">
        <f t="shared" si="135"/>
        <v>0</v>
      </c>
      <c r="LTS126">
        <f t="shared" si="135"/>
        <v>0</v>
      </c>
      <c r="LTT126">
        <f t="shared" si="135"/>
        <v>0</v>
      </c>
      <c r="LTU126">
        <f t="shared" si="135"/>
        <v>0</v>
      </c>
      <c r="LTV126">
        <f t="shared" si="135"/>
        <v>0</v>
      </c>
      <c r="LTW126">
        <f t="shared" si="135"/>
        <v>0</v>
      </c>
      <c r="LTX126">
        <f t="shared" si="135"/>
        <v>0</v>
      </c>
      <c r="LTY126">
        <f t="shared" si="135"/>
        <v>0</v>
      </c>
      <c r="LTZ126">
        <f t="shared" si="135"/>
        <v>0</v>
      </c>
      <c r="LUA126">
        <f t="shared" si="135"/>
        <v>0</v>
      </c>
      <c r="LUB126">
        <f t="shared" si="135"/>
        <v>0</v>
      </c>
      <c r="LUC126">
        <f t="shared" si="135"/>
        <v>0</v>
      </c>
      <c r="LUD126">
        <f t="shared" si="135"/>
        <v>0</v>
      </c>
      <c r="LUE126">
        <f t="shared" si="135"/>
        <v>0</v>
      </c>
      <c r="LUF126">
        <f t="shared" si="135"/>
        <v>0</v>
      </c>
      <c r="LUG126">
        <f t="shared" si="135"/>
        <v>0</v>
      </c>
      <c r="LUH126">
        <f t="shared" si="135"/>
        <v>0</v>
      </c>
      <c r="LUI126">
        <f t="shared" si="135"/>
        <v>0</v>
      </c>
      <c r="LUJ126">
        <f t="shared" si="135"/>
        <v>0</v>
      </c>
      <c r="LUK126">
        <f t="shared" si="135"/>
        <v>0</v>
      </c>
      <c r="LUL126">
        <f t="shared" si="135"/>
        <v>0</v>
      </c>
      <c r="LUM126">
        <f t="shared" si="135"/>
        <v>0</v>
      </c>
      <c r="LUN126">
        <f t="shared" si="135"/>
        <v>0</v>
      </c>
      <c r="LUO126">
        <f t="shared" si="135"/>
        <v>0</v>
      </c>
      <c r="LUP126">
        <f t="shared" si="135"/>
        <v>0</v>
      </c>
      <c r="LUQ126">
        <f t="shared" si="135"/>
        <v>0</v>
      </c>
      <c r="LUR126">
        <f t="shared" si="135"/>
        <v>0</v>
      </c>
      <c r="LUS126">
        <f t="shared" si="135"/>
        <v>0</v>
      </c>
      <c r="LUT126">
        <f t="shared" si="135"/>
        <v>0</v>
      </c>
      <c r="LUU126">
        <f t="shared" si="135"/>
        <v>0</v>
      </c>
      <c r="LUV126">
        <f t="shared" si="135"/>
        <v>0</v>
      </c>
      <c r="LUW126">
        <f t="shared" si="135"/>
        <v>0</v>
      </c>
      <c r="LUX126">
        <f t="shared" si="135"/>
        <v>0</v>
      </c>
      <c r="LUY126">
        <f t="shared" si="135"/>
        <v>0</v>
      </c>
      <c r="LUZ126">
        <f t="shared" si="135"/>
        <v>0</v>
      </c>
      <c r="LVA126">
        <f t="shared" si="135"/>
        <v>0</v>
      </c>
      <c r="LVB126">
        <f t="shared" si="135"/>
        <v>0</v>
      </c>
      <c r="LVC126">
        <f t="shared" si="135"/>
        <v>0</v>
      </c>
      <c r="LVD126">
        <f t="shared" si="135"/>
        <v>0</v>
      </c>
      <c r="LVE126">
        <f t="shared" si="135"/>
        <v>0</v>
      </c>
      <c r="LVF126">
        <f t="shared" si="135"/>
        <v>0</v>
      </c>
      <c r="LVG126">
        <f t="shared" si="135"/>
        <v>0</v>
      </c>
      <c r="LVH126">
        <f t="shared" si="135"/>
        <v>0</v>
      </c>
      <c r="LVI126">
        <f t="shared" si="135"/>
        <v>0</v>
      </c>
      <c r="LVJ126">
        <f t="shared" si="135"/>
        <v>0</v>
      </c>
      <c r="LVK126">
        <f t="shared" si="135"/>
        <v>0</v>
      </c>
      <c r="LVL126">
        <f t="shared" si="135"/>
        <v>0</v>
      </c>
      <c r="LVM126">
        <f t="shared" si="135"/>
        <v>0</v>
      </c>
      <c r="LVN126">
        <f t="shared" si="135"/>
        <v>0</v>
      </c>
      <c r="LVO126">
        <f t="shared" si="135"/>
        <v>0</v>
      </c>
      <c r="LVP126">
        <f t="shared" si="135"/>
        <v>0</v>
      </c>
      <c r="LVQ126">
        <f t="shared" si="135"/>
        <v>0</v>
      </c>
      <c r="LVR126">
        <f t="shared" si="135"/>
        <v>0</v>
      </c>
      <c r="LVS126">
        <f t="shared" si="135"/>
        <v>0</v>
      </c>
      <c r="LVT126">
        <f t="shared" si="135"/>
        <v>0</v>
      </c>
      <c r="LVU126">
        <f t="shared" si="135"/>
        <v>0</v>
      </c>
      <c r="LVV126">
        <f t="shared" ref="LVV126:LYG126" si="136">SUM(LVV2:LVV125)</f>
        <v>0</v>
      </c>
      <c r="LVW126">
        <f t="shared" si="136"/>
        <v>0</v>
      </c>
      <c r="LVX126">
        <f t="shared" si="136"/>
        <v>0</v>
      </c>
      <c r="LVY126">
        <f t="shared" si="136"/>
        <v>0</v>
      </c>
      <c r="LVZ126">
        <f t="shared" si="136"/>
        <v>0</v>
      </c>
      <c r="LWA126">
        <f t="shared" si="136"/>
        <v>0</v>
      </c>
      <c r="LWB126">
        <f t="shared" si="136"/>
        <v>0</v>
      </c>
      <c r="LWC126">
        <f t="shared" si="136"/>
        <v>0</v>
      </c>
      <c r="LWD126">
        <f t="shared" si="136"/>
        <v>0</v>
      </c>
      <c r="LWE126">
        <f t="shared" si="136"/>
        <v>0</v>
      </c>
      <c r="LWF126">
        <f t="shared" si="136"/>
        <v>0</v>
      </c>
      <c r="LWG126">
        <f t="shared" si="136"/>
        <v>0</v>
      </c>
      <c r="LWH126">
        <f t="shared" si="136"/>
        <v>0</v>
      </c>
      <c r="LWI126">
        <f t="shared" si="136"/>
        <v>0</v>
      </c>
      <c r="LWJ126">
        <f t="shared" si="136"/>
        <v>0</v>
      </c>
      <c r="LWK126">
        <f t="shared" si="136"/>
        <v>0</v>
      </c>
      <c r="LWL126">
        <f t="shared" si="136"/>
        <v>0</v>
      </c>
      <c r="LWM126">
        <f t="shared" si="136"/>
        <v>0</v>
      </c>
      <c r="LWN126">
        <f t="shared" si="136"/>
        <v>0</v>
      </c>
      <c r="LWO126">
        <f t="shared" si="136"/>
        <v>0</v>
      </c>
      <c r="LWP126">
        <f t="shared" si="136"/>
        <v>0</v>
      </c>
      <c r="LWQ126">
        <f t="shared" si="136"/>
        <v>0</v>
      </c>
      <c r="LWR126">
        <f t="shared" si="136"/>
        <v>0</v>
      </c>
      <c r="LWS126">
        <f t="shared" si="136"/>
        <v>0</v>
      </c>
      <c r="LWT126">
        <f t="shared" si="136"/>
        <v>0</v>
      </c>
      <c r="LWU126">
        <f t="shared" si="136"/>
        <v>0</v>
      </c>
      <c r="LWV126">
        <f t="shared" si="136"/>
        <v>0</v>
      </c>
      <c r="LWW126">
        <f t="shared" si="136"/>
        <v>0</v>
      </c>
      <c r="LWX126">
        <f t="shared" si="136"/>
        <v>0</v>
      </c>
      <c r="LWY126">
        <f t="shared" si="136"/>
        <v>0</v>
      </c>
      <c r="LWZ126">
        <f t="shared" si="136"/>
        <v>0</v>
      </c>
      <c r="LXA126">
        <f t="shared" si="136"/>
        <v>0</v>
      </c>
      <c r="LXB126">
        <f t="shared" si="136"/>
        <v>0</v>
      </c>
      <c r="LXC126">
        <f t="shared" si="136"/>
        <v>0</v>
      </c>
      <c r="LXD126">
        <f t="shared" si="136"/>
        <v>0</v>
      </c>
      <c r="LXE126">
        <f t="shared" si="136"/>
        <v>0</v>
      </c>
      <c r="LXF126">
        <f t="shared" si="136"/>
        <v>0</v>
      </c>
      <c r="LXG126">
        <f t="shared" si="136"/>
        <v>0</v>
      </c>
      <c r="LXH126">
        <f t="shared" si="136"/>
        <v>0</v>
      </c>
      <c r="LXI126">
        <f t="shared" si="136"/>
        <v>0</v>
      </c>
      <c r="LXJ126">
        <f t="shared" si="136"/>
        <v>0</v>
      </c>
      <c r="LXK126">
        <f t="shared" si="136"/>
        <v>0</v>
      </c>
      <c r="LXL126">
        <f t="shared" si="136"/>
        <v>0</v>
      </c>
      <c r="LXM126">
        <f t="shared" si="136"/>
        <v>0</v>
      </c>
      <c r="LXN126">
        <f t="shared" si="136"/>
        <v>0</v>
      </c>
      <c r="LXO126">
        <f t="shared" si="136"/>
        <v>0</v>
      </c>
      <c r="LXP126">
        <f t="shared" si="136"/>
        <v>0</v>
      </c>
      <c r="LXQ126">
        <f t="shared" si="136"/>
        <v>0</v>
      </c>
      <c r="LXR126">
        <f t="shared" si="136"/>
        <v>0</v>
      </c>
      <c r="LXS126">
        <f t="shared" si="136"/>
        <v>0</v>
      </c>
      <c r="LXT126">
        <f t="shared" si="136"/>
        <v>0</v>
      </c>
      <c r="LXU126">
        <f t="shared" si="136"/>
        <v>0</v>
      </c>
      <c r="LXV126">
        <f t="shared" si="136"/>
        <v>0</v>
      </c>
      <c r="LXW126">
        <f t="shared" si="136"/>
        <v>0</v>
      </c>
      <c r="LXX126">
        <f t="shared" si="136"/>
        <v>0</v>
      </c>
      <c r="LXY126">
        <f t="shared" si="136"/>
        <v>0</v>
      </c>
      <c r="LXZ126">
        <f t="shared" si="136"/>
        <v>0</v>
      </c>
      <c r="LYA126">
        <f t="shared" si="136"/>
        <v>0</v>
      </c>
      <c r="LYB126">
        <f t="shared" si="136"/>
        <v>0</v>
      </c>
      <c r="LYC126">
        <f t="shared" si="136"/>
        <v>0</v>
      </c>
      <c r="LYD126">
        <f t="shared" si="136"/>
        <v>0</v>
      </c>
      <c r="LYE126">
        <f t="shared" si="136"/>
        <v>0</v>
      </c>
      <c r="LYF126">
        <f t="shared" si="136"/>
        <v>0</v>
      </c>
      <c r="LYG126">
        <f t="shared" si="136"/>
        <v>0</v>
      </c>
      <c r="LYH126">
        <f t="shared" ref="LYH126:MAS126" si="137">SUM(LYH2:LYH125)</f>
        <v>0</v>
      </c>
      <c r="LYI126">
        <f t="shared" si="137"/>
        <v>0</v>
      </c>
      <c r="LYJ126">
        <f t="shared" si="137"/>
        <v>0</v>
      </c>
      <c r="LYK126">
        <f t="shared" si="137"/>
        <v>0</v>
      </c>
      <c r="LYL126">
        <f t="shared" si="137"/>
        <v>0</v>
      </c>
      <c r="LYM126">
        <f t="shared" si="137"/>
        <v>0</v>
      </c>
      <c r="LYN126">
        <f t="shared" si="137"/>
        <v>0</v>
      </c>
      <c r="LYO126">
        <f t="shared" si="137"/>
        <v>0</v>
      </c>
      <c r="LYP126">
        <f t="shared" si="137"/>
        <v>0</v>
      </c>
      <c r="LYQ126">
        <f t="shared" si="137"/>
        <v>0</v>
      </c>
      <c r="LYR126">
        <f t="shared" si="137"/>
        <v>0</v>
      </c>
      <c r="LYS126">
        <f t="shared" si="137"/>
        <v>0</v>
      </c>
      <c r="LYT126">
        <f t="shared" si="137"/>
        <v>0</v>
      </c>
      <c r="LYU126">
        <f t="shared" si="137"/>
        <v>0</v>
      </c>
      <c r="LYV126">
        <f t="shared" si="137"/>
        <v>0</v>
      </c>
      <c r="LYW126">
        <f t="shared" si="137"/>
        <v>0</v>
      </c>
      <c r="LYX126">
        <f t="shared" si="137"/>
        <v>0</v>
      </c>
      <c r="LYY126">
        <f t="shared" si="137"/>
        <v>0</v>
      </c>
      <c r="LYZ126">
        <f t="shared" si="137"/>
        <v>0</v>
      </c>
      <c r="LZA126">
        <f t="shared" si="137"/>
        <v>0</v>
      </c>
      <c r="LZB126">
        <f t="shared" si="137"/>
        <v>0</v>
      </c>
      <c r="LZC126">
        <f t="shared" si="137"/>
        <v>0</v>
      </c>
      <c r="LZD126">
        <f t="shared" si="137"/>
        <v>0</v>
      </c>
      <c r="LZE126">
        <f t="shared" si="137"/>
        <v>0</v>
      </c>
      <c r="LZF126">
        <f t="shared" si="137"/>
        <v>0</v>
      </c>
      <c r="LZG126">
        <f t="shared" si="137"/>
        <v>0</v>
      </c>
      <c r="LZH126">
        <f t="shared" si="137"/>
        <v>0</v>
      </c>
      <c r="LZI126">
        <f t="shared" si="137"/>
        <v>0</v>
      </c>
      <c r="LZJ126">
        <f t="shared" si="137"/>
        <v>0</v>
      </c>
      <c r="LZK126">
        <f t="shared" si="137"/>
        <v>0</v>
      </c>
      <c r="LZL126">
        <f t="shared" si="137"/>
        <v>0</v>
      </c>
      <c r="LZM126">
        <f t="shared" si="137"/>
        <v>0</v>
      </c>
      <c r="LZN126">
        <f t="shared" si="137"/>
        <v>0</v>
      </c>
      <c r="LZO126">
        <f t="shared" si="137"/>
        <v>0</v>
      </c>
      <c r="LZP126">
        <f t="shared" si="137"/>
        <v>0</v>
      </c>
      <c r="LZQ126">
        <f t="shared" si="137"/>
        <v>0</v>
      </c>
      <c r="LZR126">
        <f t="shared" si="137"/>
        <v>0</v>
      </c>
      <c r="LZS126">
        <f t="shared" si="137"/>
        <v>0</v>
      </c>
      <c r="LZT126">
        <f t="shared" si="137"/>
        <v>0</v>
      </c>
      <c r="LZU126">
        <f t="shared" si="137"/>
        <v>0</v>
      </c>
      <c r="LZV126">
        <f t="shared" si="137"/>
        <v>0</v>
      </c>
      <c r="LZW126">
        <f t="shared" si="137"/>
        <v>0</v>
      </c>
      <c r="LZX126">
        <f t="shared" si="137"/>
        <v>0</v>
      </c>
      <c r="LZY126">
        <f t="shared" si="137"/>
        <v>0</v>
      </c>
      <c r="LZZ126">
        <f t="shared" si="137"/>
        <v>0</v>
      </c>
      <c r="MAA126">
        <f t="shared" si="137"/>
        <v>0</v>
      </c>
      <c r="MAB126">
        <f t="shared" si="137"/>
        <v>0</v>
      </c>
      <c r="MAC126">
        <f t="shared" si="137"/>
        <v>0</v>
      </c>
      <c r="MAD126">
        <f t="shared" si="137"/>
        <v>0</v>
      </c>
      <c r="MAE126">
        <f t="shared" si="137"/>
        <v>0</v>
      </c>
      <c r="MAF126">
        <f t="shared" si="137"/>
        <v>0</v>
      </c>
      <c r="MAG126">
        <f t="shared" si="137"/>
        <v>0</v>
      </c>
      <c r="MAH126">
        <f t="shared" si="137"/>
        <v>0</v>
      </c>
      <c r="MAI126">
        <f t="shared" si="137"/>
        <v>0</v>
      </c>
      <c r="MAJ126">
        <f t="shared" si="137"/>
        <v>0</v>
      </c>
      <c r="MAK126">
        <f t="shared" si="137"/>
        <v>0</v>
      </c>
      <c r="MAL126">
        <f t="shared" si="137"/>
        <v>0</v>
      </c>
      <c r="MAM126">
        <f t="shared" si="137"/>
        <v>0</v>
      </c>
      <c r="MAN126">
        <f t="shared" si="137"/>
        <v>0</v>
      </c>
      <c r="MAO126">
        <f t="shared" si="137"/>
        <v>0</v>
      </c>
      <c r="MAP126">
        <f t="shared" si="137"/>
        <v>0</v>
      </c>
      <c r="MAQ126">
        <f t="shared" si="137"/>
        <v>0</v>
      </c>
      <c r="MAR126">
        <f t="shared" si="137"/>
        <v>0</v>
      </c>
      <c r="MAS126">
        <f t="shared" si="137"/>
        <v>0</v>
      </c>
      <c r="MAT126">
        <f t="shared" ref="MAT126:MDE126" si="138">SUM(MAT2:MAT125)</f>
        <v>0</v>
      </c>
      <c r="MAU126">
        <f t="shared" si="138"/>
        <v>0</v>
      </c>
      <c r="MAV126">
        <f t="shared" si="138"/>
        <v>0</v>
      </c>
      <c r="MAW126">
        <f t="shared" si="138"/>
        <v>0</v>
      </c>
      <c r="MAX126">
        <f t="shared" si="138"/>
        <v>0</v>
      </c>
      <c r="MAY126">
        <f t="shared" si="138"/>
        <v>0</v>
      </c>
      <c r="MAZ126">
        <f t="shared" si="138"/>
        <v>0</v>
      </c>
      <c r="MBA126">
        <f t="shared" si="138"/>
        <v>0</v>
      </c>
      <c r="MBB126">
        <f t="shared" si="138"/>
        <v>0</v>
      </c>
      <c r="MBC126">
        <f t="shared" si="138"/>
        <v>0</v>
      </c>
      <c r="MBD126">
        <f t="shared" si="138"/>
        <v>0</v>
      </c>
      <c r="MBE126">
        <f t="shared" si="138"/>
        <v>0</v>
      </c>
      <c r="MBF126">
        <f t="shared" si="138"/>
        <v>0</v>
      </c>
      <c r="MBG126">
        <f t="shared" si="138"/>
        <v>0</v>
      </c>
      <c r="MBH126">
        <f t="shared" si="138"/>
        <v>0</v>
      </c>
      <c r="MBI126">
        <f t="shared" si="138"/>
        <v>0</v>
      </c>
      <c r="MBJ126">
        <f t="shared" si="138"/>
        <v>0</v>
      </c>
      <c r="MBK126">
        <f t="shared" si="138"/>
        <v>0</v>
      </c>
      <c r="MBL126">
        <f t="shared" si="138"/>
        <v>0</v>
      </c>
      <c r="MBM126">
        <f t="shared" si="138"/>
        <v>0</v>
      </c>
      <c r="MBN126">
        <f t="shared" si="138"/>
        <v>0</v>
      </c>
      <c r="MBO126">
        <f t="shared" si="138"/>
        <v>0</v>
      </c>
      <c r="MBP126">
        <f t="shared" si="138"/>
        <v>0</v>
      </c>
      <c r="MBQ126">
        <f t="shared" si="138"/>
        <v>0</v>
      </c>
      <c r="MBR126">
        <f t="shared" si="138"/>
        <v>0</v>
      </c>
      <c r="MBS126">
        <f t="shared" si="138"/>
        <v>0</v>
      </c>
      <c r="MBT126">
        <f t="shared" si="138"/>
        <v>0</v>
      </c>
      <c r="MBU126">
        <f t="shared" si="138"/>
        <v>0</v>
      </c>
      <c r="MBV126">
        <f t="shared" si="138"/>
        <v>0</v>
      </c>
      <c r="MBW126">
        <f t="shared" si="138"/>
        <v>0</v>
      </c>
      <c r="MBX126">
        <f t="shared" si="138"/>
        <v>0</v>
      </c>
      <c r="MBY126">
        <f t="shared" si="138"/>
        <v>0</v>
      </c>
      <c r="MBZ126">
        <f t="shared" si="138"/>
        <v>0</v>
      </c>
      <c r="MCA126">
        <f t="shared" si="138"/>
        <v>0</v>
      </c>
      <c r="MCB126">
        <f t="shared" si="138"/>
        <v>0</v>
      </c>
      <c r="MCC126">
        <f t="shared" si="138"/>
        <v>0</v>
      </c>
      <c r="MCD126">
        <f t="shared" si="138"/>
        <v>0</v>
      </c>
      <c r="MCE126">
        <f t="shared" si="138"/>
        <v>0</v>
      </c>
      <c r="MCF126">
        <f t="shared" si="138"/>
        <v>0</v>
      </c>
      <c r="MCG126">
        <f t="shared" si="138"/>
        <v>0</v>
      </c>
      <c r="MCH126">
        <f t="shared" si="138"/>
        <v>0</v>
      </c>
      <c r="MCI126">
        <f t="shared" si="138"/>
        <v>0</v>
      </c>
      <c r="MCJ126">
        <f t="shared" si="138"/>
        <v>0</v>
      </c>
      <c r="MCK126">
        <f t="shared" si="138"/>
        <v>0</v>
      </c>
      <c r="MCL126">
        <f t="shared" si="138"/>
        <v>0</v>
      </c>
      <c r="MCM126">
        <f t="shared" si="138"/>
        <v>0</v>
      </c>
      <c r="MCN126">
        <f t="shared" si="138"/>
        <v>0</v>
      </c>
      <c r="MCO126">
        <f t="shared" si="138"/>
        <v>0</v>
      </c>
      <c r="MCP126">
        <f t="shared" si="138"/>
        <v>0</v>
      </c>
      <c r="MCQ126">
        <f t="shared" si="138"/>
        <v>0</v>
      </c>
      <c r="MCR126">
        <f t="shared" si="138"/>
        <v>0</v>
      </c>
      <c r="MCS126">
        <f t="shared" si="138"/>
        <v>0</v>
      </c>
      <c r="MCT126">
        <f t="shared" si="138"/>
        <v>0</v>
      </c>
      <c r="MCU126">
        <f t="shared" si="138"/>
        <v>0</v>
      </c>
      <c r="MCV126">
        <f t="shared" si="138"/>
        <v>0</v>
      </c>
      <c r="MCW126">
        <f t="shared" si="138"/>
        <v>0</v>
      </c>
      <c r="MCX126">
        <f t="shared" si="138"/>
        <v>0</v>
      </c>
      <c r="MCY126">
        <f t="shared" si="138"/>
        <v>0</v>
      </c>
      <c r="MCZ126">
        <f t="shared" si="138"/>
        <v>0</v>
      </c>
      <c r="MDA126">
        <f t="shared" si="138"/>
        <v>0</v>
      </c>
      <c r="MDB126">
        <f t="shared" si="138"/>
        <v>0</v>
      </c>
      <c r="MDC126">
        <f t="shared" si="138"/>
        <v>0</v>
      </c>
      <c r="MDD126">
        <f t="shared" si="138"/>
        <v>0</v>
      </c>
      <c r="MDE126">
        <f t="shared" si="138"/>
        <v>0</v>
      </c>
      <c r="MDF126">
        <f t="shared" ref="MDF126:MFQ126" si="139">SUM(MDF2:MDF125)</f>
        <v>0</v>
      </c>
      <c r="MDG126">
        <f t="shared" si="139"/>
        <v>0</v>
      </c>
      <c r="MDH126">
        <f t="shared" si="139"/>
        <v>0</v>
      </c>
      <c r="MDI126">
        <f t="shared" si="139"/>
        <v>0</v>
      </c>
      <c r="MDJ126">
        <f t="shared" si="139"/>
        <v>0</v>
      </c>
      <c r="MDK126">
        <f t="shared" si="139"/>
        <v>0</v>
      </c>
      <c r="MDL126">
        <f t="shared" si="139"/>
        <v>0</v>
      </c>
      <c r="MDM126">
        <f t="shared" si="139"/>
        <v>0</v>
      </c>
      <c r="MDN126">
        <f t="shared" si="139"/>
        <v>0</v>
      </c>
      <c r="MDO126">
        <f t="shared" si="139"/>
        <v>0</v>
      </c>
      <c r="MDP126">
        <f t="shared" si="139"/>
        <v>0</v>
      </c>
      <c r="MDQ126">
        <f t="shared" si="139"/>
        <v>0</v>
      </c>
      <c r="MDR126">
        <f t="shared" si="139"/>
        <v>0</v>
      </c>
      <c r="MDS126">
        <f t="shared" si="139"/>
        <v>0</v>
      </c>
      <c r="MDT126">
        <f t="shared" si="139"/>
        <v>0</v>
      </c>
      <c r="MDU126">
        <f t="shared" si="139"/>
        <v>0</v>
      </c>
      <c r="MDV126">
        <f t="shared" si="139"/>
        <v>0</v>
      </c>
      <c r="MDW126">
        <f t="shared" si="139"/>
        <v>0</v>
      </c>
      <c r="MDX126">
        <f t="shared" si="139"/>
        <v>0</v>
      </c>
      <c r="MDY126">
        <f t="shared" si="139"/>
        <v>0</v>
      </c>
      <c r="MDZ126">
        <f t="shared" si="139"/>
        <v>0</v>
      </c>
      <c r="MEA126">
        <f t="shared" si="139"/>
        <v>0</v>
      </c>
      <c r="MEB126">
        <f t="shared" si="139"/>
        <v>0</v>
      </c>
      <c r="MEC126">
        <f t="shared" si="139"/>
        <v>0</v>
      </c>
      <c r="MED126">
        <f t="shared" si="139"/>
        <v>0</v>
      </c>
      <c r="MEE126">
        <f t="shared" si="139"/>
        <v>0</v>
      </c>
      <c r="MEF126">
        <f t="shared" si="139"/>
        <v>0</v>
      </c>
      <c r="MEG126">
        <f t="shared" si="139"/>
        <v>0</v>
      </c>
      <c r="MEH126">
        <f t="shared" si="139"/>
        <v>0</v>
      </c>
      <c r="MEI126">
        <f t="shared" si="139"/>
        <v>0</v>
      </c>
      <c r="MEJ126">
        <f t="shared" si="139"/>
        <v>0</v>
      </c>
      <c r="MEK126">
        <f t="shared" si="139"/>
        <v>0</v>
      </c>
      <c r="MEL126">
        <f t="shared" si="139"/>
        <v>0</v>
      </c>
      <c r="MEM126">
        <f t="shared" si="139"/>
        <v>0</v>
      </c>
      <c r="MEN126">
        <f t="shared" si="139"/>
        <v>0</v>
      </c>
      <c r="MEO126">
        <f t="shared" si="139"/>
        <v>0</v>
      </c>
      <c r="MEP126">
        <f t="shared" si="139"/>
        <v>0</v>
      </c>
      <c r="MEQ126">
        <f t="shared" si="139"/>
        <v>0</v>
      </c>
      <c r="MER126">
        <f t="shared" si="139"/>
        <v>0</v>
      </c>
      <c r="MES126">
        <f t="shared" si="139"/>
        <v>0</v>
      </c>
      <c r="MET126">
        <f t="shared" si="139"/>
        <v>0</v>
      </c>
      <c r="MEU126">
        <f t="shared" si="139"/>
        <v>0</v>
      </c>
      <c r="MEV126">
        <f t="shared" si="139"/>
        <v>0</v>
      </c>
      <c r="MEW126">
        <f t="shared" si="139"/>
        <v>0</v>
      </c>
      <c r="MEX126">
        <f t="shared" si="139"/>
        <v>0</v>
      </c>
      <c r="MEY126">
        <f t="shared" si="139"/>
        <v>0</v>
      </c>
      <c r="MEZ126">
        <f t="shared" si="139"/>
        <v>0</v>
      </c>
      <c r="MFA126">
        <f t="shared" si="139"/>
        <v>0</v>
      </c>
      <c r="MFB126">
        <f t="shared" si="139"/>
        <v>0</v>
      </c>
      <c r="MFC126">
        <f t="shared" si="139"/>
        <v>0</v>
      </c>
      <c r="MFD126">
        <f t="shared" si="139"/>
        <v>0</v>
      </c>
      <c r="MFE126">
        <f t="shared" si="139"/>
        <v>0</v>
      </c>
      <c r="MFF126">
        <f t="shared" si="139"/>
        <v>0</v>
      </c>
      <c r="MFG126">
        <f t="shared" si="139"/>
        <v>0</v>
      </c>
      <c r="MFH126">
        <f t="shared" si="139"/>
        <v>0</v>
      </c>
      <c r="MFI126">
        <f t="shared" si="139"/>
        <v>0</v>
      </c>
      <c r="MFJ126">
        <f t="shared" si="139"/>
        <v>0</v>
      </c>
      <c r="MFK126">
        <f t="shared" si="139"/>
        <v>0</v>
      </c>
      <c r="MFL126">
        <f t="shared" si="139"/>
        <v>0</v>
      </c>
      <c r="MFM126">
        <f t="shared" si="139"/>
        <v>0</v>
      </c>
      <c r="MFN126">
        <f t="shared" si="139"/>
        <v>0</v>
      </c>
      <c r="MFO126">
        <f t="shared" si="139"/>
        <v>0</v>
      </c>
      <c r="MFP126">
        <f t="shared" si="139"/>
        <v>0</v>
      </c>
      <c r="MFQ126">
        <f t="shared" si="139"/>
        <v>0</v>
      </c>
      <c r="MFR126">
        <f t="shared" ref="MFR126:MIC126" si="140">SUM(MFR2:MFR125)</f>
        <v>0</v>
      </c>
      <c r="MFS126">
        <f t="shared" si="140"/>
        <v>0</v>
      </c>
      <c r="MFT126">
        <f t="shared" si="140"/>
        <v>0</v>
      </c>
      <c r="MFU126">
        <f t="shared" si="140"/>
        <v>0</v>
      </c>
      <c r="MFV126">
        <f t="shared" si="140"/>
        <v>0</v>
      </c>
      <c r="MFW126">
        <f t="shared" si="140"/>
        <v>0</v>
      </c>
      <c r="MFX126">
        <f t="shared" si="140"/>
        <v>0</v>
      </c>
      <c r="MFY126">
        <f t="shared" si="140"/>
        <v>0</v>
      </c>
      <c r="MFZ126">
        <f t="shared" si="140"/>
        <v>0</v>
      </c>
      <c r="MGA126">
        <f t="shared" si="140"/>
        <v>0</v>
      </c>
      <c r="MGB126">
        <f t="shared" si="140"/>
        <v>0</v>
      </c>
      <c r="MGC126">
        <f t="shared" si="140"/>
        <v>0</v>
      </c>
      <c r="MGD126">
        <f t="shared" si="140"/>
        <v>0</v>
      </c>
      <c r="MGE126">
        <f t="shared" si="140"/>
        <v>0</v>
      </c>
      <c r="MGF126">
        <f t="shared" si="140"/>
        <v>0</v>
      </c>
      <c r="MGG126">
        <f t="shared" si="140"/>
        <v>0</v>
      </c>
      <c r="MGH126">
        <f t="shared" si="140"/>
        <v>0</v>
      </c>
      <c r="MGI126">
        <f t="shared" si="140"/>
        <v>0</v>
      </c>
      <c r="MGJ126">
        <f t="shared" si="140"/>
        <v>0</v>
      </c>
      <c r="MGK126">
        <f t="shared" si="140"/>
        <v>0</v>
      </c>
      <c r="MGL126">
        <f t="shared" si="140"/>
        <v>0</v>
      </c>
      <c r="MGM126">
        <f t="shared" si="140"/>
        <v>0</v>
      </c>
      <c r="MGN126">
        <f t="shared" si="140"/>
        <v>0</v>
      </c>
      <c r="MGO126">
        <f t="shared" si="140"/>
        <v>0</v>
      </c>
      <c r="MGP126">
        <f t="shared" si="140"/>
        <v>0</v>
      </c>
      <c r="MGQ126">
        <f t="shared" si="140"/>
        <v>0</v>
      </c>
      <c r="MGR126">
        <f t="shared" si="140"/>
        <v>0</v>
      </c>
      <c r="MGS126">
        <f t="shared" si="140"/>
        <v>0</v>
      </c>
      <c r="MGT126">
        <f t="shared" si="140"/>
        <v>0</v>
      </c>
      <c r="MGU126">
        <f t="shared" si="140"/>
        <v>0</v>
      </c>
      <c r="MGV126">
        <f t="shared" si="140"/>
        <v>0</v>
      </c>
      <c r="MGW126">
        <f t="shared" si="140"/>
        <v>0</v>
      </c>
      <c r="MGX126">
        <f t="shared" si="140"/>
        <v>0</v>
      </c>
      <c r="MGY126">
        <f t="shared" si="140"/>
        <v>0</v>
      </c>
      <c r="MGZ126">
        <f t="shared" si="140"/>
        <v>0</v>
      </c>
      <c r="MHA126">
        <f t="shared" si="140"/>
        <v>0</v>
      </c>
      <c r="MHB126">
        <f t="shared" si="140"/>
        <v>0</v>
      </c>
      <c r="MHC126">
        <f t="shared" si="140"/>
        <v>0</v>
      </c>
      <c r="MHD126">
        <f t="shared" si="140"/>
        <v>0</v>
      </c>
      <c r="MHE126">
        <f t="shared" si="140"/>
        <v>0</v>
      </c>
      <c r="MHF126">
        <f t="shared" si="140"/>
        <v>0</v>
      </c>
      <c r="MHG126">
        <f t="shared" si="140"/>
        <v>0</v>
      </c>
      <c r="MHH126">
        <f t="shared" si="140"/>
        <v>0</v>
      </c>
      <c r="MHI126">
        <f t="shared" si="140"/>
        <v>0</v>
      </c>
      <c r="MHJ126">
        <f t="shared" si="140"/>
        <v>0</v>
      </c>
      <c r="MHK126">
        <f t="shared" si="140"/>
        <v>0</v>
      </c>
      <c r="MHL126">
        <f t="shared" si="140"/>
        <v>0</v>
      </c>
      <c r="MHM126">
        <f t="shared" si="140"/>
        <v>0</v>
      </c>
      <c r="MHN126">
        <f t="shared" si="140"/>
        <v>0</v>
      </c>
      <c r="MHO126">
        <f t="shared" si="140"/>
        <v>0</v>
      </c>
      <c r="MHP126">
        <f t="shared" si="140"/>
        <v>0</v>
      </c>
      <c r="MHQ126">
        <f t="shared" si="140"/>
        <v>0</v>
      </c>
      <c r="MHR126">
        <f t="shared" si="140"/>
        <v>0</v>
      </c>
      <c r="MHS126">
        <f t="shared" si="140"/>
        <v>0</v>
      </c>
      <c r="MHT126">
        <f t="shared" si="140"/>
        <v>0</v>
      </c>
      <c r="MHU126">
        <f t="shared" si="140"/>
        <v>0</v>
      </c>
      <c r="MHV126">
        <f t="shared" si="140"/>
        <v>0</v>
      </c>
      <c r="MHW126">
        <f t="shared" si="140"/>
        <v>0</v>
      </c>
      <c r="MHX126">
        <f t="shared" si="140"/>
        <v>0</v>
      </c>
      <c r="MHY126">
        <f t="shared" si="140"/>
        <v>0</v>
      </c>
      <c r="MHZ126">
        <f t="shared" si="140"/>
        <v>0</v>
      </c>
      <c r="MIA126">
        <f t="shared" si="140"/>
        <v>0</v>
      </c>
      <c r="MIB126">
        <f t="shared" si="140"/>
        <v>0</v>
      </c>
      <c r="MIC126">
        <f t="shared" si="140"/>
        <v>0</v>
      </c>
      <c r="MID126">
        <f t="shared" ref="MID126:MKO126" si="141">SUM(MID2:MID125)</f>
        <v>0</v>
      </c>
      <c r="MIE126">
        <f t="shared" si="141"/>
        <v>0</v>
      </c>
      <c r="MIF126">
        <f t="shared" si="141"/>
        <v>0</v>
      </c>
      <c r="MIG126">
        <f t="shared" si="141"/>
        <v>0</v>
      </c>
      <c r="MIH126">
        <f t="shared" si="141"/>
        <v>0</v>
      </c>
      <c r="MII126">
        <f t="shared" si="141"/>
        <v>0</v>
      </c>
      <c r="MIJ126">
        <f t="shared" si="141"/>
        <v>0</v>
      </c>
      <c r="MIK126">
        <f t="shared" si="141"/>
        <v>0</v>
      </c>
      <c r="MIL126">
        <f t="shared" si="141"/>
        <v>0</v>
      </c>
      <c r="MIM126">
        <f t="shared" si="141"/>
        <v>0</v>
      </c>
      <c r="MIN126">
        <f t="shared" si="141"/>
        <v>0</v>
      </c>
      <c r="MIO126">
        <f t="shared" si="141"/>
        <v>0</v>
      </c>
      <c r="MIP126">
        <f t="shared" si="141"/>
        <v>0</v>
      </c>
      <c r="MIQ126">
        <f t="shared" si="141"/>
        <v>0</v>
      </c>
      <c r="MIR126">
        <f t="shared" si="141"/>
        <v>0</v>
      </c>
      <c r="MIS126">
        <f t="shared" si="141"/>
        <v>0</v>
      </c>
      <c r="MIT126">
        <f t="shared" si="141"/>
        <v>0</v>
      </c>
      <c r="MIU126">
        <f t="shared" si="141"/>
        <v>0</v>
      </c>
      <c r="MIV126">
        <f t="shared" si="141"/>
        <v>0</v>
      </c>
      <c r="MIW126">
        <f t="shared" si="141"/>
        <v>0</v>
      </c>
      <c r="MIX126">
        <f t="shared" si="141"/>
        <v>0</v>
      </c>
      <c r="MIY126">
        <f t="shared" si="141"/>
        <v>0</v>
      </c>
      <c r="MIZ126">
        <f t="shared" si="141"/>
        <v>0</v>
      </c>
      <c r="MJA126">
        <f t="shared" si="141"/>
        <v>0</v>
      </c>
      <c r="MJB126">
        <f t="shared" si="141"/>
        <v>0</v>
      </c>
      <c r="MJC126">
        <f t="shared" si="141"/>
        <v>0</v>
      </c>
      <c r="MJD126">
        <f t="shared" si="141"/>
        <v>0</v>
      </c>
      <c r="MJE126">
        <f t="shared" si="141"/>
        <v>0</v>
      </c>
      <c r="MJF126">
        <f t="shared" si="141"/>
        <v>0</v>
      </c>
      <c r="MJG126">
        <f t="shared" si="141"/>
        <v>0</v>
      </c>
      <c r="MJH126">
        <f t="shared" si="141"/>
        <v>0</v>
      </c>
      <c r="MJI126">
        <f t="shared" si="141"/>
        <v>0</v>
      </c>
      <c r="MJJ126">
        <f t="shared" si="141"/>
        <v>0</v>
      </c>
      <c r="MJK126">
        <f t="shared" si="141"/>
        <v>0</v>
      </c>
      <c r="MJL126">
        <f t="shared" si="141"/>
        <v>0</v>
      </c>
      <c r="MJM126">
        <f t="shared" si="141"/>
        <v>0</v>
      </c>
      <c r="MJN126">
        <f t="shared" si="141"/>
        <v>0</v>
      </c>
      <c r="MJO126">
        <f t="shared" si="141"/>
        <v>0</v>
      </c>
      <c r="MJP126">
        <f t="shared" si="141"/>
        <v>0</v>
      </c>
      <c r="MJQ126">
        <f t="shared" si="141"/>
        <v>0</v>
      </c>
      <c r="MJR126">
        <f t="shared" si="141"/>
        <v>0</v>
      </c>
      <c r="MJS126">
        <f t="shared" si="141"/>
        <v>0</v>
      </c>
      <c r="MJT126">
        <f t="shared" si="141"/>
        <v>0</v>
      </c>
      <c r="MJU126">
        <f t="shared" si="141"/>
        <v>0</v>
      </c>
      <c r="MJV126">
        <f t="shared" si="141"/>
        <v>0</v>
      </c>
      <c r="MJW126">
        <f t="shared" si="141"/>
        <v>0</v>
      </c>
      <c r="MJX126">
        <f t="shared" si="141"/>
        <v>0</v>
      </c>
      <c r="MJY126">
        <f t="shared" si="141"/>
        <v>0</v>
      </c>
      <c r="MJZ126">
        <f t="shared" si="141"/>
        <v>0</v>
      </c>
      <c r="MKA126">
        <f t="shared" si="141"/>
        <v>0</v>
      </c>
      <c r="MKB126">
        <f t="shared" si="141"/>
        <v>0</v>
      </c>
      <c r="MKC126">
        <f t="shared" si="141"/>
        <v>0</v>
      </c>
      <c r="MKD126">
        <f t="shared" si="141"/>
        <v>0</v>
      </c>
      <c r="MKE126">
        <f t="shared" si="141"/>
        <v>0</v>
      </c>
      <c r="MKF126">
        <f t="shared" si="141"/>
        <v>0</v>
      </c>
      <c r="MKG126">
        <f t="shared" si="141"/>
        <v>0</v>
      </c>
      <c r="MKH126">
        <f t="shared" si="141"/>
        <v>0</v>
      </c>
      <c r="MKI126">
        <f t="shared" si="141"/>
        <v>0</v>
      </c>
      <c r="MKJ126">
        <f t="shared" si="141"/>
        <v>0</v>
      </c>
      <c r="MKK126">
        <f t="shared" si="141"/>
        <v>0</v>
      </c>
      <c r="MKL126">
        <f t="shared" si="141"/>
        <v>0</v>
      </c>
      <c r="MKM126">
        <f t="shared" si="141"/>
        <v>0</v>
      </c>
      <c r="MKN126">
        <f t="shared" si="141"/>
        <v>0</v>
      </c>
      <c r="MKO126">
        <f t="shared" si="141"/>
        <v>0</v>
      </c>
      <c r="MKP126">
        <f t="shared" ref="MKP126:MNA126" si="142">SUM(MKP2:MKP125)</f>
        <v>0</v>
      </c>
      <c r="MKQ126">
        <f t="shared" si="142"/>
        <v>0</v>
      </c>
      <c r="MKR126">
        <f t="shared" si="142"/>
        <v>0</v>
      </c>
      <c r="MKS126">
        <f t="shared" si="142"/>
        <v>0</v>
      </c>
      <c r="MKT126">
        <f t="shared" si="142"/>
        <v>0</v>
      </c>
      <c r="MKU126">
        <f t="shared" si="142"/>
        <v>0</v>
      </c>
      <c r="MKV126">
        <f t="shared" si="142"/>
        <v>0</v>
      </c>
      <c r="MKW126">
        <f t="shared" si="142"/>
        <v>0</v>
      </c>
      <c r="MKX126">
        <f t="shared" si="142"/>
        <v>0</v>
      </c>
      <c r="MKY126">
        <f t="shared" si="142"/>
        <v>0</v>
      </c>
      <c r="MKZ126">
        <f t="shared" si="142"/>
        <v>0</v>
      </c>
      <c r="MLA126">
        <f t="shared" si="142"/>
        <v>0</v>
      </c>
      <c r="MLB126">
        <f t="shared" si="142"/>
        <v>0</v>
      </c>
      <c r="MLC126">
        <f t="shared" si="142"/>
        <v>0</v>
      </c>
      <c r="MLD126">
        <f t="shared" si="142"/>
        <v>0</v>
      </c>
      <c r="MLE126">
        <f t="shared" si="142"/>
        <v>0</v>
      </c>
      <c r="MLF126">
        <f t="shared" si="142"/>
        <v>0</v>
      </c>
      <c r="MLG126">
        <f t="shared" si="142"/>
        <v>0</v>
      </c>
      <c r="MLH126">
        <f t="shared" si="142"/>
        <v>0</v>
      </c>
      <c r="MLI126">
        <f t="shared" si="142"/>
        <v>0</v>
      </c>
      <c r="MLJ126">
        <f t="shared" si="142"/>
        <v>0</v>
      </c>
      <c r="MLK126">
        <f t="shared" si="142"/>
        <v>0</v>
      </c>
      <c r="MLL126">
        <f t="shared" si="142"/>
        <v>0</v>
      </c>
      <c r="MLM126">
        <f t="shared" si="142"/>
        <v>0</v>
      </c>
      <c r="MLN126">
        <f t="shared" si="142"/>
        <v>0</v>
      </c>
      <c r="MLO126">
        <f t="shared" si="142"/>
        <v>0</v>
      </c>
      <c r="MLP126">
        <f t="shared" si="142"/>
        <v>0</v>
      </c>
      <c r="MLQ126">
        <f t="shared" si="142"/>
        <v>0</v>
      </c>
      <c r="MLR126">
        <f t="shared" si="142"/>
        <v>0</v>
      </c>
      <c r="MLS126">
        <f t="shared" si="142"/>
        <v>0</v>
      </c>
      <c r="MLT126">
        <f t="shared" si="142"/>
        <v>0</v>
      </c>
      <c r="MLU126">
        <f t="shared" si="142"/>
        <v>0</v>
      </c>
      <c r="MLV126">
        <f t="shared" si="142"/>
        <v>0</v>
      </c>
      <c r="MLW126">
        <f t="shared" si="142"/>
        <v>0</v>
      </c>
      <c r="MLX126">
        <f t="shared" si="142"/>
        <v>0</v>
      </c>
      <c r="MLY126">
        <f t="shared" si="142"/>
        <v>0</v>
      </c>
      <c r="MLZ126">
        <f t="shared" si="142"/>
        <v>0</v>
      </c>
      <c r="MMA126">
        <f t="shared" si="142"/>
        <v>0</v>
      </c>
      <c r="MMB126">
        <f t="shared" si="142"/>
        <v>0</v>
      </c>
      <c r="MMC126">
        <f t="shared" si="142"/>
        <v>0</v>
      </c>
      <c r="MMD126">
        <f t="shared" si="142"/>
        <v>0</v>
      </c>
      <c r="MME126">
        <f t="shared" si="142"/>
        <v>0</v>
      </c>
      <c r="MMF126">
        <f t="shared" si="142"/>
        <v>0</v>
      </c>
      <c r="MMG126">
        <f t="shared" si="142"/>
        <v>0</v>
      </c>
      <c r="MMH126">
        <f t="shared" si="142"/>
        <v>0</v>
      </c>
      <c r="MMI126">
        <f t="shared" si="142"/>
        <v>0</v>
      </c>
      <c r="MMJ126">
        <f t="shared" si="142"/>
        <v>0</v>
      </c>
      <c r="MMK126">
        <f t="shared" si="142"/>
        <v>0</v>
      </c>
      <c r="MML126">
        <f t="shared" si="142"/>
        <v>0</v>
      </c>
      <c r="MMM126">
        <f t="shared" si="142"/>
        <v>0</v>
      </c>
      <c r="MMN126">
        <f t="shared" si="142"/>
        <v>0</v>
      </c>
      <c r="MMO126">
        <f t="shared" si="142"/>
        <v>0</v>
      </c>
      <c r="MMP126">
        <f t="shared" si="142"/>
        <v>0</v>
      </c>
      <c r="MMQ126">
        <f t="shared" si="142"/>
        <v>0</v>
      </c>
      <c r="MMR126">
        <f t="shared" si="142"/>
        <v>0</v>
      </c>
      <c r="MMS126">
        <f t="shared" si="142"/>
        <v>0</v>
      </c>
      <c r="MMT126">
        <f t="shared" si="142"/>
        <v>0</v>
      </c>
      <c r="MMU126">
        <f t="shared" si="142"/>
        <v>0</v>
      </c>
      <c r="MMV126">
        <f t="shared" si="142"/>
        <v>0</v>
      </c>
      <c r="MMW126">
        <f t="shared" si="142"/>
        <v>0</v>
      </c>
      <c r="MMX126">
        <f t="shared" si="142"/>
        <v>0</v>
      </c>
      <c r="MMY126">
        <f t="shared" si="142"/>
        <v>0</v>
      </c>
      <c r="MMZ126">
        <f t="shared" si="142"/>
        <v>0</v>
      </c>
      <c r="MNA126">
        <f t="shared" si="142"/>
        <v>0</v>
      </c>
      <c r="MNB126">
        <f t="shared" ref="MNB126:MPM126" si="143">SUM(MNB2:MNB125)</f>
        <v>0</v>
      </c>
      <c r="MNC126">
        <f t="shared" si="143"/>
        <v>0</v>
      </c>
      <c r="MND126">
        <f t="shared" si="143"/>
        <v>0</v>
      </c>
      <c r="MNE126">
        <f t="shared" si="143"/>
        <v>0</v>
      </c>
      <c r="MNF126">
        <f t="shared" si="143"/>
        <v>0</v>
      </c>
      <c r="MNG126">
        <f t="shared" si="143"/>
        <v>0</v>
      </c>
      <c r="MNH126">
        <f t="shared" si="143"/>
        <v>0</v>
      </c>
      <c r="MNI126">
        <f t="shared" si="143"/>
        <v>0</v>
      </c>
      <c r="MNJ126">
        <f t="shared" si="143"/>
        <v>0</v>
      </c>
      <c r="MNK126">
        <f t="shared" si="143"/>
        <v>0</v>
      </c>
      <c r="MNL126">
        <f t="shared" si="143"/>
        <v>0</v>
      </c>
      <c r="MNM126">
        <f t="shared" si="143"/>
        <v>0</v>
      </c>
      <c r="MNN126">
        <f t="shared" si="143"/>
        <v>0</v>
      </c>
      <c r="MNO126">
        <f t="shared" si="143"/>
        <v>0</v>
      </c>
      <c r="MNP126">
        <f t="shared" si="143"/>
        <v>0</v>
      </c>
      <c r="MNQ126">
        <f t="shared" si="143"/>
        <v>0</v>
      </c>
      <c r="MNR126">
        <f t="shared" si="143"/>
        <v>0</v>
      </c>
      <c r="MNS126">
        <f t="shared" si="143"/>
        <v>0</v>
      </c>
      <c r="MNT126">
        <f t="shared" si="143"/>
        <v>0</v>
      </c>
      <c r="MNU126">
        <f t="shared" si="143"/>
        <v>0</v>
      </c>
      <c r="MNV126">
        <f t="shared" si="143"/>
        <v>0</v>
      </c>
      <c r="MNW126">
        <f t="shared" si="143"/>
        <v>0</v>
      </c>
      <c r="MNX126">
        <f t="shared" si="143"/>
        <v>0</v>
      </c>
      <c r="MNY126">
        <f t="shared" si="143"/>
        <v>0</v>
      </c>
      <c r="MNZ126">
        <f t="shared" si="143"/>
        <v>0</v>
      </c>
      <c r="MOA126">
        <f t="shared" si="143"/>
        <v>0</v>
      </c>
      <c r="MOB126">
        <f t="shared" si="143"/>
        <v>0</v>
      </c>
      <c r="MOC126">
        <f t="shared" si="143"/>
        <v>0</v>
      </c>
      <c r="MOD126">
        <f t="shared" si="143"/>
        <v>0</v>
      </c>
      <c r="MOE126">
        <f t="shared" si="143"/>
        <v>0</v>
      </c>
      <c r="MOF126">
        <f t="shared" si="143"/>
        <v>0</v>
      </c>
      <c r="MOG126">
        <f t="shared" si="143"/>
        <v>0</v>
      </c>
      <c r="MOH126">
        <f t="shared" si="143"/>
        <v>0</v>
      </c>
      <c r="MOI126">
        <f t="shared" si="143"/>
        <v>0</v>
      </c>
      <c r="MOJ126">
        <f t="shared" si="143"/>
        <v>0</v>
      </c>
      <c r="MOK126">
        <f t="shared" si="143"/>
        <v>0</v>
      </c>
      <c r="MOL126">
        <f t="shared" si="143"/>
        <v>0</v>
      </c>
      <c r="MOM126">
        <f t="shared" si="143"/>
        <v>0</v>
      </c>
      <c r="MON126">
        <f t="shared" si="143"/>
        <v>0</v>
      </c>
      <c r="MOO126">
        <f t="shared" si="143"/>
        <v>0</v>
      </c>
      <c r="MOP126">
        <f t="shared" si="143"/>
        <v>0</v>
      </c>
      <c r="MOQ126">
        <f t="shared" si="143"/>
        <v>0</v>
      </c>
      <c r="MOR126">
        <f t="shared" si="143"/>
        <v>0</v>
      </c>
      <c r="MOS126">
        <f t="shared" si="143"/>
        <v>0</v>
      </c>
      <c r="MOT126">
        <f t="shared" si="143"/>
        <v>0</v>
      </c>
      <c r="MOU126">
        <f t="shared" si="143"/>
        <v>0</v>
      </c>
      <c r="MOV126">
        <f t="shared" si="143"/>
        <v>0</v>
      </c>
      <c r="MOW126">
        <f t="shared" si="143"/>
        <v>0</v>
      </c>
      <c r="MOX126">
        <f t="shared" si="143"/>
        <v>0</v>
      </c>
      <c r="MOY126">
        <f t="shared" si="143"/>
        <v>0</v>
      </c>
      <c r="MOZ126">
        <f t="shared" si="143"/>
        <v>0</v>
      </c>
      <c r="MPA126">
        <f t="shared" si="143"/>
        <v>0</v>
      </c>
      <c r="MPB126">
        <f t="shared" si="143"/>
        <v>0</v>
      </c>
      <c r="MPC126">
        <f t="shared" si="143"/>
        <v>0</v>
      </c>
      <c r="MPD126">
        <f t="shared" si="143"/>
        <v>0</v>
      </c>
      <c r="MPE126">
        <f t="shared" si="143"/>
        <v>0</v>
      </c>
      <c r="MPF126">
        <f t="shared" si="143"/>
        <v>0</v>
      </c>
      <c r="MPG126">
        <f t="shared" si="143"/>
        <v>0</v>
      </c>
      <c r="MPH126">
        <f t="shared" si="143"/>
        <v>0</v>
      </c>
      <c r="MPI126">
        <f t="shared" si="143"/>
        <v>0</v>
      </c>
      <c r="MPJ126">
        <f t="shared" si="143"/>
        <v>0</v>
      </c>
      <c r="MPK126">
        <f t="shared" si="143"/>
        <v>0</v>
      </c>
      <c r="MPL126">
        <f t="shared" si="143"/>
        <v>0</v>
      </c>
      <c r="MPM126">
        <f t="shared" si="143"/>
        <v>0</v>
      </c>
      <c r="MPN126">
        <f t="shared" ref="MPN126:MRY126" si="144">SUM(MPN2:MPN125)</f>
        <v>0</v>
      </c>
      <c r="MPO126">
        <f t="shared" si="144"/>
        <v>0</v>
      </c>
      <c r="MPP126">
        <f t="shared" si="144"/>
        <v>0</v>
      </c>
      <c r="MPQ126">
        <f t="shared" si="144"/>
        <v>0</v>
      </c>
      <c r="MPR126">
        <f t="shared" si="144"/>
        <v>0</v>
      </c>
      <c r="MPS126">
        <f t="shared" si="144"/>
        <v>0</v>
      </c>
      <c r="MPT126">
        <f t="shared" si="144"/>
        <v>0</v>
      </c>
      <c r="MPU126">
        <f t="shared" si="144"/>
        <v>0</v>
      </c>
      <c r="MPV126">
        <f t="shared" si="144"/>
        <v>0</v>
      </c>
      <c r="MPW126">
        <f t="shared" si="144"/>
        <v>0</v>
      </c>
      <c r="MPX126">
        <f t="shared" si="144"/>
        <v>0</v>
      </c>
      <c r="MPY126">
        <f t="shared" si="144"/>
        <v>0</v>
      </c>
      <c r="MPZ126">
        <f t="shared" si="144"/>
        <v>0</v>
      </c>
      <c r="MQA126">
        <f t="shared" si="144"/>
        <v>0</v>
      </c>
      <c r="MQB126">
        <f t="shared" si="144"/>
        <v>0</v>
      </c>
      <c r="MQC126">
        <f t="shared" si="144"/>
        <v>0</v>
      </c>
      <c r="MQD126">
        <f t="shared" si="144"/>
        <v>0</v>
      </c>
      <c r="MQE126">
        <f t="shared" si="144"/>
        <v>0</v>
      </c>
      <c r="MQF126">
        <f t="shared" si="144"/>
        <v>0</v>
      </c>
      <c r="MQG126">
        <f t="shared" si="144"/>
        <v>0</v>
      </c>
      <c r="MQH126">
        <f t="shared" si="144"/>
        <v>0</v>
      </c>
      <c r="MQI126">
        <f t="shared" si="144"/>
        <v>0</v>
      </c>
      <c r="MQJ126">
        <f t="shared" si="144"/>
        <v>0</v>
      </c>
      <c r="MQK126">
        <f t="shared" si="144"/>
        <v>0</v>
      </c>
      <c r="MQL126">
        <f t="shared" si="144"/>
        <v>0</v>
      </c>
      <c r="MQM126">
        <f t="shared" si="144"/>
        <v>0</v>
      </c>
      <c r="MQN126">
        <f t="shared" si="144"/>
        <v>0</v>
      </c>
      <c r="MQO126">
        <f t="shared" si="144"/>
        <v>0</v>
      </c>
      <c r="MQP126">
        <f t="shared" si="144"/>
        <v>0</v>
      </c>
      <c r="MQQ126">
        <f t="shared" si="144"/>
        <v>0</v>
      </c>
      <c r="MQR126">
        <f t="shared" si="144"/>
        <v>0</v>
      </c>
      <c r="MQS126">
        <f t="shared" si="144"/>
        <v>0</v>
      </c>
      <c r="MQT126">
        <f t="shared" si="144"/>
        <v>0</v>
      </c>
      <c r="MQU126">
        <f t="shared" si="144"/>
        <v>0</v>
      </c>
      <c r="MQV126">
        <f t="shared" si="144"/>
        <v>0</v>
      </c>
      <c r="MQW126">
        <f t="shared" si="144"/>
        <v>0</v>
      </c>
      <c r="MQX126">
        <f t="shared" si="144"/>
        <v>0</v>
      </c>
      <c r="MQY126">
        <f t="shared" si="144"/>
        <v>0</v>
      </c>
      <c r="MQZ126">
        <f t="shared" si="144"/>
        <v>0</v>
      </c>
      <c r="MRA126">
        <f t="shared" si="144"/>
        <v>0</v>
      </c>
      <c r="MRB126">
        <f t="shared" si="144"/>
        <v>0</v>
      </c>
      <c r="MRC126">
        <f t="shared" si="144"/>
        <v>0</v>
      </c>
      <c r="MRD126">
        <f t="shared" si="144"/>
        <v>0</v>
      </c>
      <c r="MRE126">
        <f t="shared" si="144"/>
        <v>0</v>
      </c>
      <c r="MRF126">
        <f t="shared" si="144"/>
        <v>0</v>
      </c>
      <c r="MRG126">
        <f t="shared" si="144"/>
        <v>0</v>
      </c>
      <c r="MRH126">
        <f t="shared" si="144"/>
        <v>0</v>
      </c>
      <c r="MRI126">
        <f t="shared" si="144"/>
        <v>0</v>
      </c>
      <c r="MRJ126">
        <f t="shared" si="144"/>
        <v>0</v>
      </c>
      <c r="MRK126">
        <f t="shared" si="144"/>
        <v>0</v>
      </c>
      <c r="MRL126">
        <f t="shared" si="144"/>
        <v>0</v>
      </c>
      <c r="MRM126">
        <f t="shared" si="144"/>
        <v>0</v>
      </c>
      <c r="MRN126">
        <f t="shared" si="144"/>
        <v>0</v>
      </c>
      <c r="MRO126">
        <f t="shared" si="144"/>
        <v>0</v>
      </c>
      <c r="MRP126">
        <f t="shared" si="144"/>
        <v>0</v>
      </c>
      <c r="MRQ126">
        <f t="shared" si="144"/>
        <v>0</v>
      </c>
      <c r="MRR126">
        <f t="shared" si="144"/>
        <v>0</v>
      </c>
      <c r="MRS126">
        <f t="shared" si="144"/>
        <v>0</v>
      </c>
      <c r="MRT126">
        <f t="shared" si="144"/>
        <v>0</v>
      </c>
      <c r="MRU126">
        <f t="shared" si="144"/>
        <v>0</v>
      </c>
      <c r="MRV126">
        <f t="shared" si="144"/>
        <v>0</v>
      </c>
      <c r="MRW126">
        <f t="shared" si="144"/>
        <v>0</v>
      </c>
      <c r="MRX126">
        <f t="shared" si="144"/>
        <v>0</v>
      </c>
      <c r="MRY126">
        <f t="shared" si="144"/>
        <v>0</v>
      </c>
      <c r="MRZ126">
        <f t="shared" ref="MRZ126:MUK126" si="145">SUM(MRZ2:MRZ125)</f>
        <v>0</v>
      </c>
      <c r="MSA126">
        <f t="shared" si="145"/>
        <v>0</v>
      </c>
      <c r="MSB126">
        <f t="shared" si="145"/>
        <v>0</v>
      </c>
      <c r="MSC126">
        <f t="shared" si="145"/>
        <v>0</v>
      </c>
      <c r="MSD126">
        <f t="shared" si="145"/>
        <v>0</v>
      </c>
      <c r="MSE126">
        <f t="shared" si="145"/>
        <v>0</v>
      </c>
      <c r="MSF126">
        <f t="shared" si="145"/>
        <v>0</v>
      </c>
      <c r="MSG126">
        <f t="shared" si="145"/>
        <v>0</v>
      </c>
      <c r="MSH126">
        <f t="shared" si="145"/>
        <v>0</v>
      </c>
      <c r="MSI126">
        <f t="shared" si="145"/>
        <v>0</v>
      </c>
      <c r="MSJ126">
        <f t="shared" si="145"/>
        <v>0</v>
      </c>
      <c r="MSK126">
        <f t="shared" si="145"/>
        <v>0</v>
      </c>
      <c r="MSL126">
        <f t="shared" si="145"/>
        <v>0</v>
      </c>
      <c r="MSM126">
        <f t="shared" si="145"/>
        <v>0</v>
      </c>
      <c r="MSN126">
        <f t="shared" si="145"/>
        <v>0</v>
      </c>
      <c r="MSO126">
        <f t="shared" si="145"/>
        <v>0</v>
      </c>
      <c r="MSP126">
        <f t="shared" si="145"/>
        <v>0</v>
      </c>
      <c r="MSQ126">
        <f t="shared" si="145"/>
        <v>0</v>
      </c>
      <c r="MSR126">
        <f t="shared" si="145"/>
        <v>0</v>
      </c>
      <c r="MSS126">
        <f t="shared" si="145"/>
        <v>0</v>
      </c>
      <c r="MST126">
        <f t="shared" si="145"/>
        <v>0</v>
      </c>
      <c r="MSU126">
        <f t="shared" si="145"/>
        <v>0</v>
      </c>
      <c r="MSV126">
        <f t="shared" si="145"/>
        <v>0</v>
      </c>
      <c r="MSW126">
        <f t="shared" si="145"/>
        <v>0</v>
      </c>
      <c r="MSX126">
        <f t="shared" si="145"/>
        <v>0</v>
      </c>
      <c r="MSY126">
        <f t="shared" si="145"/>
        <v>0</v>
      </c>
      <c r="MSZ126">
        <f t="shared" si="145"/>
        <v>0</v>
      </c>
      <c r="MTA126">
        <f t="shared" si="145"/>
        <v>0</v>
      </c>
      <c r="MTB126">
        <f t="shared" si="145"/>
        <v>0</v>
      </c>
      <c r="MTC126">
        <f t="shared" si="145"/>
        <v>0</v>
      </c>
      <c r="MTD126">
        <f t="shared" si="145"/>
        <v>0</v>
      </c>
      <c r="MTE126">
        <f t="shared" si="145"/>
        <v>0</v>
      </c>
      <c r="MTF126">
        <f t="shared" si="145"/>
        <v>0</v>
      </c>
      <c r="MTG126">
        <f t="shared" si="145"/>
        <v>0</v>
      </c>
      <c r="MTH126">
        <f t="shared" si="145"/>
        <v>0</v>
      </c>
      <c r="MTI126">
        <f t="shared" si="145"/>
        <v>0</v>
      </c>
      <c r="MTJ126">
        <f t="shared" si="145"/>
        <v>0</v>
      </c>
      <c r="MTK126">
        <f t="shared" si="145"/>
        <v>0</v>
      </c>
      <c r="MTL126">
        <f t="shared" si="145"/>
        <v>0</v>
      </c>
      <c r="MTM126">
        <f t="shared" si="145"/>
        <v>0</v>
      </c>
      <c r="MTN126">
        <f t="shared" si="145"/>
        <v>0</v>
      </c>
      <c r="MTO126">
        <f t="shared" si="145"/>
        <v>0</v>
      </c>
      <c r="MTP126">
        <f t="shared" si="145"/>
        <v>0</v>
      </c>
      <c r="MTQ126">
        <f t="shared" si="145"/>
        <v>0</v>
      </c>
      <c r="MTR126">
        <f t="shared" si="145"/>
        <v>0</v>
      </c>
      <c r="MTS126">
        <f t="shared" si="145"/>
        <v>0</v>
      </c>
      <c r="MTT126">
        <f t="shared" si="145"/>
        <v>0</v>
      </c>
      <c r="MTU126">
        <f t="shared" si="145"/>
        <v>0</v>
      </c>
      <c r="MTV126">
        <f t="shared" si="145"/>
        <v>0</v>
      </c>
      <c r="MTW126">
        <f t="shared" si="145"/>
        <v>0</v>
      </c>
      <c r="MTX126">
        <f t="shared" si="145"/>
        <v>0</v>
      </c>
      <c r="MTY126">
        <f t="shared" si="145"/>
        <v>0</v>
      </c>
      <c r="MTZ126">
        <f t="shared" si="145"/>
        <v>0</v>
      </c>
      <c r="MUA126">
        <f t="shared" si="145"/>
        <v>0</v>
      </c>
      <c r="MUB126">
        <f t="shared" si="145"/>
        <v>0</v>
      </c>
      <c r="MUC126">
        <f t="shared" si="145"/>
        <v>0</v>
      </c>
      <c r="MUD126">
        <f t="shared" si="145"/>
        <v>0</v>
      </c>
      <c r="MUE126">
        <f t="shared" si="145"/>
        <v>0</v>
      </c>
      <c r="MUF126">
        <f t="shared" si="145"/>
        <v>0</v>
      </c>
      <c r="MUG126">
        <f t="shared" si="145"/>
        <v>0</v>
      </c>
      <c r="MUH126">
        <f t="shared" si="145"/>
        <v>0</v>
      </c>
      <c r="MUI126">
        <f t="shared" si="145"/>
        <v>0</v>
      </c>
      <c r="MUJ126">
        <f t="shared" si="145"/>
        <v>0</v>
      </c>
      <c r="MUK126">
        <f t="shared" si="145"/>
        <v>0</v>
      </c>
      <c r="MUL126">
        <f t="shared" ref="MUL126:MWW126" si="146">SUM(MUL2:MUL125)</f>
        <v>0</v>
      </c>
      <c r="MUM126">
        <f t="shared" si="146"/>
        <v>0</v>
      </c>
      <c r="MUN126">
        <f t="shared" si="146"/>
        <v>0</v>
      </c>
      <c r="MUO126">
        <f t="shared" si="146"/>
        <v>0</v>
      </c>
      <c r="MUP126">
        <f t="shared" si="146"/>
        <v>0</v>
      </c>
      <c r="MUQ126">
        <f t="shared" si="146"/>
        <v>0</v>
      </c>
      <c r="MUR126">
        <f t="shared" si="146"/>
        <v>0</v>
      </c>
      <c r="MUS126">
        <f t="shared" si="146"/>
        <v>0</v>
      </c>
      <c r="MUT126">
        <f t="shared" si="146"/>
        <v>0</v>
      </c>
      <c r="MUU126">
        <f t="shared" si="146"/>
        <v>0</v>
      </c>
      <c r="MUV126">
        <f t="shared" si="146"/>
        <v>0</v>
      </c>
      <c r="MUW126">
        <f t="shared" si="146"/>
        <v>0</v>
      </c>
      <c r="MUX126">
        <f t="shared" si="146"/>
        <v>0</v>
      </c>
      <c r="MUY126">
        <f t="shared" si="146"/>
        <v>0</v>
      </c>
      <c r="MUZ126">
        <f t="shared" si="146"/>
        <v>0</v>
      </c>
      <c r="MVA126">
        <f t="shared" si="146"/>
        <v>0</v>
      </c>
      <c r="MVB126">
        <f t="shared" si="146"/>
        <v>0</v>
      </c>
      <c r="MVC126">
        <f t="shared" si="146"/>
        <v>0</v>
      </c>
      <c r="MVD126">
        <f t="shared" si="146"/>
        <v>0</v>
      </c>
      <c r="MVE126">
        <f t="shared" si="146"/>
        <v>0</v>
      </c>
      <c r="MVF126">
        <f t="shared" si="146"/>
        <v>0</v>
      </c>
      <c r="MVG126">
        <f t="shared" si="146"/>
        <v>0</v>
      </c>
      <c r="MVH126">
        <f t="shared" si="146"/>
        <v>0</v>
      </c>
      <c r="MVI126">
        <f t="shared" si="146"/>
        <v>0</v>
      </c>
      <c r="MVJ126">
        <f t="shared" si="146"/>
        <v>0</v>
      </c>
      <c r="MVK126">
        <f t="shared" si="146"/>
        <v>0</v>
      </c>
      <c r="MVL126">
        <f t="shared" si="146"/>
        <v>0</v>
      </c>
      <c r="MVM126">
        <f t="shared" si="146"/>
        <v>0</v>
      </c>
      <c r="MVN126">
        <f t="shared" si="146"/>
        <v>0</v>
      </c>
      <c r="MVO126">
        <f t="shared" si="146"/>
        <v>0</v>
      </c>
      <c r="MVP126">
        <f t="shared" si="146"/>
        <v>0</v>
      </c>
      <c r="MVQ126">
        <f t="shared" si="146"/>
        <v>0</v>
      </c>
      <c r="MVR126">
        <f t="shared" si="146"/>
        <v>0</v>
      </c>
      <c r="MVS126">
        <f t="shared" si="146"/>
        <v>0</v>
      </c>
      <c r="MVT126">
        <f t="shared" si="146"/>
        <v>0</v>
      </c>
      <c r="MVU126">
        <f t="shared" si="146"/>
        <v>0</v>
      </c>
      <c r="MVV126">
        <f t="shared" si="146"/>
        <v>0</v>
      </c>
      <c r="MVW126">
        <f t="shared" si="146"/>
        <v>0</v>
      </c>
      <c r="MVX126">
        <f t="shared" si="146"/>
        <v>0</v>
      </c>
      <c r="MVY126">
        <f t="shared" si="146"/>
        <v>0</v>
      </c>
      <c r="MVZ126">
        <f t="shared" si="146"/>
        <v>0</v>
      </c>
      <c r="MWA126">
        <f t="shared" si="146"/>
        <v>0</v>
      </c>
      <c r="MWB126">
        <f t="shared" si="146"/>
        <v>0</v>
      </c>
      <c r="MWC126">
        <f t="shared" si="146"/>
        <v>0</v>
      </c>
      <c r="MWD126">
        <f t="shared" si="146"/>
        <v>0</v>
      </c>
      <c r="MWE126">
        <f t="shared" si="146"/>
        <v>0</v>
      </c>
      <c r="MWF126">
        <f t="shared" si="146"/>
        <v>0</v>
      </c>
      <c r="MWG126">
        <f t="shared" si="146"/>
        <v>0</v>
      </c>
      <c r="MWH126">
        <f t="shared" si="146"/>
        <v>0</v>
      </c>
      <c r="MWI126">
        <f t="shared" si="146"/>
        <v>0</v>
      </c>
      <c r="MWJ126">
        <f t="shared" si="146"/>
        <v>0</v>
      </c>
      <c r="MWK126">
        <f t="shared" si="146"/>
        <v>0</v>
      </c>
      <c r="MWL126">
        <f t="shared" si="146"/>
        <v>0</v>
      </c>
      <c r="MWM126">
        <f t="shared" si="146"/>
        <v>0</v>
      </c>
      <c r="MWN126">
        <f t="shared" si="146"/>
        <v>0</v>
      </c>
      <c r="MWO126">
        <f t="shared" si="146"/>
        <v>0</v>
      </c>
      <c r="MWP126">
        <f t="shared" si="146"/>
        <v>0</v>
      </c>
      <c r="MWQ126">
        <f t="shared" si="146"/>
        <v>0</v>
      </c>
      <c r="MWR126">
        <f t="shared" si="146"/>
        <v>0</v>
      </c>
      <c r="MWS126">
        <f t="shared" si="146"/>
        <v>0</v>
      </c>
      <c r="MWT126">
        <f t="shared" si="146"/>
        <v>0</v>
      </c>
      <c r="MWU126">
        <f t="shared" si="146"/>
        <v>0</v>
      </c>
      <c r="MWV126">
        <f t="shared" si="146"/>
        <v>0</v>
      </c>
      <c r="MWW126">
        <f t="shared" si="146"/>
        <v>0</v>
      </c>
      <c r="MWX126">
        <f t="shared" ref="MWX126:MZI126" si="147">SUM(MWX2:MWX125)</f>
        <v>0</v>
      </c>
      <c r="MWY126">
        <f t="shared" si="147"/>
        <v>0</v>
      </c>
      <c r="MWZ126">
        <f t="shared" si="147"/>
        <v>0</v>
      </c>
      <c r="MXA126">
        <f t="shared" si="147"/>
        <v>0</v>
      </c>
      <c r="MXB126">
        <f t="shared" si="147"/>
        <v>0</v>
      </c>
      <c r="MXC126">
        <f t="shared" si="147"/>
        <v>0</v>
      </c>
      <c r="MXD126">
        <f t="shared" si="147"/>
        <v>0</v>
      </c>
      <c r="MXE126">
        <f t="shared" si="147"/>
        <v>0</v>
      </c>
      <c r="MXF126">
        <f t="shared" si="147"/>
        <v>0</v>
      </c>
      <c r="MXG126">
        <f t="shared" si="147"/>
        <v>0</v>
      </c>
      <c r="MXH126">
        <f t="shared" si="147"/>
        <v>0</v>
      </c>
      <c r="MXI126">
        <f t="shared" si="147"/>
        <v>0</v>
      </c>
      <c r="MXJ126">
        <f t="shared" si="147"/>
        <v>0</v>
      </c>
      <c r="MXK126">
        <f t="shared" si="147"/>
        <v>0</v>
      </c>
      <c r="MXL126">
        <f t="shared" si="147"/>
        <v>0</v>
      </c>
      <c r="MXM126">
        <f t="shared" si="147"/>
        <v>0</v>
      </c>
      <c r="MXN126">
        <f t="shared" si="147"/>
        <v>0</v>
      </c>
      <c r="MXO126">
        <f t="shared" si="147"/>
        <v>0</v>
      </c>
      <c r="MXP126">
        <f t="shared" si="147"/>
        <v>0</v>
      </c>
      <c r="MXQ126">
        <f t="shared" si="147"/>
        <v>0</v>
      </c>
      <c r="MXR126">
        <f t="shared" si="147"/>
        <v>0</v>
      </c>
      <c r="MXS126">
        <f t="shared" si="147"/>
        <v>0</v>
      </c>
      <c r="MXT126">
        <f t="shared" si="147"/>
        <v>0</v>
      </c>
      <c r="MXU126">
        <f t="shared" si="147"/>
        <v>0</v>
      </c>
      <c r="MXV126">
        <f t="shared" si="147"/>
        <v>0</v>
      </c>
      <c r="MXW126">
        <f t="shared" si="147"/>
        <v>0</v>
      </c>
      <c r="MXX126">
        <f t="shared" si="147"/>
        <v>0</v>
      </c>
      <c r="MXY126">
        <f t="shared" si="147"/>
        <v>0</v>
      </c>
      <c r="MXZ126">
        <f t="shared" si="147"/>
        <v>0</v>
      </c>
      <c r="MYA126">
        <f t="shared" si="147"/>
        <v>0</v>
      </c>
      <c r="MYB126">
        <f t="shared" si="147"/>
        <v>0</v>
      </c>
      <c r="MYC126">
        <f t="shared" si="147"/>
        <v>0</v>
      </c>
      <c r="MYD126">
        <f t="shared" si="147"/>
        <v>0</v>
      </c>
      <c r="MYE126">
        <f t="shared" si="147"/>
        <v>0</v>
      </c>
      <c r="MYF126">
        <f t="shared" si="147"/>
        <v>0</v>
      </c>
      <c r="MYG126">
        <f t="shared" si="147"/>
        <v>0</v>
      </c>
      <c r="MYH126">
        <f t="shared" si="147"/>
        <v>0</v>
      </c>
      <c r="MYI126">
        <f t="shared" si="147"/>
        <v>0</v>
      </c>
      <c r="MYJ126">
        <f t="shared" si="147"/>
        <v>0</v>
      </c>
      <c r="MYK126">
        <f t="shared" si="147"/>
        <v>0</v>
      </c>
      <c r="MYL126">
        <f t="shared" si="147"/>
        <v>0</v>
      </c>
      <c r="MYM126">
        <f t="shared" si="147"/>
        <v>0</v>
      </c>
      <c r="MYN126">
        <f t="shared" si="147"/>
        <v>0</v>
      </c>
      <c r="MYO126">
        <f t="shared" si="147"/>
        <v>0</v>
      </c>
      <c r="MYP126">
        <f t="shared" si="147"/>
        <v>0</v>
      </c>
      <c r="MYQ126">
        <f t="shared" si="147"/>
        <v>0</v>
      </c>
      <c r="MYR126">
        <f t="shared" si="147"/>
        <v>0</v>
      </c>
      <c r="MYS126">
        <f t="shared" si="147"/>
        <v>0</v>
      </c>
      <c r="MYT126">
        <f t="shared" si="147"/>
        <v>0</v>
      </c>
      <c r="MYU126">
        <f t="shared" si="147"/>
        <v>0</v>
      </c>
      <c r="MYV126">
        <f t="shared" si="147"/>
        <v>0</v>
      </c>
      <c r="MYW126">
        <f t="shared" si="147"/>
        <v>0</v>
      </c>
      <c r="MYX126">
        <f t="shared" si="147"/>
        <v>0</v>
      </c>
      <c r="MYY126">
        <f t="shared" si="147"/>
        <v>0</v>
      </c>
      <c r="MYZ126">
        <f t="shared" si="147"/>
        <v>0</v>
      </c>
      <c r="MZA126">
        <f t="shared" si="147"/>
        <v>0</v>
      </c>
      <c r="MZB126">
        <f t="shared" si="147"/>
        <v>0</v>
      </c>
      <c r="MZC126">
        <f t="shared" si="147"/>
        <v>0</v>
      </c>
      <c r="MZD126">
        <f t="shared" si="147"/>
        <v>0</v>
      </c>
      <c r="MZE126">
        <f t="shared" si="147"/>
        <v>0</v>
      </c>
      <c r="MZF126">
        <f t="shared" si="147"/>
        <v>0</v>
      </c>
      <c r="MZG126">
        <f t="shared" si="147"/>
        <v>0</v>
      </c>
      <c r="MZH126">
        <f t="shared" si="147"/>
        <v>0</v>
      </c>
      <c r="MZI126">
        <f t="shared" si="147"/>
        <v>0</v>
      </c>
      <c r="MZJ126">
        <f t="shared" ref="MZJ126:NBU126" si="148">SUM(MZJ2:MZJ125)</f>
        <v>0</v>
      </c>
      <c r="MZK126">
        <f t="shared" si="148"/>
        <v>0</v>
      </c>
      <c r="MZL126">
        <f t="shared" si="148"/>
        <v>0</v>
      </c>
      <c r="MZM126">
        <f t="shared" si="148"/>
        <v>0</v>
      </c>
      <c r="MZN126">
        <f t="shared" si="148"/>
        <v>0</v>
      </c>
      <c r="MZO126">
        <f t="shared" si="148"/>
        <v>0</v>
      </c>
      <c r="MZP126">
        <f t="shared" si="148"/>
        <v>0</v>
      </c>
      <c r="MZQ126">
        <f t="shared" si="148"/>
        <v>0</v>
      </c>
      <c r="MZR126">
        <f t="shared" si="148"/>
        <v>0</v>
      </c>
      <c r="MZS126">
        <f t="shared" si="148"/>
        <v>0</v>
      </c>
      <c r="MZT126">
        <f t="shared" si="148"/>
        <v>0</v>
      </c>
      <c r="MZU126">
        <f t="shared" si="148"/>
        <v>0</v>
      </c>
      <c r="MZV126">
        <f t="shared" si="148"/>
        <v>0</v>
      </c>
      <c r="MZW126">
        <f t="shared" si="148"/>
        <v>0</v>
      </c>
      <c r="MZX126">
        <f t="shared" si="148"/>
        <v>0</v>
      </c>
      <c r="MZY126">
        <f t="shared" si="148"/>
        <v>0</v>
      </c>
      <c r="MZZ126">
        <f t="shared" si="148"/>
        <v>0</v>
      </c>
      <c r="NAA126">
        <f t="shared" si="148"/>
        <v>0</v>
      </c>
      <c r="NAB126">
        <f t="shared" si="148"/>
        <v>0</v>
      </c>
      <c r="NAC126">
        <f t="shared" si="148"/>
        <v>0</v>
      </c>
      <c r="NAD126">
        <f t="shared" si="148"/>
        <v>0</v>
      </c>
      <c r="NAE126">
        <f t="shared" si="148"/>
        <v>0</v>
      </c>
      <c r="NAF126">
        <f t="shared" si="148"/>
        <v>0</v>
      </c>
      <c r="NAG126">
        <f t="shared" si="148"/>
        <v>0</v>
      </c>
      <c r="NAH126">
        <f t="shared" si="148"/>
        <v>0</v>
      </c>
      <c r="NAI126">
        <f t="shared" si="148"/>
        <v>0</v>
      </c>
      <c r="NAJ126">
        <f t="shared" si="148"/>
        <v>0</v>
      </c>
      <c r="NAK126">
        <f t="shared" si="148"/>
        <v>0</v>
      </c>
      <c r="NAL126">
        <f t="shared" si="148"/>
        <v>0</v>
      </c>
      <c r="NAM126">
        <f t="shared" si="148"/>
        <v>0</v>
      </c>
      <c r="NAN126">
        <f t="shared" si="148"/>
        <v>0</v>
      </c>
      <c r="NAO126">
        <f t="shared" si="148"/>
        <v>0</v>
      </c>
      <c r="NAP126">
        <f t="shared" si="148"/>
        <v>0</v>
      </c>
      <c r="NAQ126">
        <f t="shared" si="148"/>
        <v>0</v>
      </c>
      <c r="NAR126">
        <f t="shared" si="148"/>
        <v>0</v>
      </c>
      <c r="NAS126">
        <f t="shared" si="148"/>
        <v>0</v>
      </c>
      <c r="NAT126">
        <f t="shared" si="148"/>
        <v>0</v>
      </c>
      <c r="NAU126">
        <f t="shared" si="148"/>
        <v>0</v>
      </c>
      <c r="NAV126">
        <f t="shared" si="148"/>
        <v>0</v>
      </c>
      <c r="NAW126">
        <f t="shared" si="148"/>
        <v>0</v>
      </c>
      <c r="NAX126">
        <f t="shared" si="148"/>
        <v>0</v>
      </c>
      <c r="NAY126">
        <f t="shared" si="148"/>
        <v>0</v>
      </c>
      <c r="NAZ126">
        <f t="shared" si="148"/>
        <v>0</v>
      </c>
      <c r="NBA126">
        <f t="shared" si="148"/>
        <v>0</v>
      </c>
      <c r="NBB126">
        <f t="shared" si="148"/>
        <v>0</v>
      </c>
      <c r="NBC126">
        <f t="shared" si="148"/>
        <v>0</v>
      </c>
      <c r="NBD126">
        <f t="shared" si="148"/>
        <v>0</v>
      </c>
      <c r="NBE126">
        <f t="shared" si="148"/>
        <v>0</v>
      </c>
      <c r="NBF126">
        <f t="shared" si="148"/>
        <v>0</v>
      </c>
      <c r="NBG126">
        <f t="shared" si="148"/>
        <v>0</v>
      </c>
      <c r="NBH126">
        <f t="shared" si="148"/>
        <v>0</v>
      </c>
      <c r="NBI126">
        <f t="shared" si="148"/>
        <v>0</v>
      </c>
      <c r="NBJ126">
        <f t="shared" si="148"/>
        <v>0</v>
      </c>
      <c r="NBK126">
        <f t="shared" si="148"/>
        <v>0</v>
      </c>
      <c r="NBL126">
        <f t="shared" si="148"/>
        <v>0</v>
      </c>
      <c r="NBM126">
        <f t="shared" si="148"/>
        <v>0</v>
      </c>
      <c r="NBN126">
        <f t="shared" si="148"/>
        <v>0</v>
      </c>
      <c r="NBO126">
        <f t="shared" si="148"/>
        <v>0</v>
      </c>
      <c r="NBP126">
        <f t="shared" si="148"/>
        <v>0</v>
      </c>
      <c r="NBQ126">
        <f t="shared" si="148"/>
        <v>0</v>
      </c>
      <c r="NBR126">
        <f t="shared" si="148"/>
        <v>0</v>
      </c>
      <c r="NBS126">
        <f t="shared" si="148"/>
        <v>0</v>
      </c>
      <c r="NBT126">
        <f t="shared" si="148"/>
        <v>0</v>
      </c>
      <c r="NBU126">
        <f t="shared" si="148"/>
        <v>0</v>
      </c>
      <c r="NBV126">
        <f t="shared" ref="NBV126:NEG126" si="149">SUM(NBV2:NBV125)</f>
        <v>0</v>
      </c>
      <c r="NBW126">
        <f t="shared" si="149"/>
        <v>0</v>
      </c>
      <c r="NBX126">
        <f t="shared" si="149"/>
        <v>0</v>
      </c>
      <c r="NBY126">
        <f t="shared" si="149"/>
        <v>0</v>
      </c>
      <c r="NBZ126">
        <f t="shared" si="149"/>
        <v>0</v>
      </c>
      <c r="NCA126">
        <f t="shared" si="149"/>
        <v>0</v>
      </c>
      <c r="NCB126">
        <f t="shared" si="149"/>
        <v>0</v>
      </c>
      <c r="NCC126">
        <f t="shared" si="149"/>
        <v>0</v>
      </c>
      <c r="NCD126">
        <f t="shared" si="149"/>
        <v>0</v>
      </c>
      <c r="NCE126">
        <f t="shared" si="149"/>
        <v>0</v>
      </c>
      <c r="NCF126">
        <f t="shared" si="149"/>
        <v>0</v>
      </c>
      <c r="NCG126">
        <f t="shared" si="149"/>
        <v>0</v>
      </c>
      <c r="NCH126">
        <f t="shared" si="149"/>
        <v>0</v>
      </c>
      <c r="NCI126">
        <f t="shared" si="149"/>
        <v>0</v>
      </c>
      <c r="NCJ126">
        <f t="shared" si="149"/>
        <v>0</v>
      </c>
      <c r="NCK126">
        <f t="shared" si="149"/>
        <v>0</v>
      </c>
      <c r="NCL126">
        <f t="shared" si="149"/>
        <v>0</v>
      </c>
      <c r="NCM126">
        <f t="shared" si="149"/>
        <v>0</v>
      </c>
      <c r="NCN126">
        <f t="shared" si="149"/>
        <v>0</v>
      </c>
      <c r="NCO126">
        <f t="shared" si="149"/>
        <v>0</v>
      </c>
      <c r="NCP126">
        <f t="shared" si="149"/>
        <v>0</v>
      </c>
      <c r="NCQ126">
        <f t="shared" si="149"/>
        <v>0</v>
      </c>
      <c r="NCR126">
        <f t="shared" si="149"/>
        <v>0</v>
      </c>
      <c r="NCS126">
        <f t="shared" si="149"/>
        <v>0</v>
      </c>
      <c r="NCT126">
        <f t="shared" si="149"/>
        <v>0</v>
      </c>
      <c r="NCU126">
        <f t="shared" si="149"/>
        <v>0</v>
      </c>
      <c r="NCV126">
        <f t="shared" si="149"/>
        <v>0</v>
      </c>
      <c r="NCW126">
        <f t="shared" si="149"/>
        <v>0</v>
      </c>
      <c r="NCX126">
        <f t="shared" si="149"/>
        <v>0</v>
      </c>
      <c r="NCY126">
        <f t="shared" si="149"/>
        <v>0</v>
      </c>
      <c r="NCZ126">
        <f t="shared" si="149"/>
        <v>0</v>
      </c>
      <c r="NDA126">
        <f t="shared" si="149"/>
        <v>0</v>
      </c>
      <c r="NDB126">
        <f t="shared" si="149"/>
        <v>0</v>
      </c>
      <c r="NDC126">
        <f t="shared" si="149"/>
        <v>0</v>
      </c>
      <c r="NDD126">
        <f t="shared" si="149"/>
        <v>0</v>
      </c>
      <c r="NDE126">
        <f t="shared" si="149"/>
        <v>0</v>
      </c>
      <c r="NDF126">
        <f t="shared" si="149"/>
        <v>0</v>
      </c>
      <c r="NDG126">
        <f t="shared" si="149"/>
        <v>0</v>
      </c>
      <c r="NDH126">
        <f t="shared" si="149"/>
        <v>0</v>
      </c>
      <c r="NDI126">
        <f t="shared" si="149"/>
        <v>0</v>
      </c>
      <c r="NDJ126">
        <f t="shared" si="149"/>
        <v>0</v>
      </c>
      <c r="NDK126">
        <f t="shared" si="149"/>
        <v>0</v>
      </c>
      <c r="NDL126">
        <f t="shared" si="149"/>
        <v>0</v>
      </c>
      <c r="NDM126">
        <f t="shared" si="149"/>
        <v>0</v>
      </c>
      <c r="NDN126">
        <f t="shared" si="149"/>
        <v>0</v>
      </c>
      <c r="NDO126">
        <f t="shared" si="149"/>
        <v>0</v>
      </c>
      <c r="NDP126">
        <f t="shared" si="149"/>
        <v>0</v>
      </c>
      <c r="NDQ126">
        <f t="shared" si="149"/>
        <v>0</v>
      </c>
      <c r="NDR126">
        <f t="shared" si="149"/>
        <v>0</v>
      </c>
      <c r="NDS126">
        <f t="shared" si="149"/>
        <v>0</v>
      </c>
      <c r="NDT126">
        <f t="shared" si="149"/>
        <v>0</v>
      </c>
      <c r="NDU126">
        <f t="shared" si="149"/>
        <v>0</v>
      </c>
      <c r="NDV126">
        <f t="shared" si="149"/>
        <v>0</v>
      </c>
      <c r="NDW126">
        <f t="shared" si="149"/>
        <v>0</v>
      </c>
      <c r="NDX126">
        <f t="shared" si="149"/>
        <v>0</v>
      </c>
      <c r="NDY126">
        <f t="shared" si="149"/>
        <v>0</v>
      </c>
      <c r="NDZ126">
        <f t="shared" si="149"/>
        <v>0</v>
      </c>
      <c r="NEA126">
        <f t="shared" si="149"/>
        <v>0</v>
      </c>
      <c r="NEB126">
        <f t="shared" si="149"/>
        <v>0</v>
      </c>
      <c r="NEC126">
        <f t="shared" si="149"/>
        <v>0</v>
      </c>
      <c r="NED126">
        <f t="shared" si="149"/>
        <v>0</v>
      </c>
      <c r="NEE126">
        <f t="shared" si="149"/>
        <v>0</v>
      </c>
      <c r="NEF126">
        <f t="shared" si="149"/>
        <v>0</v>
      </c>
      <c r="NEG126">
        <f t="shared" si="149"/>
        <v>0</v>
      </c>
      <c r="NEH126">
        <f t="shared" ref="NEH126:NGS126" si="150">SUM(NEH2:NEH125)</f>
        <v>0</v>
      </c>
      <c r="NEI126">
        <f t="shared" si="150"/>
        <v>0</v>
      </c>
      <c r="NEJ126">
        <f t="shared" si="150"/>
        <v>0</v>
      </c>
      <c r="NEK126">
        <f t="shared" si="150"/>
        <v>0</v>
      </c>
      <c r="NEL126">
        <f t="shared" si="150"/>
        <v>0</v>
      </c>
      <c r="NEM126">
        <f t="shared" si="150"/>
        <v>0</v>
      </c>
      <c r="NEN126">
        <f t="shared" si="150"/>
        <v>0</v>
      </c>
      <c r="NEO126">
        <f t="shared" si="150"/>
        <v>0</v>
      </c>
      <c r="NEP126">
        <f t="shared" si="150"/>
        <v>0</v>
      </c>
      <c r="NEQ126">
        <f t="shared" si="150"/>
        <v>0</v>
      </c>
      <c r="NER126">
        <f t="shared" si="150"/>
        <v>0</v>
      </c>
      <c r="NES126">
        <f t="shared" si="150"/>
        <v>0</v>
      </c>
      <c r="NET126">
        <f t="shared" si="150"/>
        <v>0</v>
      </c>
      <c r="NEU126">
        <f t="shared" si="150"/>
        <v>0</v>
      </c>
      <c r="NEV126">
        <f t="shared" si="150"/>
        <v>0</v>
      </c>
      <c r="NEW126">
        <f t="shared" si="150"/>
        <v>0</v>
      </c>
      <c r="NEX126">
        <f t="shared" si="150"/>
        <v>0</v>
      </c>
      <c r="NEY126">
        <f t="shared" si="150"/>
        <v>0</v>
      </c>
      <c r="NEZ126">
        <f t="shared" si="150"/>
        <v>0</v>
      </c>
      <c r="NFA126">
        <f t="shared" si="150"/>
        <v>0</v>
      </c>
      <c r="NFB126">
        <f t="shared" si="150"/>
        <v>0</v>
      </c>
      <c r="NFC126">
        <f t="shared" si="150"/>
        <v>0</v>
      </c>
      <c r="NFD126">
        <f t="shared" si="150"/>
        <v>0</v>
      </c>
      <c r="NFE126">
        <f t="shared" si="150"/>
        <v>0</v>
      </c>
      <c r="NFF126">
        <f t="shared" si="150"/>
        <v>0</v>
      </c>
      <c r="NFG126">
        <f t="shared" si="150"/>
        <v>0</v>
      </c>
      <c r="NFH126">
        <f t="shared" si="150"/>
        <v>0</v>
      </c>
      <c r="NFI126">
        <f t="shared" si="150"/>
        <v>0</v>
      </c>
      <c r="NFJ126">
        <f t="shared" si="150"/>
        <v>0</v>
      </c>
      <c r="NFK126">
        <f t="shared" si="150"/>
        <v>0</v>
      </c>
      <c r="NFL126">
        <f t="shared" si="150"/>
        <v>0</v>
      </c>
      <c r="NFM126">
        <f t="shared" si="150"/>
        <v>0</v>
      </c>
      <c r="NFN126">
        <f t="shared" si="150"/>
        <v>0</v>
      </c>
      <c r="NFO126">
        <f t="shared" si="150"/>
        <v>0</v>
      </c>
      <c r="NFP126">
        <f t="shared" si="150"/>
        <v>0</v>
      </c>
      <c r="NFQ126">
        <f t="shared" si="150"/>
        <v>0</v>
      </c>
      <c r="NFR126">
        <f t="shared" si="150"/>
        <v>0</v>
      </c>
      <c r="NFS126">
        <f t="shared" si="150"/>
        <v>0</v>
      </c>
      <c r="NFT126">
        <f t="shared" si="150"/>
        <v>0</v>
      </c>
      <c r="NFU126">
        <f t="shared" si="150"/>
        <v>0</v>
      </c>
      <c r="NFV126">
        <f t="shared" si="150"/>
        <v>0</v>
      </c>
      <c r="NFW126">
        <f t="shared" si="150"/>
        <v>0</v>
      </c>
      <c r="NFX126">
        <f t="shared" si="150"/>
        <v>0</v>
      </c>
      <c r="NFY126">
        <f t="shared" si="150"/>
        <v>0</v>
      </c>
      <c r="NFZ126">
        <f t="shared" si="150"/>
        <v>0</v>
      </c>
      <c r="NGA126">
        <f t="shared" si="150"/>
        <v>0</v>
      </c>
      <c r="NGB126">
        <f t="shared" si="150"/>
        <v>0</v>
      </c>
      <c r="NGC126">
        <f t="shared" si="150"/>
        <v>0</v>
      </c>
      <c r="NGD126">
        <f t="shared" si="150"/>
        <v>0</v>
      </c>
      <c r="NGE126">
        <f t="shared" si="150"/>
        <v>0</v>
      </c>
      <c r="NGF126">
        <f t="shared" si="150"/>
        <v>0</v>
      </c>
      <c r="NGG126">
        <f t="shared" si="150"/>
        <v>0</v>
      </c>
      <c r="NGH126">
        <f t="shared" si="150"/>
        <v>0</v>
      </c>
      <c r="NGI126">
        <f t="shared" si="150"/>
        <v>0</v>
      </c>
      <c r="NGJ126">
        <f t="shared" si="150"/>
        <v>0</v>
      </c>
      <c r="NGK126">
        <f t="shared" si="150"/>
        <v>0</v>
      </c>
      <c r="NGL126">
        <f t="shared" si="150"/>
        <v>0</v>
      </c>
      <c r="NGM126">
        <f t="shared" si="150"/>
        <v>0</v>
      </c>
      <c r="NGN126">
        <f t="shared" si="150"/>
        <v>0</v>
      </c>
      <c r="NGO126">
        <f t="shared" si="150"/>
        <v>0</v>
      </c>
      <c r="NGP126">
        <f t="shared" si="150"/>
        <v>0</v>
      </c>
      <c r="NGQ126">
        <f t="shared" si="150"/>
        <v>0</v>
      </c>
      <c r="NGR126">
        <f t="shared" si="150"/>
        <v>0</v>
      </c>
      <c r="NGS126">
        <f t="shared" si="150"/>
        <v>0</v>
      </c>
      <c r="NGT126">
        <f t="shared" ref="NGT126:NJE126" si="151">SUM(NGT2:NGT125)</f>
        <v>0</v>
      </c>
      <c r="NGU126">
        <f t="shared" si="151"/>
        <v>0</v>
      </c>
      <c r="NGV126">
        <f t="shared" si="151"/>
        <v>0</v>
      </c>
      <c r="NGW126">
        <f t="shared" si="151"/>
        <v>0</v>
      </c>
      <c r="NGX126">
        <f t="shared" si="151"/>
        <v>0</v>
      </c>
      <c r="NGY126">
        <f t="shared" si="151"/>
        <v>0</v>
      </c>
      <c r="NGZ126">
        <f t="shared" si="151"/>
        <v>0</v>
      </c>
      <c r="NHA126">
        <f t="shared" si="151"/>
        <v>0</v>
      </c>
      <c r="NHB126">
        <f t="shared" si="151"/>
        <v>0</v>
      </c>
      <c r="NHC126">
        <f t="shared" si="151"/>
        <v>0</v>
      </c>
      <c r="NHD126">
        <f t="shared" si="151"/>
        <v>0</v>
      </c>
      <c r="NHE126">
        <f t="shared" si="151"/>
        <v>0</v>
      </c>
      <c r="NHF126">
        <f t="shared" si="151"/>
        <v>0</v>
      </c>
      <c r="NHG126">
        <f t="shared" si="151"/>
        <v>0</v>
      </c>
      <c r="NHH126">
        <f t="shared" si="151"/>
        <v>0</v>
      </c>
      <c r="NHI126">
        <f t="shared" si="151"/>
        <v>0</v>
      </c>
      <c r="NHJ126">
        <f t="shared" si="151"/>
        <v>0</v>
      </c>
      <c r="NHK126">
        <f t="shared" si="151"/>
        <v>0</v>
      </c>
      <c r="NHL126">
        <f t="shared" si="151"/>
        <v>0</v>
      </c>
      <c r="NHM126">
        <f t="shared" si="151"/>
        <v>0</v>
      </c>
      <c r="NHN126">
        <f t="shared" si="151"/>
        <v>0</v>
      </c>
      <c r="NHO126">
        <f t="shared" si="151"/>
        <v>0</v>
      </c>
      <c r="NHP126">
        <f t="shared" si="151"/>
        <v>0</v>
      </c>
      <c r="NHQ126">
        <f t="shared" si="151"/>
        <v>0</v>
      </c>
      <c r="NHR126">
        <f t="shared" si="151"/>
        <v>0</v>
      </c>
      <c r="NHS126">
        <f t="shared" si="151"/>
        <v>0</v>
      </c>
      <c r="NHT126">
        <f t="shared" si="151"/>
        <v>0</v>
      </c>
      <c r="NHU126">
        <f t="shared" si="151"/>
        <v>0</v>
      </c>
      <c r="NHV126">
        <f t="shared" si="151"/>
        <v>0</v>
      </c>
      <c r="NHW126">
        <f t="shared" si="151"/>
        <v>0</v>
      </c>
      <c r="NHX126">
        <f t="shared" si="151"/>
        <v>0</v>
      </c>
      <c r="NHY126">
        <f t="shared" si="151"/>
        <v>0</v>
      </c>
      <c r="NHZ126">
        <f t="shared" si="151"/>
        <v>0</v>
      </c>
      <c r="NIA126">
        <f t="shared" si="151"/>
        <v>0</v>
      </c>
      <c r="NIB126">
        <f t="shared" si="151"/>
        <v>0</v>
      </c>
      <c r="NIC126">
        <f t="shared" si="151"/>
        <v>0</v>
      </c>
      <c r="NID126">
        <f t="shared" si="151"/>
        <v>0</v>
      </c>
      <c r="NIE126">
        <f t="shared" si="151"/>
        <v>0</v>
      </c>
      <c r="NIF126">
        <f t="shared" si="151"/>
        <v>0</v>
      </c>
      <c r="NIG126">
        <f t="shared" si="151"/>
        <v>0</v>
      </c>
      <c r="NIH126">
        <f t="shared" si="151"/>
        <v>0</v>
      </c>
      <c r="NII126">
        <f t="shared" si="151"/>
        <v>0</v>
      </c>
      <c r="NIJ126">
        <f t="shared" si="151"/>
        <v>0</v>
      </c>
      <c r="NIK126">
        <f t="shared" si="151"/>
        <v>0</v>
      </c>
      <c r="NIL126">
        <f t="shared" si="151"/>
        <v>0</v>
      </c>
      <c r="NIM126">
        <f t="shared" si="151"/>
        <v>0</v>
      </c>
      <c r="NIN126">
        <f t="shared" si="151"/>
        <v>0</v>
      </c>
      <c r="NIO126">
        <f t="shared" si="151"/>
        <v>0</v>
      </c>
      <c r="NIP126">
        <f t="shared" si="151"/>
        <v>0</v>
      </c>
      <c r="NIQ126">
        <f t="shared" si="151"/>
        <v>0</v>
      </c>
      <c r="NIR126">
        <f t="shared" si="151"/>
        <v>0</v>
      </c>
      <c r="NIS126">
        <f t="shared" si="151"/>
        <v>0</v>
      </c>
      <c r="NIT126">
        <f t="shared" si="151"/>
        <v>0</v>
      </c>
      <c r="NIU126">
        <f t="shared" si="151"/>
        <v>0</v>
      </c>
      <c r="NIV126">
        <f t="shared" si="151"/>
        <v>0</v>
      </c>
      <c r="NIW126">
        <f t="shared" si="151"/>
        <v>0</v>
      </c>
      <c r="NIX126">
        <f t="shared" si="151"/>
        <v>0</v>
      </c>
      <c r="NIY126">
        <f t="shared" si="151"/>
        <v>0</v>
      </c>
      <c r="NIZ126">
        <f t="shared" si="151"/>
        <v>0</v>
      </c>
      <c r="NJA126">
        <f t="shared" si="151"/>
        <v>0</v>
      </c>
      <c r="NJB126">
        <f t="shared" si="151"/>
        <v>0</v>
      </c>
      <c r="NJC126">
        <f t="shared" si="151"/>
        <v>0</v>
      </c>
      <c r="NJD126">
        <f t="shared" si="151"/>
        <v>0</v>
      </c>
      <c r="NJE126">
        <f t="shared" si="151"/>
        <v>0</v>
      </c>
      <c r="NJF126">
        <f t="shared" ref="NJF126:NLQ126" si="152">SUM(NJF2:NJF125)</f>
        <v>0</v>
      </c>
      <c r="NJG126">
        <f t="shared" si="152"/>
        <v>0</v>
      </c>
      <c r="NJH126">
        <f t="shared" si="152"/>
        <v>0</v>
      </c>
      <c r="NJI126">
        <f t="shared" si="152"/>
        <v>0</v>
      </c>
      <c r="NJJ126">
        <f t="shared" si="152"/>
        <v>0</v>
      </c>
      <c r="NJK126">
        <f t="shared" si="152"/>
        <v>0</v>
      </c>
      <c r="NJL126">
        <f t="shared" si="152"/>
        <v>0</v>
      </c>
      <c r="NJM126">
        <f t="shared" si="152"/>
        <v>0</v>
      </c>
      <c r="NJN126">
        <f t="shared" si="152"/>
        <v>0</v>
      </c>
      <c r="NJO126">
        <f t="shared" si="152"/>
        <v>0</v>
      </c>
      <c r="NJP126">
        <f t="shared" si="152"/>
        <v>0</v>
      </c>
      <c r="NJQ126">
        <f t="shared" si="152"/>
        <v>0</v>
      </c>
      <c r="NJR126">
        <f t="shared" si="152"/>
        <v>0</v>
      </c>
      <c r="NJS126">
        <f t="shared" si="152"/>
        <v>0</v>
      </c>
      <c r="NJT126">
        <f t="shared" si="152"/>
        <v>0</v>
      </c>
      <c r="NJU126">
        <f t="shared" si="152"/>
        <v>0</v>
      </c>
      <c r="NJV126">
        <f t="shared" si="152"/>
        <v>0</v>
      </c>
      <c r="NJW126">
        <f t="shared" si="152"/>
        <v>0</v>
      </c>
      <c r="NJX126">
        <f t="shared" si="152"/>
        <v>0</v>
      </c>
      <c r="NJY126">
        <f t="shared" si="152"/>
        <v>0</v>
      </c>
      <c r="NJZ126">
        <f t="shared" si="152"/>
        <v>0</v>
      </c>
      <c r="NKA126">
        <f t="shared" si="152"/>
        <v>0</v>
      </c>
      <c r="NKB126">
        <f t="shared" si="152"/>
        <v>0</v>
      </c>
      <c r="NKC126">
        <f t="shared" si="152"/>
        <v>0</v>
      </c>
      <c r="NKD126">
        <f t="shared" si="152"/>
        <v>0</v>
      </c>
      <c r="NKE126">
        <f t="shared" si="152"/>
        <v>0</v>
      </c>
      <c r="NKF126">
        <f t="shared" si="152"/>
        <v>0</v>
      </c>
      <c r="NKG126">
        <f t="shared" si="152"/>
        <v>0</v>
      </c>
      <c r="NKH126">
        <f t="shared" si="152"/>
        <v>0</v>
      </c>
      <c r="NKI126">
        <f t="shared" si="152"/>
        <v>0</v>
      </c>
      <c r="NKJ126">
        <f t="shared" si="152"/>
        <v>0</v>
      </c>
      <c r="NKK126">
        <f t="shared" si="152"/>
        <v>0</v>
      </c>
      <c r="NKL126">
        <f t="shared" si="152"/>
        <v>0</v>
      </c>
      <c r="NKM126">
        <f t="shared" si="152"/>
        <v>0</v>
      </c>
      <c r="NKN126">
        <f t="shared" si="152"/>
        <v>0</v>
      </c>
      <c r="NKO126">
        <f t="shared" si="152"/>
        <v>0</v>
      </c>
      <c r="NKP126">
        <f t="shared" si="152"/>
        <v>0</v>
      </c>
      <c r="NKQ126">
        <f t="shared" si="152"/>
        <v>0</v>
      </c>
      <c r="NKR126">
        <f t="shared" si="152"/>
        <v>0</v>
      </c>
      <c r="NKS126">
        <f t="shared" si="152"/>
        <v>0</v>
      </c>
      <c r="NKT126">
        <f t="shared" si="152"/>
        <v>0</v>
      </c>
      <c r="NKU126">
        <f t="shared" si="152"/>
        <v>0</v>
      </c>
      <c r="NKV126">
        <f t="shared" si="152"/>
        <v>0</v>
      </c>
      <c r="NKW126">
        <f t="shared" si="152"/>
        <v>0</v>
      </c>
      <c r="NKX126">
        <f t="shared" si="152"/>
        <v>0</v>
      </c>
      <c r="NKY126">
        <f t="shared" si="152"/>
        <v>0</v>
      </c>
      <c r="NKZ126">
        <f t="shared" si="152"/>
        <v>0</v>
      </c>
      <c r="NLA126">
        <f t="shared" si="152"/>
        <v>0</v>
      </c>
      <c r="NLB126">
        <f t="shared" si="152"/>
        <v>0</v>
      </c>
      <c r="NLC126">
        <f t="shared" si="152"/>
        <v>0</v>
      </c>
      <c r="NLD126">
        <f t="shared" si="152"/>
        <v>0</v>
      </c>
      <c r="NLE126">
        <f t="shared" si="152"/>
        <v>0</v>
      </c>
      <c r="NLF126">
        <f t="shared" si="152"/>
        <v>0</v>
      </c>
      <c r="NLG126">
        <f t="shared" si="152"/>
        <v>0</v>
      </c>
      <c r="NLH126">
        <f t="shared" si="152"/>
        <v>0</v>
      </c>
      <c r="NLI126">
        <f t="shared" si="152"/>
        <v>0</v>
      </c>
      <c r="NLJ126">
        <f t="shared" si="152"/>
        <v>0</v>
      </c>
      <c r="NLK126">
        <f t="shared" si="152"/>
        <v>0</v>
      </c>
      <c r="NLL126">
        <f t="shared" si="152"/>
        <v>0</v>
      </c>
      <c r="NLM126">
        <f t="shared" si="152"/>
        <v>0</v>
      </c>
      <c r="NLN126">
        <f t="shared" si="152"/>
        <v>0</v>
      </c>
      <c r="NLO126">
        <f t="shared" si="152"/>
        <v>0</v>
      </c>
      <c r="NLP126">
        <f t="shared" si="152"/>
        <v>0</v>
      </c>
      <c r="NLQ126">
        <f t="shared" si="152"/>
        <v>0</v>
      </c>
      <c r="NLR126">
        <f t="shared" ref="NLR126:NOC126" si="153">SUM(NLR2:NLR125)</f>
        <v>0</v>
      </c>
      <c r="NLS126">
        <f t="shared" si="153"/>
        <v>0</v>
      </c>
      <c r="NLT126">
        <f t="shared" si="153"/>
        <v>0</v>
      </c>
      <c r="NLU126">
        <f t="shared" si="153"/>
        <v>0</v>
      </c>
      <c r="NLV126">
        <f t="shared" si="153"/>
        <v>0</v>
      </c>
      <c r="NLW126">
        <f t="shared" si="153"/>
        <v>0</v>
      </c>
      <c r="NLX126">
        <f t="shared" si="153"/>
        <v>0</v>
      </c>
      <c r="NLY126">
        <f t="shared" si="153"/>
        <v>0</v>
      </c>
      <c r="NLZ126">
        <f t="shared" si="153"/>
        <v>0</v>
      </c>
      <c r="NMA126">
        <f t="shared" si="153"/>
        <v>0</v>
      </c>
      <c r="NMB126">
        <f t="shared" si="153"/>
        <v>0</v>
      </c>
      <c r="NMC126">
        <f t="shared" si="153"/>
        <v>0</v>
      </c>
      <c r="NMD126">
        <f t="shared" si="153"/>
        <v>0</v>
      </c>
      <c r="NME126">
        <f t="shared" si="153"/>
        <v>0</v>
      </c>
      <c r="NMF126">
        <f t="shared" si="153"/>
        <v>0</v>
      </c>
      <c r="NMG126">
        <f t="shared" si="153"/>
        <v>0</v>
      </c>
      <c r="NMH126">
        <f t="shared" si="153"/>
        <v>0</v>
      </c>
      <c r="NMI126">
        <f t="shared" si="153"/>
        <v>0</v>
      </c>
      <c r="NMJ126">
        <f t="shared" si="153"/>
        <v>0</v>
      </c>
      <c r="NMK126">
        <f t="shared" si="153"/>
        <v>0</v>
      </c>
      <c r="NML126">
        <f t="shared" si="153"/>
        <v>0</v>
      </c>
      <c r="NMM126">
        <f t="shared" si="153"/>
        <v>0</v>
      </c>
      <c r="NMN126">
        <f t="shared" si="153"/>
        <v>0</v>
      </c>
      <c r="NMO126">
        <f t="shared" si="153"/>
        <v>0</v>
      </c>
      <c r="NMP126">
        <f t="shared" si="153"/>
        <v>0</v>
      </c>
      <c r="NMQ126">
        <f t="shared" si="153"/>
        <v>0</v>
      </c>
      <c r="NMR126">
        <f t="shared" si="153"/>
        <v>0</v>
      </c>
      <c r="NMS126">
        <f t="shared" si="153"/>
        <v>0</v>
      </c>
      <c r="NMT126">
        <f t="shared" si="153"/>
        <v>0</v>
      </c>
      <c r="NMU126">
        <f t="shared" si="153"/>
        <v>0</v>
      </c>
      <c r="NMV126">
        <f t="shared" si="153"/>
        <v>0</v>
      </c>
      <c r="NMW126">
        <f t="shared" si="153"/>
        <v>0</v>
      </c>
      <c r="NMX126">
        <f t="shared" si="153"/>
        <v>0</v>
      </c>
      <c r="NMY126">
        <f t="shared" si="153"/>
        <v>0</v>
      </c>
      <c r="NMZ126">
        <f t="shared" si="153"/>
        <v>0</v>
      </c>
      <c r="NNA126">
        <f t="shared" si="153"/>
        <v>0</v>
      </c>
      <c r="NNB126">
        <f t="shared" si="153"/>
        <v>0</v>
      </c>
      <c r="NNC126">
        <f t="shared" si="153"/>
        <v>0</v>
      </c>
      <c r="NND126">
        <f t="shared" si="153"/>
        <v>0</v>
      </c>
      <c r="NNE126">
        <f t="shared" si="153"/>
        <v>0</v>
      </c>
      <c r="NNF126">
        <f t="shared" si="153"/>
        <v>0</v>
      </c>
      <c r="NNG126">
        <f t="shared" si="153"/>
        <v>0</v>
      </c>
      <c r="NNH126">
        <f t="shared" si="153"/>
        <v>0</v>
      </c>
      <c r="NNI126">
        <f t="shared" si="153"/>
        <v>0</v>
      </c>
      <c r="NNJ126">
        <f t="shared" si="153"/>
        <v>0</v>
      </c>
      <c r="NNK126">
        <f t="shared" si="153"/>
        <v>0</v>
      </c>
      <c r="NNL126">
        <f t="shared" si="153"/>
        <v>0</v>
      </c>
      <c r="NNM126">
        <f t="shared" si="153"/>
        <v>0</v>
      </c>
      <c r="NNN126">
        <f t="shared" si="153"/>
        <v>0</v>
      </c>
      <c r="NNO126">
        <f t="shared" si="153"/>
        <v>0</v>
      </c>
      <c r="NNP126">
        <f t="shared" si="153"/>
        <v>0</v>
      </c>
      <c r="NNQ126">
        <f t="shared" si="153"/>
        <v>0</v>
      </c>
      <c r="NNR126">
        <f t="shared" si="153"/>
        <v>0</v>
      </c>
      <c r="NNS126">
        <f t="shared" si="153"/>
        <v>0</v>
      </c>
      <c r="NNT126">
        <f t="shared" si="153"/>
        <v>0</v>
      </c>
      <c r="NNU126">
        <f t="shared" si="153"/>
        <v>0</v>
      </c>
      <c r="NNV126">
        <f t="shared" si="153"/>
        <v>0</v>
      </c>
      <c r="NNW126">
        <f t="shared" si="153"/>
        <v>0</v>
      </c>
      <c r="NNX126">
        <f t="shared" si="153"/>
        <v>0</v>
      </c>
      <c r="NNY126">
        <f t="shared" si="153"/>
        <v>0</v>
      </c>
      <c r="NNZ126">
        <f t="shared" si="153"/>
        <v>0</v>
      </c>
      <c r="NOA126">
        <f t="shared" si="153"/>
        <v>0</v>
      </c>
      <c r="NOB126">
        <f t="shared" si="153"/>
        <v>0</v>
      </c>
      <c r="NOC126">
        <f t="shared" si="153"/>
        <v>0</v>
      </c>
      <c r="NOD126">
        <f t="shared" ref="NOD126:NQO126" si="154">SUM(NOD2:NOD125)</f>
        <v>0</v>
      </c>
      <c r="NOE126">
        <f t="shared" si="154"/>
        <v>0</v>
      </c>
      <c r="NOF126">
        <f t="shared" si="154"/>
        <v>0</v>
      </c>
      <c r="NOG126">
        <f t="shared" si="154"/>
        <v>0</v>
      </c>
      <c r="NOH126">
        <f t="shared" si="154"/>
        <v>0</v>
      </c>
      <c r="NOI126">
        <f t="shared" si="154"/>
        <v>0</v>
      </c>
      <c r="NOJ126">
        <f t="shared" si="154"/>
        <v>0</v>
      </c>
      <c r="NOK126">
        <f t="shared" si="154"/>
        <v>0</v>
      </c>
      <c r="NOL126">
        <f t="shared" si="154"/>
        <v>0</v>
      </c>
      <c r="NOM126">
        <f t="shared" si="154"/>
        <v>0</v>
      </c>
      <c r="NON126">
        <f t="shared" si="154"/>
        <v>0</v>
      </c>
      <c r="NOO126">
        <f t="shared" si="154"/>
        <v>0</v>
      </c>
      <c r="NOP126">
        <f t="shared" si="154"/>
        <v>0</v>
      </c>
      <c r="NOQ126">
        <f t="shared" si="154"/>
        <v>0</v>
      </c>
      <c r="NOR126">
        <f t="shared" si="154"/>
        <v>0</v>
      </c>
      <c r="NOS126">
        <f t="shared" si="154"/>
        <v>0</v>
      </c>
      <c r="NOT126">
        <f t="shared" si="154"/>
        <v>0</v>
      </c>
      <c r="NOU126">
        <f t="shared" si="154"/>
        <v>0</v>
      </c>
      <c r="NOV126">
        <f t="shared" si="154"/>
        <v>0</v>
      </c>
      <c r="NOW126">
        <f t="shared" si="154"/>
        <v>0</v>
      </c>
      <c r="NOX126">
        <f t="shared" si="154"/>
        <v>0</v>
      </c>
      <c r="NOY126">
        <f t="shared" si="154"/>
        <v>0</v>
      </c>
      <c r="NOZ126">
        <f t="shared" si="154"/>
        <v>0</v>
      </c>
      <c r="NPA126">
        <f t="shared" si="154"/>
        <v>0</v>
      </c>
      <c r="NPB126">
        <f t="shared" si="154"/>
        <v>0</v>
      </c>
      <c r="NPC126">
        <f t="shared" si="154"/>
        <v>0</v>
      </c>
      <c r="NPD126">
        <f t="shared" si="154"/>
        <v>0</v>
      </c>
      <c r="NPE126">
        <f t="shared" si="154"/>
        <v>0</v>
      </c>
      <c r="NPF126">
        <f t="shared" si="154"/>
        <v>0</v>
      </c>
      <c r="NPG126">
        <f t="shared" si="154"/>
        <v>0</v>
      </c>
      <c r="NPH126">
        <f t="shared" si="154"/>
        <v>0</v>
      </c>
      <c r="NPI126">
        <f t="shared" si="154"/>
        <v>0</v>
      </c>
      <c r="NPJ126">
        <f t="shared" si="154"/>
        <v>0</v>
      </c>
      <c r="NPK126">
        <f t="shared" si="154"/>
        <v>0</v>
      </c>
      <c r="NPL126">
        <f t="shared" si="154"/>
        <v>0</v>
      </c>
      <c r="NPM126">
        <f t="shared" si="154"/>
        <v>0</v>
      </c>
      <c r="NPN126">
        <f t="shared" si="154"/>
        <v>0</v>
      </c>
      <c r="NPO126">
        <f t="shared" si="154"/>
        <v>0</v>
      </c>
      <c r="NPP126">
        <f t="shared" si="154"/>
        <v>0</v>
      </c>
      <c r="NPQ126">
        <f t="shared" si="154"/>
        <v>0</v>
      </c>
      <c r="NPR126">
        <f t="shared" si="154"/>
        <v>0</v>
      </c>
      <c r="NPS126">
        <f t="shared" si="154"/>
        <v>0</v>
      </c>
      <c r="NPT126">
        <f t="shared" si="154"/>
        <v>0</v>
      </c>
      <c r="NPU126">
        <f t="shared" si="154"/>
        <v>0</v>
      </c>
      <c r="NPV126">
        <f t="shared" si="154"/>
        <v>0</v>
      </c>
      <c r="NPW126">
        <f t="shared" si="154"/>
        <v>0</v>
      </c>
      <c r="NPX126">
        <f t="shared" si="154"/>
        <v>0</v>
      </c>
      <c r="NPY126">
        <f t="shared" si="154"/>
        <v>0</v>
      </c>
      <c r="NPZ126">
        <f t="shared" si="154"/>
        <v>0</v>
      </c>
      <c r="NQA126">
        <f t="shared" si="154"/>
        <v>0</v>
      </c>
      <c r="NQB126">
        <f t="shared" si="154"/>
        <v>0</v>
      </c>
      <c r="NQC126">
        <f t="shared" si="154"/>
        <v>0</v>
      </c>
      <c r="NQD126">
        <f t="shared" si="154"/>
        <v>0</v>
      </c>
      <c r="NQE126">
        <f t="shared" si="154"/>
        <v>0</v>
      </c>
      <c r="NQF126">
        <f t="shared" si="154"/>
        <v>0</v>
      </c>
      <c r="NQG126">
        <f t="shared" si="154"/>
        <v>0</v>
      </c>
      <c r="NQH126">
        <f t="shared" si="154"/>
        <v>0</v>
      </c>
      <c r="NQI126">
        <f t="shared" si="154"/>
        <v>0</v>
      </c>
      <c r="NQJ126">
        <f t="shared" si="154"/>
        <v>0</v>
      </c>
      <c r="NQK126">
        <f t="shared" si="154"/>
        <v>0</v>
      </c>
      <c r="NQL126">
        <f t="shared" si="154"/>
        <v>0</v>
      </c>
      <c r="NQM126">
        <f t="shared" si="154"/>
        <v>0</v>
      </c>
      <c r="NQN126">
        <f t="shared" si="154"/>
        <v>0</v>
      </c>
      <c r="NQO126">
        <f t="shared" si="154"/>
        <v>0</v>
      </c>
      <c r="NQP126">
        <f t="shared" ref="NQP126:NTA126" si="155">SUM(NQP2:NQP125)</f>
        <v>0</v>
      </c>
      <c r="NQQ126">
        <f t="shared" si="155"/>
        <v>0</v>
      </c>
      <c r="NQR126">
        <f t="shared" si="155"/>
        <v>0</v>
      </c>
      <c r="NQS126">
        <f t="shared" si="155"/>
        <v>0</v>
      </c>
      <c r="NQT126">
        <f t="shared" si="155"/>
        <v>0</v>
      </c>
      <c r="NQU126">
        <f t="shared" si="155"/>
        <v>0</v>
      </c>
      <c r="NQV126">
        <f t="shared" si="155"/>
        <v>0</v>
      </c>
      <c r="NQW126">
        <f t="shared" si="155"/>
        <v>0</v>
      </c>
      <c r="NQX126">
        <f t="shared" si="155"/>
        <v>0</v>
      </c>
      <c r="NQY126">
        <f t="shared" si="155"/>
        <v>0</v>
      </c>
      <c r="NQZ126">
        <f t="shared" si="155"/>
        <v>0</v>
      </c>
      <c r="NRA126">
        <f t="shared" si="155"/>
        <v>0</v>
      </c>
      <c r="NRB126">
        <f t="shared" si="155"/>
        <v>0</v>
      </c>
      <c r="NRC126">
        <f t="shared" si="155"/>
        <v>0</v>
      </c>
      <c r="NRD126">
        <f t="shared" si="155"/>
        <v>0</v>
      </c>
      <c r="NRE126">
        <f t="shared" si="155"/>
        <v>0</v>
      </c>
      <c r="NRF126">
        <f t="shared" si="155"/>
        <v>0</v>
      </c>
      <c r="NRG126">
        <f t="shared" si="155"/>
        <v>0</v>
      </c>
      <c r="NRH126">
        <f t="shared" si="155"/>
        <v>0</v>
      </c>
      <c r="NRI126">
        <f t="shared" si="155"/>
        <v>0</v>
      </c>
      <c r="NRJ126">
        <f t="shared" si="155"/>
        <v>0</v>
      </c>
      <c r="NRK126">
        <f t="shared" si="155"/>
        <v>0</v>
      </c>
      <c r="NRL126">
        <f t="shared" si="155"/>
        <v>0</v>
      </c>
      <c r="NRM126">
        <f t="shared" si="155"/>
        <v>0</v>
      </c>
      <c r="NRN126">
        <f t="shared" si="155"/>
        <v>0</v>
      </c>
      <c r="NRO126">
        <f t="shared" si="155"/>
        <v>0</v>
      </c>
      <c r="NRP126">
        <f t="shared" si="155"/>
        <v>0</v>
      </c>
      <c r="NRQ126">
        <f t="shared" si="155"/>
        <v>0</v>
      </c>
      <c r="NRR126">
        <f t="shared" si="155"/>
        <v>0</v>
      </c>
      <c r="NRS126">
        <f t="shared" si="155"/>
        <v>0</v>
      </c>
      <c r="NRT126">
        <f t="shared" si="155"/>
        <v>0</v>
      </c>
      <c r="NRU126">
        <f t="shared" si="155"/>
        <v>0</v>
      </c>
      <c r="NRV126">
        <f t="shared" si="155"/>
        <v>0</v>
      </c>
      <c r="NRW126">
        <f t="shared" si="155"/>
        <v>0</v>
      </c>
      <c r="NRX126">
        <f t="shared" si="155"/>
        <v>0</v>
      </c>
      <c r="NRY126">
        <f t="shared" si="155"/>
        <v>0</v>
      </c>
      <c r="NRZ126">
        <f t="shared" si="155"/>
        <v>0</v>
      </c>
      <c r="NSA126">
        <f t="shared" si="155"/>
        <v>0</v>
      </c>
      <c r="NSB126">
        <f t="shared" si="155"/>
        <v>0</v>
      </c>
      <c r="NSC126">
        <f t="shared" si="155"/>
        <v>0</v>
      </c>
      <c r="NSD126">
        <f t="shared" si="155"/>
        <v>0</v>
      </c>
      <c r="NSE126">
        <f t="shared" si="155"/>
        <v>0</v>
      </c>
      <c r="NSF126">
        <f t="shared" si="155"/>
        <v>0</v>
      </c>
      <c r="NSG126">
        <f t="shared" si="155"/>
        <v>0</v>
      </c>
      <c r="NSH126">
        <f t="shared" si="155"/>
        <v>0</v>
      </c>
      <c r="NSI126">
        <f t="shared" si="155"/>
        <v>0</v>
      </c>
      <c r="NSJ126">
        <f t="shared" si="155"/>
        <v>0</v>
      </c>
      <c r="NSK126">
        <f t="shared" si="155"/>
        <v>0</v>
      </c>
      <c r="NSL126">
        <f t="shared" si="155"/>
        <v>0</v>
      </c>
      <c r="NSM126">
        <f t="shared" si="155"/>
        <v>0</v>
      </c>
      <c r="NSN126">
        <f t="shared" si="155"/>
        <v>0</v>
      </c>
      <c r="NSO126">
        <f t="shared" si="155"/>
        <v>0</v>
      </c>
      <c r="NSP126">
        <f t="shared" si="155"/>
        <v>0</v>
      </c>
      <c r="NSQ126">
        <f t="shared" si="155"/>
        <v>0</v>
      </c>
      <c r="NSR126">
        <f t="shared" si="155"/>
        <v>0</v>
      </c>
      <c r="NSS126">
        <f t="shared" si="155"/>
        <v>0</v>
      </c>
      <c r="NST126">
        <f t="shared" si="155"/>
        <v>0</v>
      </c>
      <c r="NSU126">
        <f t="shared" si="155"/>
        <v>0</v>
      </c>
      <c r="NSV126">
        <f t="shared" si="155"/>
        <v>0</v>
      </c>
      <c r="NSW126">
        <f t="shared" si="155"/>
        <v>0</v>
      </c>
      <c r="NSX126">
        <f t="shared" si="155"/>
        <v>0</v>
      </c>
      <c r="NSY126">
        <f t="shared" si="155"/>
        <v>0</v>
      </c>
      <c r="NSZ126">
        <f t="shared" si="155"/>
        <v>0</v>
      </c>
      <c r="NTA126">
        <f t="shared" si="155"/>
        <v>0</v>
      </c>
      <c r="NTB126">
        <f t="shared" ref="NTB126:NVM126" si="156">SUM(NTB2:NTB125)</f>
        <v>0</v>
      </c>
      <c r="NTC126">
        <f t="shared" si="156"/>
        <v>0</v>
      </c>
      <c r="NTD126">
        <f t="shared" si="156"/>
        <v>0</v>
      </c>
      <c r="NTE126">
        <f t="shared" si="156"/>
        <v>0</v>
      </c>
      <c r="NTF126">
        <f t="shared" si="156"/>
        <v>0</v>
      </c>
      <c r="NTG126">
        <f t="shared" si="156"/>
        <v>0</v>
      </c>
      <c r="NTH126">
        <f t="shared" si="156"/>
        <v>0</v>
      </c>
      <c r="NTI126">
        <f t="shared" si="156"/>
        <v>0</v>
      </c>
      <c r="NTJ126">
        <f t="shared" si="156"/>
        <v>0</v>
      </c>
      <c r="NTK126">
        <f t="shared" si="156"/>
        <v>0</v>
      </c>
      <c r="NTL126">
        <f t="shared" si="156"/>
        <v>0</v>
      </c>
      <c r="NTM126">
        <f t="shared" si="156"/>
        <v>0</v>
      </c>
      <c r="NTN126">
        <f t="shared" si="156"/>
        <v>0</v>
      </c>
      <c r="NTO126">
        <f t="shared" si="156"/>
        <v>0</v>
      </c>
      <c r="NTP126">
        <f t="shared" si="156"/>
        <v>0</v>
      </c>
      <c r="NTQ126">
        <f t="shared" si="156"/>
        <v>0</v>
      </c>
      <c r="NTR126">
        <f t="shared" si="156"/>
        <v>0</v>
      </c>
      <c r="NTS126">
        <f t="shared" si="156"/>
        <v>0</v>
      </c>
      <c r="NTT126">
        <f t="shared" si="156"/>
        <v>0</v>
      </c>
      <c r="NTU126">
        <f t="shared" si="156"/>
        <v>0</v>
      </c>
      <c r="NTV126">
        <f t="shared" si="156"/>
        <v>0</v>
      </c>
      <c r="NTW126">
        <f t="shared" si="156"/>
        <v>0</v>
      </c>
      <c r="NTX126">
        <f t="shared" si="156"/>
        <v>0</v>
      </c>
      <c r="NTY126">
        <f t="shared" si="156"/>
        <v>0</v>
      </c>
      <c r="NTZ126">
        <f t="shared" si="156"/>
        <v>0</v>
      </c>
      <c r="NUA126">
        <f t="shared" si="156"/>
        <v>0</v>
      </c>
      <c r="NUB126">
        <f t="shared" si="156"/>
        <v>0</v>
      </c>
      <c r="NUC126">
        <f t="shared" si="156"/>
        <v>0</v>
      </c>
      <c r="NUD126">
        <f t="shared" si="156"/>
        <v>0</v>
      </c>
      <c r="NUE126">
        <f t="shared" si="156"/>
        <v>0</v>
      </c>
      <c r="NUF126">
        <f t="shared" si="156"/>
        <v>0</v>
      </c>
      <c r="NUG126">
        <f t="shared" si="156"/>
        <v>0</v>
      </c>
      <c r="NUH126">
        <f t="shared" si="156"/>
        <v>0</v>
      </c>
      <c r="NUI126">
        <f t="shared" si="156"/>
        <v>0</v>
      </c>
      <c r="NUJ126">
        <f t="shared" si="156"/>
        <v>0</v>
      </c>
      <c r="NUK126">
        <f t="shared" si="156"/>
        <v>0</v>
      </c>
      <c r="NUL126">
        <f t="shared" si="156"/>
        <v>0</v>
      </c>
      <c r="NUM126">
        <f t="shared" si="156"/>
        <v>0</v>
      </c>
      <c r="NUN126">
        <f t="shared" si="156"/>
        <v>0</v>
      </c>
      <c r="NUO126">
        <f t="shared" si="156"/>
        <v>0</v>
      </c>
      <c r="NUP126">
        <f t="shared" si="156"/>
        <v>0</v>
      </c>
      <c r="NUQ126">
        <f t="shared" si="156"/>
        <v>0</v>
      </c>
      <c r="NUR126">
        <f t="shared" si="156"/>
        <v>0</v>
      </c>
      <c r="NUS126">
        <f t="shared" si="156"/>
        <v>0</v>
      </c>
      <c r="NUT126">
        <f t="shared" si="156"/>
        <v>0</v>
      </c>
      <c r="NUU126">
        <f t="shared" si="156"/>
        <v>0</v>
      </c>
      <c r="NUV126">
        <f t="shared" si="156"/>
        <v>0</v>
      </c>
      <c r="NUW126">
        <f t="shared" si="156"/>
        <v>0</v>
      </c>
      <c r="NUX126">
        <f t="shared" si="156"/>
        <v>0</v>
      </c>
      <c r="NUY126">
        <f t="shared" si="156"/>
        <v>0</v>
      </c>
      <c r="NUZ126">
        <f t="shared" si="156"/>
        <v>0</v>
      </c>
      <c r="NVA126">
        <f t="shared" si="156"/>
        <v>0</v>
      </c>
      <c r="NVB126">
        <f t="shared" si="156"/>
        <v>0</v>
      </c>
      <c r="NVC126">
        <f t="shared" si="156"/>
        <v>0</v>
      </c>
      <c r="NVD126">
        <f t="shared" si="156"/>
        <v>0</v>
      </c>
      <c r="NVE126">
        <f t="shared" si="156"/>
        <v>0</v>
      </c>
      <c r="NVF126">
        <f t="shared" si="156"/>
        <v>0</v>
      </c>
      <c r="NVG126">
        <f t="shared" si="156"/>
        <v>0</v>
      </c>
      <c r="NVH126">
        <f t="shared" si="156"/>
        <v>0</v>
      </c>
      <c r="NVI126">
        <f t="shared" si="156"/>
        <v>0</v>
      </c>
      <c r="NVJ126">
        <f t="shared" si="156"/>
        <v>0</v>
      </c>
      <c r="NVK126">
        <f t="shared" si="156"/>
        <v>0</v>
      </c>
      <c r="NVL126">
        <f t="shared" si="156"/>
        <v>0</v>
      </c>
      <c r="NVM126">
        <f t="shared" si="156"/>
        <v>0</v>
      </c>
      <c r="NVN126">
        <f t="shared" ref="NVN126:NXY126" si="157">SUM(NVN2:NVN125)</f>
        <v>0</v>
      </c>
      <c r="NVO126">
        <f t="shared" si="157"/>
        <v>0</v>
      </c>
      <c r="NVP126">
        <f t="shared" si="157"/>
        <v>0</v>
      </c>
      <c r="NVQ126">
        <f t="shared" si="157"/>
        <v>0</v>
      </c>
      <c r="NVR126">
        <f t="shared" si="157"/>
        <v>0</v>
      </c>
      <c r="NVS126">
        <f t="shared" si="157"/>
        <v>0</v>
      </c>
      <c r="NVT126">
        <f t="shared" si="157"/>
        <v>0</v>
      </c>
      <c r="NVU126">
        <f t="shared" si="157"/>
        <v>0</v>
      </c>
      <c r="NVV126">
        <f t="shared" si="157"/>
        <v>0</v>
      </c>
      <c r="NVW126">
        <f t="shared" si="157"/>
        <v>0</v>
      </c>
      <c r="NVX126">
        <f t="shared" si="157"/>
        <v>0</v>
      </c>
      <c r="NVY126">
        <f t="shared" si="157"/>
        <v>0</v>
      </c>
      <c r="NVZ126">
        <f t="shared" si="157"/>
        <v>0</v>
      </c>
      <c r="NWA126">
        <f t="shared" si="157"/>
        <v>0</v>
      </c>
      <c r="NWB126">
        <f t="shared" si="157"/>
        <v>0</v>
      </c>
      <c r="NWC126">
        <f t="shared" si="157"/>
        <v>0</v>
      </c>
      <c r="NWD126">
        <f t="shared" si="157"/>
        <v>0</v>
      </c>
      <c r="NWE126">
        <f t="shared" si="157"/>
        <v>0</v>
      </c>
      <c r="NWF126">
        <f t="shared" si="157"/>
        <v>0</v>
      </c>
      <c r="NWG126">
        <f t="shared" si="157"/>
        <v>0</v>
      </c>
      <c r="NWH126">
        <f t="shared" si="157"/>
        <v>0</v>
      </c>
      <c r="NWI126">
        <f t="shared" si="157"/>
        <v>0</v>
      </c>
      <c r="NWJ126">
        <f t="shared" si="157"/>
        <v>0</v>
      </c>
      <c r="NWK126">
        <f t="shared" si="157"/>
        <v>0</v>
      </c>
      <c r="NWL126">
        <f t="shared" si="157"/>
        <v>0</v>
      </c>
      <c r="NWM126">
        <f t="shared" si="157"/>
        <v>0</v>
      </c>
      <c r="NWN126">
        <f t="shared" si="157"/>
        <v>0</v>
      </c>
      <c r="NWO126">
        <f t="shared" si="157"/>
        <v>0</v>
      </c>
      <c r="NWP126">
        <f t="shared" si="157"/>
        <v>0</v>
      </c>
      <c r="NWQ126">
        <f t="shared" si="157"/>
        <v>0</v>
      </c>
      <c r="NWR126">
        <f t="shared" si="157"/>
        <v>0</v>
      </c>
      <c r="NWS126">
        <f t="shared" si="157"/>
        <v>0</v>
      </c>
      <c r="NWT126">
        <f t="shared" si="157"/>
        <v>0</v>
      </c>
      <c r="NWU126">
        <f t="shared" si="157"/>
        <v>0</v>
      </c>
      <c r="NWV126">
        <f t="shared" si="157"/>
        <v>0</v>
      </c>
      <c r="NWW126">
        <f t="shared" si="157"/>
        <v>0</v>
      </c>
      <c r="NWX126">
        <f t="shared" si="157"/>
        <v>0</v>
      </c>
      <c r="NWY126">
        <f t="shared" si="157"/>
        <v>0</v>
      </c>
      <c r="NWZ126">
        <f t="shared" si="157"/>
        <v>0</v>
      </c>
      <c r="NXA126">
        <f t="shared" si="157"/>
        <v>0</v>
      </c>
      <c r="NXB126">
        <f t="shared" si="157"/>
        <v>0</v>
      </c>
      <c r="NXC126">
        <f t="shared" si="157"/>
        <v>0</v>
      </c>
      <c r="NXD126">
        <f t="shared" si="157"/>
        <v>0</v>
      </c>
      <c r="NXE126">
        <f t="shared" si="157"/>
        <v>0</v>
      </c>
      <c r="NXF126">
        <f t="shared" si="157"/>
        <v>0</v>
      </c>
      <c r="NXG126">
        <f t="shared" si="157"/>
        <v>0</v>
      </c>
      <c r="NXH126">
        <f t="shared" si="157"/>
        <v>0</v>
      </c>
      <c r="NXI126">
        <f t="shared" si="157"/>
        <v>0</v>
      </c>
      <c r="NXJ126">
        <f t="shared" si="157"/>
        <v>0</v>
      </c>
      <c r="NXK126">
        <f t="shared" si="157"/>
        <v>0</v>
      </c>
      <c r="NXL126">
        <f t="shared" si="157"/>
        <v>0</v>
      </c>
      <c r="NXM126">
        <f t="shared" si="157"/>
        <v>0</v>
      </c>
      <c r="NXN126">
        <f t="shared" si="157"/>
        <v>0</v>
      </c>
      <c r="NXO126">
        <f t="shared" si="157"/>
        <v>0</v>
      </c>
      <c r="NXP126">
        <f t="shared" si="157"/>
        <v>0</v>
      </c>
      <c r="NXQ126">
        <f t="shared" si="157"/>
        <v>0</v>
      </c>
      <c r="NXR126">
        <f t="shared" si="157"/>
        <v>0</v>
      </c>
      <c r="NXS126">
        <f t="shared" si="157"/>
        <v>0</v>
      </c>
      <c r="NXT126">
        <f t="shared" si="157"/>
        <v>0</v>
      </c>
      <c r="NXU126">
        <f t="shared" si="157"/>
        <v>0</v>
      </c>
      <c r="NXV126">
        <f t="shared" si="157"/>
        <v>0</v>
      </c>
      <c r="NXW126">
        <f t="shared" si="157"/>
        <v>0</v>
      </c>
      <c r="NXX126">
        <f t="shared" si="157"/>
        <v>0</v>
      </c>
      <c r="NXY126">
        <f t="shared" si="157"/>
        <v>0</v>
      </c>
      <c r="NXZ126">
        <f t="shared" ref="NXZ126:OAK126" si="158">SUM(NXZ2:NXZ125)</f>
        <v>0</v>
      </c>
      <c r="NYA126">
        <f t="shared" si="158"/>
        <v>0</v>
      </c>
      <c r="NYB126">
        <f t="shared" si="158"/>
        <v>0</v>
      </c>
      <c r="NYC126">
        <f t="shared" si="158"/>
        <v>0</v>
      </c>
      <c r="NYD126">
        <f t="shared" si="158"/>
        <v>0</v>
      </c>
      <c r="NYE126">
        <f t="shared" si="158"/>
        <v>0</v>
      </c>
      <c r="NYF126">
        <f t="shared" si="158"/>
        <v>0</v>
      </c>
      <c r="NYG126">
        <f t="shared" si="158"/>
        <v>0</v>
      </c>
      <c r="NYH126">
        <f t="shared" si="158"/>
        <v>0</v>
      </c>
      <c r="NYI126">
        <f t="shared" si="158"/>
        <v>0</v>
      </c>
      <c r="NYJ126">
        <f t="shared" si="158"/>
        <v>0</v>
      </c>
      <c r="NYK126">
        <f t="shared" si="158"/>
        <v>0</v>
      </c>
      <c r="NYL126">
        <f t="shared" si="158"/>
        <v>0</v>
      </c>
      <c r="NYM126">
        <f t="shared" si="158"/>
        <v>0</v>
      </c>
      <c r="NYN126">
        <f t="shared" si="158"/>
        <v>0</v>
      </c>
      <c r="NYO126">
        <f t="shared" si="158"/>
        <v>0</v>
      </c>
      <c r="NYP126">
        <f t="shared" si="158"/>
        <v>0</v>
      </c>
      <c r="NYQ126">
        <f t="shared" si="158"/>
        <v>0</v>
      </c>
      <c r="NYR126">
        <f t="shared" si="158"/>
        <v>0</v>
      </c>
      <c r="NYS126">
        <f t="shared" si="158"/>
        <v>0</v>
      </c>
      <c r="NYT126">
        <f t="shared" si="158"/>
        <v>0</v>
      </c>
      <c r="NYU126">
        <f t="shared" si="158"/>
        <v>0</v>
      </c>
      <c r="NYV126">
        <f t="shared" si="158"/>
        <v>0</v>
      </c>
      <c r="NYW126">
        <f t="shared" si="158"/>
        <v>0</v>
      </c>
      <c r="NYX126">
        <f t="shared" si="158"/>
        <v>0</v>
      </c>
      <c r="NYY126">
        <f t="shared" si="158"/>
        <v>0</v>
      </c>
      <c r="NYZ126">
        <f t="shared" si="158"/>
        <v>0</v>
      </c>
      <c r="NZA126">
        <f t="shared" si="158"/>
        <v>0</v>
      </c>
      <c r="NZB126">
        <f t="shared" si="158"/>
        <v>0</v>
      </c>
      <c r="NZC126">
        <f t="shared" si="158"/>
        <v>0</v>
      </c>
      <c r="NZD126">
        <f t="shared" si="158"/>
        <v>0</v>
      </c>
      <c r="NZE126">
        <f t="shared" si="158"/>
        <v>0</v>
      </c>
      <c r="NZF126">
        <f t="shared" si="158"/>
        <v>0</v>
      </c>
      <c r="NZG126">
        <f t="shared" si="158"/>
        <v>0</v>
      </c>
      <c r="NZH126">
        <f t="shared" si="158"/>
        <v>0</v>
      </c>
      <c r="NZI126">
        <f t="shared" si="158"/>
        <v>0</v>
      </c>
      <c r="NZJ126">
        <f t="shared" si="158"/>
        <v>0</v>
      </c>
      <c r="NZK126">
        <f t="shared" si="158"/>
        <v>0</v>
      </c>
      <c r="NZL126">
        <f t="shared" si="158"/>
        <v>0</v>
      </c>
      <c r="NZM126">
        <f t="shared" si="158"/>
        <v>0</v>
      </c>
      <c r="NZN126">
        <f t="shared" si="158"/>
        <v>0</v>
      </c>
      <c r="NZO126">
        <f t="shared" si="158"/>
        <v>0</v>
      </c>
      <c r="NZP126">
        <f t="shared" si="158"/>
        <v>0</v>
      </c>
      <c r="NZQ126">
        <f t="shared" si="158"/>
        <v>0</v>
      </c>
      <c r="NZR126">
        <f t="shared" si="158"/>
        <v>0</v>
      </c>
      <c r="NZS126">
        <f t="shared" si="158"/>
        <v>0</v>
      </c>
      <c r="NZT126">
        <f t="shared" si="158"/>
        <v>0</v>
      </c>
      <c r="NZU126">
        <f t="shared" si="158"/>
        <v>0</v>
      </c>
      <c r="NZV126">
        <f t="shared" si="158"/>
        <v>0</v>
      </c>
      <c r="NZW126">
        <f t="shared" si="158"/>
        <v>0</v>
      </c>
      <c r="NZX126">
        <f t="shared" si="158"/>
        <v>0</v>
      </c>
      <c r="NZY126">
        <f t="shared" si="158"/>
        <v>0</v>
      </c>
      <c r="NZZ126">
        <f t="shared" si="158"/>
        <v>0</v>
      </c>
      <c r="OAA126">
        <f t="shared" si="158"/>
        <v>0</v>
      </c>
      <c r="OAB126">
        <f t="shared" si="158"/>
        <v>0</v>
      </c>
      <c r="OAC126">
        <f t="shared" si="158"/>
        <v>0</v>
      </c>
      <c r="OAD126">
        <f t="shared" si="158"/>
        <v>0</v>
      </c>
      <c r="OAE126">
        <f t="shared" si="158"/>
        <v>0</v>
      </c>
      <c r="OAF126">
        <f t="shared" si="158"/>
        <v>0</v>
      </c>
      <c r="OAG126">
        <f t="shared" si="158"/>
        <v>0</v>
      </c>
      <c r="OAH126">
        <f t="shared" si="158"/>
        <v>0</v>
      </c>
      <c r="OAI126">
        <f t="shared" si="158"/>
        <v>0</v>
      </c>
      <c r="OAJ126">
        <f t="shared" si="158"/>
        <v>0</v>
      </c>
      <c r="OAK126">
        <f t="shared" si="158"/>
        <v>0</v>
      </c>
      <c r="OAL126">
        <f t="shared" ref="OAL126:OCW126" si="159">SUM(OAL2:OAL125)</f>
        <v>0</v>
      </c>
      <c r="OAM126">
        <f t="shared" si="159"/>
        <v>0</v>
      </c>
      <c r="OAN126">
        <f t="shared" si="159"/>
        <v>0</v>
      </c>
      <c r="OAO126">
        <f t="shared" si="159"/>
        <v>0</v>
      </c>
      <c r="OAP126">
        <f t="shared" si="159"/>
        <v>0</v>
      </c>
      <c r="OAQ126">
        <f t="shared" si="159"/>
        <v>0</v>
      </c>
      <c r="OAR126">
        <f t="shared" si="159"/>
        <v>0</v>
      </c>
      <c r="OAS126">
        <f t="shared" si="159"/>
        <v>0</v>
      </c>
      <c r="OAT126">
        <f t="shared" si="159"/>
        <v>0</v>
      </c>
      <c r="OAU126">
        <f t="shared" si="159"/>
        <v>0</v>
      </c>
      <c r="OAV126">
        <f t="shared" si="159"/>
        <v>0</v>
      </c>
      <c r="OAW126">
        <f t="shared" si="159"/>
        <v>0</v>
      </c>
      <c r="OAX126">
        <f t="shared" si="159"/>
        <v>0</v>
      </c>
      <c r="OAY126">
        <f t="shared" si="159"/>
        <v>0</v>
      </c>
      <c r="OAZ126">
        <f t="shared" si="159"/>
        <v>0</v>
      </c>
      <c r="OBA126">
        <f t="shared" si="159"/>
        <v>0</v>
      </c>
      <c r="OBB126">
        <f t="shared" si="159"/>
        <v>0</v>
      </c>
      <c r="OBC126">
        <f t="shared" si="159"/>
        <v>0</v>
      </c>
      <c r="OBD126">
        <f t="shared" si="159"/>
        <v>0</v>
      </c>
      <c r="OBE126">
        <f t="shared" si="159"/>
        <v>0</v>
      </c>
      <c r="OBF126">
        <f t="shared" si="159"/>
        <v>0</v>
      </c>
      <c r="OBG126">
        <f t="shared" si="159"/>
        <v>0</v>
      </c>
      <c r="OBH126">
        <f t="shared" si="159"/>
        <v>0</v>
      </c>
      <c r="OBI126">
        <f t="shared" si="159"/>
        <v>0</v>
      </c>
      <c r="OBJ126">
        <f t="shared" si="159"/>
        <v>0</v>
      </c>
      <c r="OBK126">
        <f t="shared" si="159"/>
        <v>0</v>
      </c>
      <c r="OBL126">
        <f t="shared" si="159"/>
        <v>0</v>
      </c>
      <c r="OBM126">
        <f t="shared" si="159"/>
        <v>0</v>
      </c>
      <c r="OBN126">
        <f t="shared" si="159"/>
        <v>0</v>
      </c>
      <c r="OBO126">
        <f t="shared" si="159"/>
        <v>0</v>
      </c>
      <c r="OBP126">
        <f t="shared" si="159"/>
        <v>0</v>
      </c>
      <c r="OBQ126">
        <f t="shared" si="159"/>
        <v>0</v>
      </c>
      <c r="OBR126">
        <f t="shared" si="159"/>
        <v>0</v>
      </c>
      <c r="OBS126">
        <f t="shared" si="159"/>
        <v>0</v>
      </c>
      <c r="OBT126">
        <f t="shared" si="159"/>
        <v>0</v>
      </c>
      <c r="OBU126">
        <f t="shared" si="159"/>
        <v>0</v>
      </c>
      <c r="OBV126">
        <f t="shared" si="159"/>
        <v>0</v>
      </c>
      <c r="OBW126">
        <f t="shared" si="159"/>
        <v>0</v>
      </c>
      <c r="OBX126">
        <f t="shared" si="159"/>
        <v>0</v>
      </c>
      <c r="OBY126">
        <f t="shared" si="159"/>
        <v>0</v>
      </c>
      <c r="OBZ126">
        <f t="shared" si="159"/>
        <v>0</v>
      </c>
      <c r="OCA126">
        <f t="shared" si="159"/>
        <v>0</v>
      </c>
      <c r="OCB126">
        <f t="shared" si="159"/>
        <v>0</v>
      </c>
      <c r="OCC126">
        <f t="shared" si="159"/>
        <v>0</v>
      </c>
      <c r="OCD126">
        <f t="shared" si="159"/>
        <v>0</v>
      </c>
      <c r="OCE126">
        <f t="shared" si="159"/>
        <v>0</v>
      </c>
      <c r="OCF126">
        <f t="shared" si="159"/>
        <v>0</v>
      </c>
      <c r="OCG126">
        <f t="shared" si="159"/>
        <v>0</v>
      </c>
      <c r="OCH126">
        <f t="shared" si="159"/>
        <v>0</v>
      </c>
      <c r="OCI126">
        <f t="shared" si="159"/>
        <v>0</v>
      </c>
      <c r="OCJ126">
        <f t="shared" si="159"/>
        <v>0</v>
      </c>
      <c r="OCK126">
        <f t="shared" si="159"/>
        <v>0</v>
      </c>
      <c r="OCL126">
        <f t="shared" si="159"/>
        <v>0</v>
      </c>
      <c r="OCM126">
        <f t="shared" si="159"/>
        <v>0</v>
      </c>
      <c r="OCN126">
        <f t="shared" si="159"/>
        <v>0</v>
      </c>
      <c r="OCO126">
        <f t="shared" si="159"/>
        <v>0</v>
      </c>
      <c r="OCP126">
        <f t="shared" si="159"/>
        <v>0</v>
      </c>
      <c r="OCQ126">
        <f t="shared" si="159"/>
        <v>0</v>
      </c>
      <c r="OCR126">
        <f t="shared" si="159"/>
        <v>0</v>
      </c>
      <c r="OCS126">
        <f t="shared" si="159"/>
        <v>0</v>
      </c>
      <c r="OCT126">
        <f t="shared" si="159"/>
        <v>0</v>
      </c>
      <c r="OCU126">
        <f t="shared" si="159"/>
        <v>0</v>
      </c>
      <c r="OCV126">
        <f t="shared" si="159"/>
        <v>0</v>
      </c>
      <c r="OCW126">
        <f t="shared" si="159"/>
        <v>0</v>
      </c>
      <c r="OCX126">
        <f t="shared" ref="OCX126:OFI126" si="160">SUM(OCX2:OCX125)</f>
        <v>0</v>
      </c>
      <c r="OCY126">
        <f t="shared" si="160"/>
        <v>0</v>
      </c>
      <c r="OCZ126">
        <f t="shared" si="160"/>
        <v>0</v>
      </c>
      <c r="ODA126">
        <f t="shared" si="160"/>
        <v>0</v>
      </c>
      <c r="ODB126">
        <f t="shared" si="160"/>
        <v>0</v>
      </c>
      <c r="ODC126">
        <f t="shared" si="160"/>
        <v>0</v>
      </c>
      <c r="ODD126">
        <f t="shared" si="160"/>
        <v>0</v>
      </c>
      <c r="ODE126">
        <f t="shared" si="160"/>
        <v>0</v>
      </c>
      <c r="ODF126">
        <f t="shared" si="160"/>
        <v>0</v>
      </c>
      <c r="ODG126">
        <f t="shared" si="160"/>
        <v>0</v>
      </c>
      <c r="ODH126">
        <f t="shared" si="160"/>
        <v>0</v>
      </c>
      <c r="ODI126">
        <f t="shared" si="160"/>
        <v>0</v>
      </c>
      <c r="ODJ126">
        <f t="shared" si="160"/>
        <v>0</v>
      </c>
      <c r="ODK126">
        <f t="shared" si="160"/>
        <v>0</v>
      </c>
      <c r="ODL126">
        <f t="shared" si="160"/>
        <v>0</v>
      </c>
      <c r="ODM126">
        <f t="shared" si="160"/>
        <v>0</v>
      </c>
      <c r="ODN126">
        <f t="shared" si="160"/>
        <v>0</v>
      </c>
      <c r="ODO126">
        <f t="shared" si="160"/>
        <v>0</v>
      </c>
      <c r="ODP126">
        <f t="shared" si="160"/>
        <v>0</v>
      </c>
      <c r="ODQ126">
        <f t="shared" si="160"/>
        <v>0</v>
      </c>
      <c r="ODR126">
        <f t="shared" si="160"/>
        <v>0</v>
      </c>
      <c r="ODS126">
        <f t="shared" si="160"/>
        <v>0</v>
      </c>
      <c r="ODT126">
        <f t="shared" si="160"/>
        <v>0</v>
      </c>
      <c r="ODU126">
        <f t="shared" si="160"/>
        <v>0</v>
      </c>
      <c r="ODV126">
        <f t="shared" si="160"/>
        <v>0</v>
      </c>
      <c r="ODW126">
        <f t="shared" si="160"/>
        <v>0</v>
      </c>
      <c r="ODX126">
        <f t="shared" si="160"/>
        <v>0</v>
      </c>
      <c r="ODY126">
        <f t="shared" si="160"/>
        <v>0</v>
      </c>
      <c r="ODZ126">
        <f t="shared" si="160"/>
        <v>0</v>
      </c>
      <c r="OEA126">
        <f t="shared" si="160"/>
        <v>0</v>
      </c>
      <c r="OEB126">
        <f t="shared" si="160"/>
        <v>0</v>
      </c>
      <c r="OEC126">
        <f t="shared" si="160"/>
        <v>0</v>
      </c>
      <c r="OED126">
        <f t="shared" si="160"/>
        <v>0</v>
      </c>
      <c r="OEE126">
        <f t="shared" si="160"/>
        <v>0</v>
      </c>
      <c r="OEF126">
        <f t="shared" si="160"/>
        <v>0</v>
      </c>
      <c r="OEG126">
        <f t="shared" si="160"/>
        <v>0</v>
      </c>
      <c r="OEH126">
        <f t="shared" si="160"/>
        <v>0</v>
      </c>
      <c r="OEI126">
        <f t="shared" si="160"/>
        <v>0</v>
      </c>
      <c r="OEJ126">
        <f t="shared" si="160"/>
        <v>0</v>
      </c>
      <c r="OEK126">
        <f t="shared" si="160"/>
        <v>0</v>
      </c>
      <c r="OEL126">
        <f t="shared" si="160"/>
        <v>0</v>
      </c>
      <c r="OEM126">
        <f t="shared" si="160"/>
        <v>0</v>
      </c>
      <c r="OEN126">
        <f t="shared" si="160"/>
        <v>0</v>
      </c>
      <c r="OEO126">
        <f t="shared" si="160"/>
        <v>0</v>
      </c>
      <c r="OEP126">
        <f t="shared" si="160"/>
        <v>0</v>
      </c>
      <c r="OEQ126">
        <f t="shared" si="160"/>
        <v>0</v>
      </c>
      <c r="OER126">
        <f t="shared" si="160"/>
        <v>0</v>
      </c>
      <c r="OES126">
        <f t="shared" si="160"/>
        <v>0</v>
      </c>
      <c r="OET126">
        <f t="shared" si="160"/>
        <v>0</v>
      </c>
      <c r="OEU126">
        <f t="shared" si="160"/>
        <v>0</v>
      </c>
      <c r="OEV126">
        <f t="shared" si="160"/>
        <v>0</v>
      </c>
      <c r="OEW126">
        <f t="shared" si="160"/>
        <v>0</v>
      </c>
      <c r="OEX126">
        <f t="shared" si="160"/>
        <v>0</v>
      </c>
      <c r="OEY126">
        <f t="shared" si="160"/>
        <v>0</v>
      </c>
      <c r="OEZ126">
        <f t="shared" si="160"/>
        <v>0</v>
      </c>
      <c r="OFA126">
        <f t="shared" si="160"/>
        <v>0</v>
      </c>
      <c r="OFB126">
        <f t="shared" si="160"/>
        <v>0</v>
      </c>
      <c r="OFC126">
        <f t="shared" si="160"/>
        <v>0</v>
      </c>
      <c r="OFD126">
        <f t="shared" si="160"/>
        <v>0</v>
      </c>
      <c r="OFE126">
        <f t="shared" si="160"/>
        <v>0</v>
      </c>
      <c r="OFF126">
        <f t="shared" si="160"/>
        <v>0</v>
      </c>
      <c r="OFG126">
        <f t="shared" si="160"/>
        <v>0</v>
      </c>
      <c r="OFH126">
        <f t="shared" si="160"/>
        <v>0</v>
      </c>
      <c r="OFI126">
        <f t="shared" si="160"/>
        <v>0</v>
      </c>
      <c r="OFJ126">
        <f t="shared" ref="OFJ126:OHU126" si="161">SUM(OFJ2:OFJ125)</f>
        <v>0</v>
      </c>
      <c r="OFK126">
        <f t="shared" si="161"/>
        <v>0</v>
      </c>
      <c r="OFL126">
        <f t="shared" si="161"/>
        <v>0</v>
      </c>
      <c r="OFM126">
        <f t="shared" si="161"/>
        <v>0</v>
      </c>
      <c r="OFN126">
        <f t="shared" si="161"/>
        <v>0</v>
      </c>
      <c r="OFO126">
        <f t="shared" si="161"/>
        <v>0</v>
      </c>
      <c r="OFP126">
        <f t="shared" si="161"/>
        <v>0</v>
      </c>
      <c r="OFQ126">
        <f t="shared" si="161"/>
        <v>0</v>
      </c>
      <c r="OFR126">
        <f t="shared" si="161"/>
        <v>0</v>
      </c>
      <c r="OFS126">
        <f t="shared" si="161"/>
        <v>0</v>
      </c>
      <c r="OFT126">
        <f t="shared" si="161"/>
        <v>0</v>
      </c>
      <c r="OFU126">
        <f t="shared" si="161"/>
        <v>0</v>
      </c>
      <c r="OFV126">
        <f t="shared" si="161"/>
        <v>0</v>
      </c>
      <c r="OFW126">
        <f t="shared" si="161"/>
        <v>0</v>
      </c>
      <c r="OFX126">
        <f t="shared" si="161"/>
        <v>0</v>
      </c>
      <c r="OFY126">
        <f t="shared" si="161"/>
        <v>0</v>
      </c>
      <c r="OFZ126">
        <f t="shared" si="161"/>
        <v>0</v>
      </c>
      <c r="OGA126">
        <f t="shared" si="161"/>
        <v>0</v>
      </c>
      <c r="OGB126">
        <f t="shared" si="161"/>
        <v>0</v>
      </c>
      <c r="OGC126">
        <f t="shared" si="161"/>
        <v>0</v>
      </c>
      <c r="OGD126">
        <f t="shared" si="161"/>
        <v>0</v>
      </c>
      <c r="OGE126">
        <f t="shared" si="161"/>
        <v>0</v>
      </c>
      <c r="OGF126">
        <f t="shared" si="161"/>
        <v>0</v>
      </c>
      <c r="OGG126">
        <f t="shared" si="161"/>
        <v>0</v>
      </c>
      <c r="OGH126">
        <f t="shared" si="161"/>
        <v>0</v>
      </c>
      <c r="OGI126">
        <f t="shared" si="161"/>
        <v>0</v>
      </c>
      <c r="OGJ126">
        <f t="shared" si="161"/>
        <v>0</v>
      </c>
      <c r="OGK126">
        <f t="shared" si="161"/>
        <v>0</v>
      </c>
      <c r="OGL126">
        <f t="shared" si="161"/>
        <v>0</v>
      </c>
      <c r="OGM126">
        <f t="shared" si="161"/>
        <v>0</v>
      </c>
      <c r="OGN126">
        <f t="shared" si="161"/>
        <v>0</v>
      </c>
      <c r="OGO126">
        <f t="shared" si="161"/>
        <v>0</v>
      </c>
      <c r="OGP126">
        <f t="shared" si="161"/>
        <v>0</v>
      </c>
      <c r="OGQ126">
        <f t="shared" si="161"/>
        <v>0</v>
      </c>
      <c r="OGR126">
        <f t="shared" si="161"/>
        <v>0</v>
      </c>
      <c r="OGS126">
        <f t="shared" si="161"/>
        <v>0</v>
      </c>
      <c r="OGT126">
        <f t="shared" si="161"/>
        <v>0</v>
      </c>
      <c r="OGU126">
        <f t="shared" si="161"/>
        <v>0</v>
      </c>
      <c r="OGV126">
        <f t="shared" si="161"/>
        <v>0</v>
      </c>
      <c r="OGW126">
        <f t="shared" si="161"/>
        <v>0</v>
      </c>
      <c r="OGX126">
        <f t="shared" si="161"/>
        <v>0</v>
      </c>
      <c r="OGY126">
        <f t="shared" si="161"/>
        <v>0</v>
      </c>
      <c r="OGZ126">
        <f t="shared" si="161"/>
        <v>0</v>
      </c>
      <c r="OHA126">
        <f t="shared" si="161"/>
        <v>0</v>
      </c>
      <c r="OHB126">
        <f t="shared" si="161"/>
        <v>0</v>
      </c>
      <c r="OHC126">
        <f t="shared" si="161"/>
        <v>0</v>
      </c>
      <c r="OHD126">
        <f t="shared" si="161"/>
        <v>0</v>
      </c>
      <c r="OHE126">
        <f t="shared" si="161"/>
        <v>0</v>
      </c>
      <c r="OHF126">
        <f t="shared" si="161"/>
        <v>0</v>
      </c>
      <c r="OHG126">
        <f t="shared" si="161"/>
        <v>0</v>
      </c>
      <c r="OHH126">
        <f t="shared" si="161"/>
        <v>0</v>
      </c>
      <c r="OHI126">
        <f t="shared" si="161"/>
        <v>0</v>
      </c>
      <c r="OHJ126">
        <f t="shared" si="161"/>
        <v>0</v>
      </c>
      <c r="OHK126">
        <f t="shared" si="161"/>
        <v>0</v>
      </c>
      <c r="OHL126">
        <f t="shared" si="161"/>
        <v>0</v>
      </c>
      <c r="OHM126">
        <f t="shared" si="161"/>
        <v>0</v>
      </c>
      <c r="OHN126">
        <f t="shared" si="161"/>
        <v>0</v>
      </c>
      <c r="OHO126">
        <f t="shared" si="161"/>
        <v>0</v>
      </c>
      <c r="OHP126">
        <f t="shared" si="161"/>
        <v>0</v>
      </c>
      <c r="OHQ126">
        <f t="shared" si="161"/>
        <v>0</v>
      </c>
      <c r="OHR126">
        <f t="shared" si="161"/>
        <v>0</v>
      </c>
      <c r="OHS126">
        <f t="shared" si="161"/>
        <v>0</v>
      </c>
      <c r="OHT126">
        <f t="shared" si="161"/>
        <v>0</v>
      </c>
      <c r="OHU126">
        <f t="shared" si="161"/>
        <v>0</v>
      </c>
      <c r="OHV126">
        <f t="shared" ref="OHV126:OKG126" si="162">SUM(OHV2:OHV125)</f>
        <v>0</v>
      </c>
      <c r="OHW126">
        <f t="shared" si="162"/>
        <v>0</v>
      </c>
      <c r="OHX126">
        <f t="shared" si="162"/>
        <v>0</v>
      </c>
      <c r="OHY126">
        <f t="shared" si="162"/>
        <v>0</v>
      </c>
      <c r="OHZ126">
        <f t="shared" si="162"/>
        <v>0</v>
      </c>
      <c r="OIA126">
        <f t="shared" si="162"/>
        <v>0</v>
      </c>
      <c r="OIB126">
        <f t="shared" si="162"/>
        <v>0</v>
      </c>
      <c r="OIC126">
        <f t="shared" si="162"/>
        <v>0</v>
      </c>
      <c r="OID126">
        <f t="shared" si="162"/>
        <v>0</v>
      </c>
      <c r="OIE126">
        <f t="shared" si="162"/>
        <v>0</v>
      </c>
      <c r="OIF126">
        <f t="shared" si="162"/>
        <v>0</v>
      </c>
      <c r="OIG126">
        <f t="shared" si="162"/>
        <v>0</v>
      </c>
      <c r="OIH126">
        <f t="shared" si="162"/>
        <v>0</v>
      </c>
      <c r="OII126">
        <f t="shared" si="162"/>
        <v>0</v>
      </c>
      <c r="OIJ126">
        <f t="shared" si="162"/>
        <v>0</v>
      </c>
      <c r="OIK126">
        <f t="shared" si="162"/>
        <v>0</v>
      </c>
      <c r="OIL126">
        <f t="shared" si="162"/>
        <v>0</v>
      </c>
      <c r="OIM126">
        <f t="shared" si="162"/>
        <v>0</v>
      </c>
      <c r="OIN126">
        <f t="shared" si="162"/>
        <v>0</v>
      </c>
      <c r="OIO126">
        <f t="shared" si="162"/>
        <v>0</v>
      </c>
      <c r="OIP126">
        <f t="shared" si="162"/>
        <v>0</v>
      </c>
      <c r="OIQ126">
        <f t="shared" si="162"/>
        <v>0</v>
      </c>
      <c r="OIR126">
        <f t="shared" si="162"/>
        <v>0</v>
      </c>
      <c r="OIS126">
        <f t="shared" si="162"/>
        <v>0</v>
      </c>
      <c r="OIT126">
        <f t="shared" si="162"/>
        <v>0</v>
      </c>
      <c r="OIU126">
        <f t="shared" si="162"/>
        <v>0</v>
      </c>
      <c r="OIV126">
        <f t="shared" si="162"/>
        <v>0</v>
      </c>
      <c r="OIW126">
        <f t="shared" si="162"/>
        <v>0</v>
      </c>
      <c r="OIX126">
        <f t="shared" si="162"/>
        <v>0</v>
      </c>
      <c r="OIY126">
        <f t="shared" si="162"/>
        <v>0</v>
      </c>
      <c r="OIZ126">
        <f t="shared" si="162"/>
        <v>0</v>
      </c>
      <c r="OJA126">
        <f t="shared" si="162"/>
        <v>0</v>
      </c>
      <c r="OJB126">
        <f t="shared" si="162"/>
        <v>0</v>
      </c>
      <c r="OJC126">
        <f t="shared" si="162"/>
        <v>0</v>
      </c>
      <c r="OJD126">
        <f t="shared" si="162"/>
        <v>0</v>
      </c>
      <c r="OJE126">
        <f t="shared" si="162"/>
        <v>0</v>
      </c>
      <c r="OJF126">
        <f t="shared" si="162"/>
        <v>0</v>
      </c>
      <c r="OJG126">
        <f t="shared" si="162"/>
        <v>0</v>
      </c>
      <c r="OJH126">
        <f t="shared" si="162"/>
        <v>0</v>
      </c>
      <c r="OJI126">
        <f t="shared" si="162"/>
        <v>0</v>
      </c>
      <c r="OJJ126">
        <f t="shared" si="162"/>
        <v>0</v>
      </c>
      <c r="OJK126">
        <f t="shared" si="162"/>
        <v>0</v>
      </c>
      <c r="OJL126">
        <f t="shared" si="162"/>
        <v>0</v>
      </c>
      <c r="OJM126">
        <f t="shared" si="162"/>
        <v>0</v>
      </c>
      <c r="OJN126">
        <f t="shared" si="162"/>
        <v>0</v>
      </c>
      <c r="OJO126">
        <f t="shared" si="162"/>
        <v>0</v>
      </c>
      <c r="OJP126">
        <f t="shared" si="162"/>
        <v>0</v>
      </c>
      <c r="OJQ126">
        <f t="shared" si="162"/>
        <v>0</v>
      </c>
      <c r="OJR126">
        <f t="shared" si="162"/>
        <v>0</v>
      </c>
      <c r="OJS126">
        <f t="shared" si="162"/>
        <v>0</v>
      </c>
      <c r="OJT126">
        <f t="shared" si="162"/>
        <v>0</v>
      </c>
      <c r="OJU126">
        <f t="shared" si="162"/>
        <v>0</v>
      </c>
      <c r="OJV126">
        <f t="shared" si="162"/>
        <v>0</v>
      </c>
      <c r="OJW126">
        <f t="shared" si="162"/>
        <v>0</v>
      </c>
      <c r="OJX126">
        <f t="shared" si="162"/>
        <v>0</v>
      </c>
      <c r="OJY126">
        <f t="shared" si="162"/>
        <v>0</v>
      </c>
      <c r="OJZ126">
        <f t="shared" si="162"/>
        <v>0</v>
      </c>
      <c r="OKA126">
        <f t="shared" si="162"/>
        <v>0</v>
      </c>
      <c r="OKB126">
        <f t="shared" si="162"/>
        <v>0</v>
      </c>
      <c r="OKC126">
        <f t="shared" si="162"/>
        <v>0</v>
      </c>
      <c r="OKD126">
        <f t="shared" si="162"/>
        <v>0</v>
      </c>
      <c r="OKE126">
        <f t="shared" si="162"/>
        <v>0</v>
      </c>
      <c r="OKF126">
        <f t="shared" si="162"/>
        <v>0</v>
      </c>
      <c r="OKG126">
        <f t="shared" si="162"/>
        <v>0</v>
      </c>
      <c r="OKH126">
        <f t="shared" ref="OKH126:OMS126" si="163">SUM(OKH2:OKH125)</f>
        <v>0</v>
      </c>
      <c r="OKI126">
        <f t="shared" si="163"/>
        <v>0</v>
      </c>
      <c r="OKJ126">
        <f t="shared" si="163"/>
        <v>0</v>
      </c>
      <c r="OKK126">
        <f t="shared" si="163"/>
        <v>0</v>
      </c>
      <c r="OKL126">
        <f t="shared" si="163"/>
        <v>0</v>
      </c>
      <c r="OKM126">
        <f t="shared" si="163"/>
        <v>0</v>
      </c>
      <c r="OKN126">
        <f t="shared" si="163"/>
        <v>0</v>
      </c>
      <c r="OKO126">
        <f t="shared" si="163"/>
        <v>0</v>
      </c>
      <c r="OKP126">
        <f t="shared" si="163"/>
        <v>0</v>
      </c>
      <c r="OKQ126">
        <f t="shared" si="163"/>
        <v>0</v>
      </c>
      <c r="OKR126">
        <f t="shared" si="163"/>
        <v>0</v>
      </c>
      <c r="OKS126">
        <f t="shared" si="163"/>
        <v>0</v>
      </c>
      <c r="OKT126">
        <f t="shared" si="163"/>
        <v>0</v>
      </c>
      <c r="OKU126">
        <f t="shared" si="163"/>
        <v>0</v>
      </c>
      <c r="OKV126">
        <f t="shared" si="163"/>
        <v>0</v>
      </c>
      <c r="OKW126">
        <f t="shared" si="163"/>
        <v>0</v>
      </c>
      <c r="OKX126">
        <f t="shared" si="163"/>
        <v>0</v>
      </c>
      <c r="OKY126">
        <f t="shared" si="163"/>
        <v>0</v>
      </c>
      <c r="OKZ126">
        <f t="shared" si="163"/>
        <v>0</v>
      </c>
      <c r="OLA126">
        <f t="shared" si="163"/>
        <v>0</v>
      </c>
      <c r="OLB126">
        <f t="shared" si="163"/>
        <v>0</v>
      </c>
      <c r="OLC126">
        <f t="shared" si="163"/>
        <v>0</v>
      </c>
      <c r="OLD126">
        <f t="shared" si="163"/>
        <v>0</v>
      </c>
      <c r="OLE126">
        <f t="shared" si="163"/>
        <v>0</v>
      </c>
      <c r="OLF126">
        <f t="shared" si="163"/>
        <v>0</v>
      </c>
      <c r="OLG126">
        <f t="shared" si="163"/>
        <v>0</v>
      </c>
      <c r="OLH126">
        <f t="shared" si="163"/>
        <v>0</v>
      </c>
      <c r="OLI126">
        <f t="shared" si="163"/>
        <v>0</v>
      </c>
      <c r="OLJ126">
        <f t="shared" si="163"/>
        <v>0</v>
      </c>
      <c r="OLK126">
        <f t="shared" si="163"/>
        <v>0</v>
      </c>
      <c r="OLL126">
        <f t="shared" si="163"/>
        <v>0</v>
      </c>
      <c r="OLM126">
        <f t="shared" si="163"/>
        <v>0</v>
      </c>
      <c r="OLN126">
        <f t="shared" si="163"/>
        <v>0</v>
      </c>
      <c r="OLO126">
        <f t="shared" si="163"/>
        <v>0</v>
      </c>
      <c r="OLP126">
        <f t="shared" si="163"/>
        <v>0</v>
      </c>
      <c r="OLQ126">
        <f t="shared" si="163"/>
        <v>0</v>
      </c>
      <c r="OLR126">
        <f t="shared" si="163"/>
        <v>0</v>
      </c>
      <c r="OLS126">
        <f t="shared" si="163"/>
        <v>0</v>
      </c>
      <c r="OLT126">
        <f t="shared" si="163"/>
        <v>0</v>
      </c>
      <c r="OLU126">
        <f t="shared" si="163"/>
        <v>0</v>
      </c>
      <c r="OLV126">
        <f t="shared" si="163"/>
        <v>0</v>
      </c>
      <c r="OLW126">
        <f t="shared" si="163"/>
        <v>0</v>
      </c>
      <c r="OLX126">
        <f t="shared" si="163"/>
        <v>0</v>
      </c>
      <c r="OLY126">
        <f t="shared" si="163"/>
        <v>0</v>
      </c>
      <c r="OLZ126">
        <f t="shared" si="163"/>
        <v>0</v>
      </c>
      <c r="OMA126">
        <f t="shared" si="163"/>
        <v>0</v>
      </c>
      <c r="OMB126">
        <f t="shared" si="163"/>
        <v>0</v>
      </c>
      <c r="OMC126">
        <f t="shared" si="163"/>
        <v>0</v>
      </c>
      <c r="OMD126">
        <f t="shared" si="163"/>
        <v>0</v>
      </c>
      <c r="OME126">
        <f t="shared" si="163"/>
        <v>0</v>
      </c>
      <c r="OMF126">
        <f t="shared" si="163"/>
        <v>0</v>
      </c>
      <c r="OMG126">
        <f t="shared" si="163"/>
        <v>0</v>
      </c>
      <c r="OMH126">
        <f t="shared" si="163"/>
        <v>0</v>
      </c>
      <c r="OMI126">
        <f t="shared" si="163"/>
        <v>0</v>
      </c>
      <c r="OMJ126">
        <f t="shared" si="163"/>
        <v>0</v>
      </c>
      <c r="OMK126">
        <f t="shared" si="163"/>
        <v>0</v>
      </c>
      <c r="OML126">
        <f t="shared" si="163"/>
        <v>0</v>
      </c>
      <c r="OMM126">
        <f t="shared" si="163"/>
        <v>0</v>
      </c>
      <c r="OMN126">
        <f t="shared" si="163"/>
        <v>0</v>
      </c>
      <c r="OMO126">
        <f t="shared" si="163"/>
        <v>0</v>
      </c>
      <c r="OMP126">
        <f t="shared" si="163"/>
        <v>0</v>
      </c>
      <c r="OMQ126">
        <f t="shared" si="163"/>
        <v>0</v>
      </c>
      <c r="OMR126">
        <f t="shared" si="163"/>
        <v>0</v>
      </c>
      <c r="OMS126">
        <f t="shared" si="163"/>
        <v>0</v>
      </c>
      <c r="OMT126">
        <f t="shared" ref="OMT126:OPE126" si="164">SUM(OMT2:OMT125)</f>
        <v>0</v>
      </c>
      <c r="OMU126">
        <f t="shared" si="164"/>
        <v>0</v>
      </c>
      <c r="OMV126">
        <f t="shared" si="164"/>
        <v>0</v>
      </c>
      <c r="OMW126">
        <f t="shared" si="164"/>
        <v>0</v>
      </c>
      <c r="OMX126">
        <f t="shared" si="164"/>
        <v>0</v>
      </c>
      <c r="OMY126">
        <f t="shared" si="164"/>
        <v>0</v>
      </c>
      <c r="OMZ126">
        <f t="shared" si="164"/>
        <v>0</v>
      </c>
      <c r="ONA126">
        <f t="shared" si="164"/>
        <v>0</v>
      </c>
      <c r="ONB126">
        <f t="shared" si="164"/>
        <v>0</v>
      </c>
      <c r="ONC126">
        <f t="shared" si="164"/>
        <v>0</v>
      </c>
      <c r="OND126">
        <f t="shared" si="164"/>
        <v>0</v>
      </c>
      <c r="ONE126">
        <f t="shared" si="164"/>
        <v>0</v>
      </c>
      <c r="ONF126">
        <f t="shared" si="164"/>
        <v>0</v>
      </c>
      <c r="ONG126">
        <f t="shared" si="164"/>
        <v>0</v>
      </c>
      <c r="ONH126">
        <f t="shared" si="164"/>
        <v>0</v>
      </c>
      <c r="ONI126">
        <f t="shared" si="164"/>
        <v>0</v>
      </c>
      <c r="ONJ126">
        <f t="shared" si="164"/>
        <v>0</v>
      </c>
      <c r="ONK126">
        <f t="shared" si="164"/>
        <v>0</v>
      </c>
      <c r="ONL126">
        <f t="shared" si="164"/>
        <v>0</v>
      </c>
      <c r="ONM126">
        <f t="shared" si="164"/>
        <v>0</v>
      </c>
      <c r="ONN126">
        <f t="shared" si="164"/>
        <v>0</v>
      </c>
      <c r="ONO126">
        <f t="shared" si="164"/>
        <v>0</v>
      </c>
      <c r="ONP126">
        <f t="shared" si="164"/>
        <v>0</v>
      </c>
      <c r="ONQ126">
        <f t="shared" si="164"/>
        <v>0</v>
      </c>
      <c r="ONR126">
        <f t="shared" si="164"/>
        <v>0</v>
      </c>
      <c r="ONS126">
        <f t="shared" si="164"/>
        <v>0</v>
      </c>
      <c r="ONT126">
        <f t="shared" si="164"/>
        <v>0</v>
      </c>
      <c r="ONU126">
        <f t="shared" si="164"/>
        <v>0</v>
      </c>
      <c r="ONV126">
        <f t="shared" si="164"/>
        <v>0</v>
      </c>
      <c r="ONW126">
        <f t="shared" si="164"/>
        <v>0</v>
      </c>
      <c r="ONX126">
        <f t="shared" si="164"/>
        <v>0</v>
      </c>
      <c r="ONY126">
        <f t="shared" si="164"/>
        <v>0</v>
      </c>
      <c r="ONZ126">
        <f t="shared" si="164"/>
        <v>0</v>
      </c>
      <c r="OOA126">
        <f t="shared" si="164"/>
        <v>0</v>
      </c>
      <c r="OOB126">
        <f t="shared" si="164"/>
        <v>0</v>
      </c>
      <c r="OOC126">
        <f t="shared" si="164"/>
        <v>0</v>
      </c>
      <c r="OOD126">
        <f t="shared" si="164"/>
        <v>0</v>
      </c>
      <c r="OOE126">
        <f t="shared" si="164"/>
        <v>0</v>
      </c>
      <c r="OOF126">
        <f t="shared" si="164"/>
        <v>0</v>
      </c>
      <c r="OOG126">
        <f t="shared" si="164"/>
        <v>0</v>
      </c>
      <c r="OOH126">
        <f t="shared" si="164"/>
        <v>0</v>
      </c>
      <c r="OOI126">
        <f t="shared" si="164"/>
        <v>0</v>
      </c>
      <c r="OOJ126">
        <f t="shared" si="164"/>
        <v>0</v>
      </c>
      <c r="OOK126">
        <f t="shared" si="164"/>
        <v>0</v>
      </c>
      <c r="OOL126">
        <f t="shared" si="164"/>
        <v>0</v>
      </c>
      <c r="OOM126">
        <f t="shared" si="164"/>
        <v>0</v>
      </c>
      <c r="OON126">
        <f t="shared" si="164"/>
        <v>0</v>
      </c>
      <c r="OOO126">
        <f t="shared" si="164"/>
        <v>0</v>
      </c>
      <c r="OOP126">
        <f t="shared" si="164"/>
        <v>0</v>
      </c>
      <c r="OOQ126">
        <f t="shared" si="164"/>
        <v>0</v>
      </c>
      <c r="OOR126">
        <f t="shared" si="164"/>
        <v>0</v>
      </c>
      <c r="OOS126">
        <f t="shared" si="164"/>
        <v>0</v>
      </c>
      <c r="OOT126">
        <f t="shared" si="164"/>
        <v>0</v>
      </c>
      <c r="OOU126">
        <f t="shared" si="164"/>
        <v>0</v>
      </c>
      <c r="OOV126">
        <f t="shared" si="164"/>
        <v>0</v>
      </c>
      <c r="OOW126">
        <f t="shared" si="164"/>
        <v>0</v>
      </c>
      <c r="OOX126">
        <f t="shared" si="164"/>
        <v>0</v>
      </c>
      <c r="OOY126">
        <f t="shared" si="164"/>
        <v>0</v>
      </c>
      <c r="OOZ126">
        <f t="shared" si="164"/>
        <v>0</v>
      </c>
      <c r="OPA126">
        <f t="shared" si="164"/>
        <v>0</v>
      </c>
      <c r="OPB126">
        <f t="shared" si="164"/>
        <v>0</v>
      </c>
      <c r="OPC126">
        <f t="shared" si="164"/>
        <v>0</v>
      </c>
      <c r="OPD126">
        <f t="shared" si="164"/>
        <v>0</v>
      </c>
      <c r="OPE126">
        <f t="shared" si="164"/>
        <v>0</v>
      </c>
      <c r="OPF126">
        <f t="shared" ref="OPF126:ORQ126" si="165">SUM(OPF2:OPF125)</f>
        <v>0</v>
      </c>
      <c r="OPG126">
        <f t="shared" si="165"/>
        <v>0</v>
      </c>
      <c r="OPH126">
        <f t="shared" si="165"/>
        <v>0</v>
      </c>
      <c r="OPI126">
        <f t="shared" si="165"/>
        <v>0</v>
      </c>
      <c r="OPJ126">
        <f t="shared" si="165"/>
        <v>0</v>
      </c>
      <c r="OPK126">
        <f t="shared" si="165"/>
        <v>0</v>
      </c>
      <c r="OPL126">
        <f t="shared" si="165"/>
        <v>0</v>
      </c>
      <c r="OPM126">
        <f t="shared" si="165"/>
        <v>0</v>
      </c>
      <c r="OPN126">
        <f t="shared" si="165"/>
        <v>0</v>
      </c>
      <c r="OPO126">
        <f t="shared" si="165"/>
        <v>0</v>
      </c>
      <c r="OPP126">
        <f t="shared" si="165"/>
        <v>0</v>
      </c>
      <c r="OPQ126">
        <f t="shared" si="165"/>
        <v>0</v>
      </c>
      <c r="OPR126">
        <f t="shared" si="165"/>
        <v>0</v>
      </c>
      <c r="OPS126">
        <f t="shared" si="165"/>
        <v>0</v>
      </c>
      <c r="OPT126">
        <f t="shared" si="165"/>
        <v>0</v>
      </c>
      <c r="OPU126">
        <f t="shared" si="165"/>
        <v>0</v>
      </c>
      <c r="OPV126">
        <f t="shared" si="165"/>
        <v>0</v>
      </c>
      <c r="OPW126">
        <f t="shared" si="165"/>
        <v>0</v>
      </c>
      <c r="OPX126">
        <f t="shared" si="165"/>
        <v>0</v>
      </c>
      <c r="OPY126">
        <f t="shared" si="165"/>
        <v>0</v>
      </c>
      <c r="OPZ126">
        <f t="shared" si="165"/>
        <v>0</v>
      </c>
      <c r="OQA126">
        <f t="shared" si="165"/>
        <v>0</v>
      </c>
      <c r="OQB126">
        <f t="shared" si="165"/>
        <v>0</v>
      </c>
      <c r="OQC126">
        <f t="shared" si="165"/>
        <v>0</v>
      </c>
      <c r="OQD126">
        <f t="shared" si="165"/>
        <v>0</v>
      </c>
      <c r="OQE126">
        <f t="shared" si="165"/>
        <v>0</v>
      </c>
      <c r="OQF126">
        <f t="shared" si="165"/>
        <v>0</v>
      </c>
      <c r="OQG126">
        <f t="shared" si="165"/>
        <v>0</v>
      </c>
      <c r="OQH126">
        <f t="shared" si="165"/>
        <v>0</v>
      </c>
      <c r="OQI126">
        <f t="shared" si="165"/>
        <v>0</v>
      </c>
      <c r="OQJ126">
        <f t="shared" si="165"/>
        <v>0</v>
      </c>
      <c r="OQK126">
        <f t="shared" si="165"/>
        <v>0</v>
      </c>
      <c r="OQL126">
        <f t="shared" si="165"/>
        <v>0</v>
      </c>
      <c r="OQM126">
        <f t="shared" si="165"/>
        <v>0</v>
      </c>
      <c r="OQN126">
        <f t="shared" si="165"/>
        <v>0</v>
      </c>
      <c r="OQO126">
        <f t="shared" si="165"/>
        <v>0</v>
      </c>
      <c r="OQP126">
        <f t="shared" si="165"/>
        <v>0</v>
      </c>
      <c r="OQQ126">
        <f t="shared" si="165"/>
        <v>0</v>
      </c>
      <c r="OQR126">
        <f t="shared" si="165"/>
        <v>0</v>
      </c>
      <c r="OQS126">
        <f t="shared" si="165"/>
        <v>0</v>
      </c>
      <c r="OQT126">
        <f t="shared" si="165"/>
        <v>0</v>
      </c>
      <c r="OQU126">
        <f t="shared" si="165"/>
        <v>0</v>
      </c>
      <c r="OQV126">
        <f t="shared" si="165"/>
        <v>0</v>
      </c>
      <c r="OQW126">
        <f t="shared" si="165"/>
        <v>0</v>
      </c>
      <c r="OQX126">
        <f t="shared" si="165"/>
        <v>0</v>
      </c>
      <c r="OQY126">
        <f t="shared" si="165"/>
        <v>0</v>
      </c>
      <c r="OQZ126">
        <f t="shared" si="165"/>
        <v>0</v>
      </c>
      <c r="ORA126">
        <f t="shared" si="165"/>
        <v>0</v>
      </c>
      <c r="ORB126">
        <f t="shared" si="165"/>
        <v>0</v>
      </c>
      <c r="ORC126">
        <f t="shared" si="165"/>
        <v>0</v>
      </c>
      <c r="ORD126">
        <f t="shared" si="165"/>
        <v>0</v>
      </c>
      <c r="ORE126">
        <f t="shared" si="165"/>
        <v>0</v>
      </c>
      <c r="ORF126">
        <f t="shared" si="165"/>
        <v>0</v>
      </c>
      <c r="ORG126">
        <f t="shared" si="165"/>
        <v>0</v>
      </c>
      <c r="ORH126">
        <f t="shared" si="165"/>
        <v>0</v>
      </c>
      <c r="ORI126">
        <f t="shared" si="165"/>
        <v>0</v>
      </c>
      <c r="ORJ126">
        <f t="shared" si="165"/>
        <v>0</v>
      </c>
      <c r="ORK126">
        <f t="shared" si="165"/>
        <v>0</v>
      </c>
      <c r="ORL126">
        <f t="shared" si="165"/>
        <v>0</v>
      </c>
      <c r="ORM126">
        <f t="shared" si="165"/>
        <v>0</v>
      </c>
      <c r="ORN126">
        <f t="shared" si="165"/>
        <v>0</v>
      </c>
      <c r="ORO126">
        <f t="shared" si="165"/>
        <v>0</v>
      </c>
      <c r="ORP126">
        <f t="shared" si="165"/>
        <v>0</v>
      </c>
      <c r="ORQ126">
        <f t="shared" si="165"/>
        <v>0</v>
      </c>
      <c r="ORR126">
        <f t="shared" ref="ORR126:OUC126" si="166">SUM(ORR2:ORR125)</f>
        <v>0</v>
      </c>
      <c r="ORS126">
        <f t="shared" si="166"/>
        <v>0</v>
      </c>
      <c r="ORT126">
        <f t="shared" si="166"/>
        <v>0</v>
      </c>
      <c r="ORU126">
        <f t="shared" si="166"/>
        <v>0</v>
      </c>
      <c r="ORV126">
        <f t="shared" si="166"/>
        <v>0</v>
      </c>
      <c r="ORW126">
        <f t="shared" si="166"/>
        <v>0</v>
      </c>
      <c r="ORX126">
        <f t="shared" si="166"/>
        <v>0</v>
      </c>
      <c r="ORY126">
        <f t="shared" si="166"/>
        <v>0</v>
      </c>
      <c r="ORZ126">
        <f t="shared" si="166"/>
        <v>0</v>
      </c>
      <c r="OSA126">
        <f t="shared" si="166"/>
        <v>0</v>
      </c>
      <c r="OSB126">
        <f t="shared" si="166"/>
        <v>0</v>
      </c>
      <c r="OSC126">
        <f t="shared" si="166"/>
        <v>0</v>
      </c>
      <c r="OSD126">
        <f t="shared" si="166"/>
        <v>0</v>
      </c>
      <c r="OSE126">
        <f t="shared" si="166"/>
        <v>0</v>
      </c>
      <c r="OSF126">
        <f t="shared" si="166"/>
        <v>0</v>
      </c>
      <c r="OSG126">
        <f t="shared" si="166"/>
        <v>0</v>
      </c>
      <c r="OSH126">
        <f t="shared" si="166"/>
        <v>0</v>
      </c>
      <c r="OSI126">
        <f t="shared" si="166"/>
        <v>0</v>
      </c>
      <c r="OSJ126">
        <f t="shared" si="166"/>
        <v>0</v>
      </c>
      <c r="OSK126">
        <f t="shared" si="166"/>
        <v>0</v>
      </c>
      <c r="OSL126">
        <f t="shared" si="166"/>
        <v>0</v>
      </c>
      <c r="OSM126">
        <f t="shared" si="166"/>
        <v>0</v>
      </c>
      <c r="OSN126">
        <f t="shared" si="166"/>
        <v>0</v>
      </c>
      <c r="OSO126">
        <f t="shared" si="166"/>
        <v>0</v>
      </c>
      <c r="OSP126">
        <f t="shared" si="166"/>
        <v>0</v>
      </c>
      <c r="OSQ126">
        <f t="shared" si="166"/>
        <v>0</v>
      </c>
      <c r="OSR126">
        <f t="shared" si="166"/>
        <v>0</v>
      </c>
      <c r="OSS126">
        <f t="shared" si="166"/>
        <v>0</v>
      </c>
      <c r="OST126">
        <f t="shared" si="166"/>
        <v>0</v>
      </c>
      <c r="OSU126">
        <f t="shared" si="166"/>
        <v>0</v>
      </c>
      <c r="OSV126">
        <f t="shared" si="166"/>
        <v>0</v>
      </c>
      <c r="OSW126">
        <f t="shared" si="166"/>
        <v>0</v>
      </c>
      <c r="OSX126">
        <f t="shared" si="166"/>
        <v>0</v>
      </c>
      <c r="OSY126">
        <f t="shared" si="166"/>
        <v>0</v>
      </c>
      <c r="OSZ126">
        <f t="shared" si="166"/>
        <v>0</v>
      </c>
      <c r="OTA126">
        <f t="shared" si="166"/>
        <v>0</v>
      </c>
      <c r="OTB126">
        <f t="shared" si="166"/>
        <v>0</v>
      </c>
      <c r="OTC126">
        <f t="shared" si="166"/>
        <v>0</v>
      </c>
      <c r="OTD126">
        <f t="shared" si="166"/>
        <v>0</v>
      </c>
      <c r="OTE126">
        <f t="shared" si="166"/>
        <v>0</v>
      </c>
      <c r="OTF126">
        <f t="shared" si="166"/>
        <v>0</v>
      </c>
      <c r="OTG126">
        <f t="shared" si="166"/>
        <v>0</v>
      </c>
      <c r="OTH126">
        <f t="shared" si="166"/>
        <v>0</v>
      </c>
      <c r="OTI126">
        <f t="shared" si="166"/>
        <v>0</v>
      </c>
      <c r="OTJ126">
        <f t="shared" si="166"/>
        <v>0</v>
      </c>
      <c r="OTK126">
        <f t="shared" si="166"/>
        <v>0</v>
      </c>
      <c r="OTL126">
        <f t="shared" si="166"/>
        <v>0</v>
      </c>
      <c r="OTM126">
        <f t="shared" si="166"/>
        <v>0</v>
      </c>
      <c r="OTN126">
        <f t="shared" si="166"/>
        <v>0</v>
      </c>
      <c r="OTO126">
        <f t="shared" si="166"/>
        <v>0</v>
      </c>
      <c r="OTP126">
        <f t="shared" si="166"/>
        <v>0</v>
      </c>
      <c r="OTQ126">
        <f t="shared" si="166"/>
        <v>0</v>
      </c>
      <c r="OTR126">
        <f t="shared" si="166"/>
        <v>0</v>
      </c>
      <c r="OTS126">
        <f t="shared" si="166"/>
        <v>0</v>
      </c>
      <c r="OTT126">
        <f t="shared" si="166"/>
        <v>0</v>
      </c>
      <c r="OTU126">
        <f t="shared" si="166"/>
        <v>0</v>
      </c>
      <c r="OTV126">
        <f t="shared" si="166"/>
        <v>0</v>
      </c>
      <c r="OTW126">
        <f t="shared" si="166"/>
        <v>0</v>
      </c>
      <c r="OTX126">
        <f t="shared" si="166"/>
        <v>0</v>
      </c>
      <c r="OTY126">
        <f t="shared" si="166"/>
        <v>0</v>
      </c>
      <c r="OTZ126">
        <f t="shared" si="166"/>
        <v>0</v>
      </c>
      <c r="OUA126">
        <f t="shared" si="166"/>
        <v>0</v>
      </c>
      <c r="OUB126">
        <f t="shared" si="166"/>
        <v>0</v>
      </c>
      <c r="OUC126">
        <f t="shared" si="166"/>
        <v>0</v>
      </c>
      <c r="OUD126">
        <f t="shared" ref="OUD126:OWO126" si="167">SUM(OUD2:OUD125)</f>
        <v>0</v>
      </c>
      <c r="OUE126">
        <f t="shared" si="167"/>
        <v>0</v>
      </c>
      <c r="OUF126">
        <f t="shared" si="167"/>
        <v>0</v>
      </c>
      <c r="OUG126">
        <f t="shared" si="167"/>
        <v>0</v>
      </c>
      <c r="OUH126">
        <f t="shared" si="167"/>
        <v>0</v>
      </c>
      <c r="OUI126">
        <f t="shared" si="167"/>
        <v>0</v>
      </c>
      <c r="OUJ126">
        <f t="shared" si="167"/>
        <v>0</v>
      </c>
      <c r="OUK126">
        <f t="shared" si="167"/>
        <v>0</v>
      </c>
      <c r="OUL126">
        <f t="shared" si="167"/>
        <v>0</v>
      </c>
      <c r="OUM126">
        <f t="shared" si="167"/>
        <v>0</v>
      </c>
      <c r="OUN126">
        <f t="shared" si="167"/>
        <v>0</v>
      </c>
      <c r="OUO126">
        <f t="shared" si="167"/>
        <v>0</v>
      </c>
      <c r="OUP126">
        <f t="shared" si="167"/>
        <v>0</v>
      </c>
      <c r="OUQ126">
        <f t="shared" si="167"/>
        <v>0</v>
      </c>
      <c r="OUR126">
        <f t="shared" si="167"/>
        <v>0</v>
      </c>
      <c r="OUS126">
        <f t="shared" si="167"/>
        <v>0</v>
      </c>
      <c r="OUT126">
        <f t="shared" si="167"/>
        <v>0</v>
      </c>
      <c r="OUU126">
        <f t="shared" si="167"/>
        <v>0</v>
      </c>
      <c r="OUV126">
        <f t="shared" si="167"/>
        <v>0</v>
      </c>
      <c r="OUW126">
        <f t="shared" si="167"/>
        <v>0</v>
      </c>
      <c r="OUX126">
        <f t="shared" si="167"/>
        <v>0</v>
      </c>
      <c r="OUY126">
        <f t="shared" si="167"/>
        <v>0</v>
      </c>
      <c r="OUZ126">
        <f t="shared" si="167"/>
        <v>0</v>
      </c>
      <c r="OVA126">
        <f t="shared" si="167"/>
        <v>0</v>
      </c>
      <c r="OVB126">
        <f t="shared" si="167"/>
        <v>0</v>
      </c>
      <c r="OVC126">
        <f t="shared" si="167"/>
        <v>0</v>
      </c>
      <c r="OVD126">
        <f t="shared" si="167"/>
        <v>0</v>
      </c>
      <c r="OVE126">
        <f t="shared" si="167"/>
        <v>0</v>
      </c>
      <c r="OVF126">
        <f t="shared" si="167"/>
        <v>0</v>
      </c>
      <c r="OVG126">
        <f t="shared" si="167"/>
        <v>0</v>
      </c>
      <c r="OVH126">
        <f t="shared" si="167"/>
        <v>0</v>
      </c>
      <c r="OVI126">
        <f t="shared" si="167"/>
        <v>0</v>
      </c>
      <c r="OVJ126">
        <f t="shared" si="167"/>
        <v>0</v>
      </c>
      <c r="OVK126">
        <f t="shared" si="167"/>
        <v>0</v>
      </c>
      <c r="OVL126">
        <f t="shared" si="167"/>
        <v>0</v>
      </c>
      <c r="OVM126">
        <f t="shared" si="167"/>
        <v>0</v>
      </c>
      <c r="OVN126">
        <f t="shared" si="167"/>
        <v>0</v>
      </c>
      <c r="OVO126">
        <f t="shared" si="167"/>
        <v>0</v>
      </c>
      <c r="OVP126">
        <f t="shared" si="167"/>
        <v>0</v>
      </c>
      <c r="OVQ126">
        <f t="shared" si="167"/>
        <v>0</v>
      </c>
      <c r="OVR126">
        <f t="shared" si="167"/>
        <v>0</v>
      </c>
      <c r="OVS126">
        <f t="shared" si="167"/>
        <v>0</v>
      </c>
      <c r="OVT126">
        <f t="shared" si="167"/>
        <v>0</v>
      </c>
      <c r="OVU126">
        <f t="shared" si="167"/>
        <v>0</v>
      </c>
      <c r="OVV126">
        <f t="shared" si="167"/>
        <v>0</v>
      </c>
      <c r="OVW126">
        <f t="shared" si="167"/>
        <v>0</v>
      </c>
      <c r="OVX126">
        <f t="shared" si="167"/>
        <v>0</v>
      </c>
      <c r="OVY126">
        <f t="shared" si="167"/>
        <v>0</v>
      </c>
      <c r="OVZ126">
        <f t="shared" si="167"/>
        <v>0</v>
      </c>
      <c r="OWA126">
        <f t="shared" si="167"/>
        <v>0</v>
      </c>
      <c r="OWB126">
        <f t="shared" si="167"/>
        <v>0</v>
      </c>
      <c r="OWC126">
        <f t="shared" si="167"/>
        <v>0</v>
      </c>
      <c r="OWD126">
        <f t="shared" si="167"/>
        <v>0</v>
      </c>
      <c r="OWE126">
        <f t="shared" si="167"/>
        <v>0</v>
      </c>
      <c r="OWF126">
        <f t="shared" si="167"/>
        <v>0</v>
      </c>
      <c r="OWG126">
        <f t="shared" si="167"/>
        <v>0</v>
      </c>
      <c r="OWH126">
        <f t="shared" si="167"/>
        <v>0</v>
      </c>
      <c r="OWI126">
        <f t="shared" si="167"/>
        <v>0</v>
      </c>
      <c r="OWJ126">
        <f t="shared" si="167"/>
        <v>0</v>
      </c>
      <c r="OWK126">
        <f t="shared" si="167"/>
        <v>0</v>
      </c>
      <c r="OWL126">
        <f t="shared" si="167"/>
        <v>0</v>
      </c>
      <c r="OWM126">
        <f t="shared" si="167"/>
        <v>0</v>
      </c>
      <c r="OWN126">
        <f t="shared" si="167"/>
        <v>0</v>
      </c>
      <c r="OWO126">
        <f t="shared" si="167"/>
        <v>0</v>
      </c>
      <c r="OWP126">
        <f t="shared" ref="OWP126:OZA126" si="168">SUM(OWP2:OWP125)</f>
        <v>0</v>
      </c>
      <c r="OWQ126">
        <f t="shared" si="168"/>
        <v>0</v>
      </c>
      <c r="OWR126">
        <f t="shared" si="168"/>
        <v>0</v>
      </c>
      <c r="OWS126">
        <f t="shared" si="168"/>
        <v>0</v>
      </c>
      <c r="OWT126">
        <f t="shared" si="168"/>
        <v>0</v>
      </c>
      <c r="OWU126">
        <f t="shared" si="168"/>
        <v>0</v>
      </c>
      <c r="OWV126">
        <f t="shared" si="168"/>
        <v>0</v>
      </c>
      <c r="OWW126">
        <f t="shared" si="168"/>
        <v>0</v>
      </c>
      <c r="OWX126">
        <f t="shared" si="168"/>
        <v>0</v>
      </c>
      <c r="OWY126">
        <f t="shared" si="168"/>
        <v>0</v>
      </c>
      <c r="OWZ126">
        <f t="shared" si="168"/>
        <v>0</v>
      </c>
      <c r="OXA126">
        <f t="shared" si="168"/>
        <v>0</v>
      </c>
      <c r="OXB126">
        <f t="shared" si="168"/>
        <v>0</v>
      </c>
      <c r="OXC126">
        <f t="shared" si="168"/>
        <v>0</v>
      </c>
      <c r="OXD126">
        <f t="shared" si="168"/>
        <v>0</v>
      </c>
      <c r="OXE126">
        <f t="shared" si="168"/>
        <v>0</v>
      </c>
      <c r="OXF126">
        <f t="shared" si="168"/>
        <v>0</v>
      </c>
      <c r="OXG126">
        <f t="shared" si="168"/>
        <v>0</v>
      </c>
      <c r="OXH126">
        <f t="shared" si="168"/>
        <v>0</v>
      </c>
      <c r="OXI126">
        <f t="shared" si="168"/>
        <v>0</v>
      </c>
      <c r="OXJ126">
        <f t="shared" si="168"/>
        <v>0</v>
      </c>
      <c r="OXK126">
        <f t="shared" si="168"/>
        <v>0</v>
      </c>
      <c r="OXL126">
        <f t="shared" si="168"/>
        <v>0</v>
      </c>
      <c r="OXM126">
        <f t="shared" si="168"/>
        <v>0</v>
      </c>
      <c r="OXN126">
        <f t="shared" si="168"/>
        <v>0</v>
      </c>
      <c r="OXO126">
        <f t="shared" si="168"/>
        <v>0</v>
      </c>
      <c r="OXP126">
        <f t="shared" si="168"/>
        <v>0</v>
      </c>
      <c r="OXQ126">
        <f t="shared" si="168"/>
        <v>0</v>
      </c>
      <c r="OXR126">
        <f t="shared" si="168"/>
        <v>0</v>
      </c>
      <c r="OXS126">
        <f t="shared" si="168"/>
        <v>0</v>
      </c>
      <c r="OXT126">
        <f t="shared" si="168"/>
        <v>0</v>
      </c>
      <c r="OXU126">
        <f t="shared" si="168"/>
        <v>0</v>
      </c>
      <c r="OXV126">
        <f t="shared" si="168"/>
        <v>0</v>
      </c>
      <c r="OXW126">
        <f t="shared" si="168"/>
        <v>0</v>
      </c>
      <c r="OXX126">
        <f t="shared" si="168"/>
        <v>0</v>
      </c>
      <c r="OXY126">
        <f t="shared" si="168"/>
        <v>0</v>
      </c>
      <c r="OXZ126">
        <f t="shared" si="168"/>
        <v>0</v>
      </c>
      <c r="OYA126">
        <f t="shared" si="168"/>
        <v>0</v>
      </c>
      <c r="OYB126">
        <f t="shared" si="168"/>
        <v>0</v>
      </c>
      <c r="OYC126">
        <f t="shared" si="168"/>
        <v>0</v>
      </c>
      <c r="OYD126">
        <f t="shared" si="168"/>
        <v>0</v>
      </c>
      <c r="OYE126">
        <f t="shared" si="168"/>
        <v>0</v>
      </c>
      <c r="OYF126">
        <f t="shared" si="168"/>
        <v>0</v>
      </c>
      <c r="OYG126">
        <f t="shared" si="168"/>
        <v>0</v>
      </c>
      <c r="OYH126">
        <f t="shared" si="168"/>
        <v>0</v>
      </c>
      <c r="OYI126">
        <f t="shared" si="168"/>
        <v>0</v>
      </c>
      <c r="OYJ126">
        <f t="shared" si="168"/>
        <v>0</v>
      </c>
      <c r="OYK126">
        <f t="shared" si="168"/>
        <v>0</v>
      </c>
      <c r="OYL126">
        <f t="shared" si="168"/>
        <v>0</v>
      </c>
      <c r="OYM126">
        <f t="shared" si="168"/>
        <v>0</v>
      </c>
      <c r="OYN126">
        <f t="shared" si="168"/>
        <v>0</v>
      </c>
      <c r="OYO126">
        <f t="shared" si="168"/>
        <v>0</v>
      </c>
      <c r="OYP126">
        <f t="shared" si="168"/>
        <v>0</v>
      </c>
      <c r="OYQ126">
        <f t="shared" si="168"/>
        <v>0</v>
      </c>
      <c r="OYR126">
        <f t="shared" si="168"/>
        <v>0</v>
      </c>
      <c r="OYS126">
        <f t="shared" si="168"/>
        <v>0</v>
      </c>
      <c r="OYT126">
        <f t="shared" si="168"/>
        <v>0</v>
      </c>
      <c r="OYU126">
        <f t="shared" si="168"/>
        <v>0</v>
      </c>
      <c r="OYV126">
        <f t="shared" si="168"/>
        <v>0</v>
      </c>
      <c r="OYW126">
        <f t="shared" si="168"/>
        <v>0</v>
      </c>
      <c r="OYX126">
        <f t="shared" si="168"/>
        <v>0</v>
      </c>
      <c r="OYY126">
        <f t="shared" si="168"/>
        <v>0</v>
      </c>
      <c r="OYZ126">
        <f t="shared" si="168"/>
        <v>0</v>
      </c>
      <c r="OZA126">
        <f t="shared" si="168"/>
        <v>0</v>
      </c>
      <c r="OZB126">
        <f t="shared" ref="OZB126:PBM126" si="169">SUM(OZB2:OZB125)</f>
        <v>0</v>
      </c>
      <c r="OZC126">
        <f t="shared" si="169"/>
        <v>0</v>
      </c>
      <c r="OZD126">
        <f t="shared" si="169"/>
        <v>0</v>
      </c>
      <c r="OZE126">
        <f t="shared" si="169"/>
        <v>0</v>
      </c>
      <c r="OZF126">
        <f t="shared" si="169"/>
        <v>0</v>
      </c>
      <c r="OZG126">
        <f t="shared" si="169"/>
        <v>0</v>
      </c>
      <c r="OZH126">
        <f t="shared" si="169"/>
        <v>0</v>
      </c>
      <c r="OZI126">
        <f t="shared" si="169"/>
        <v>0</v>
      </c>
      <c r="OZJ126">
        <f t="shared" si="169"/>
        <v>0</v>
      </c>
      <c r="OZK126">
        <f t="shared" si="169"/>
        <v>0</v>
      </c>
      <c r="OZL126">
        <f t="shared" si="169"/>
        <v>0</v>
      </c>
      <c r="OZM126">
        <f t="shared" si="169"/>
        <v>0</v>
      </c>
      <c r="OZN126">
        <f t="shared" si="169"/>
        <v>0</v>
      </c>
      <c r="OZO126">
        <f t="shared" si="169"/>
        <v>0</v>
      </c>
      <c r="OZP126">
        <f t="shared" si="169"/>
        <v>0</v>
      </c>
      <c r="OZQ126">
        <f t="shared" si="169"/>
        <v>0</v>
      </c>
      <c r="OZR126">
        <f t="shared" si="169"/>
        <v>0</v>
      </c>
      <c r="OZS126">
        <f t="shared" si="169"/>
        <v>0</v>
      </c>
      <c r="OZT126">
        <f t="shared" si="169"/>
        <v>0</v>
      </c>
      <c r="OZU126">
        <f t="shared" si="169"/>
        <v>0</v>
      </c>
      <c r="OZV126">
        <f t="shared" si="169"/>
        <v>0</v>
      </c>
      <c r="OZW126">
        <f t="shared" si="169"/>
        <v>0</v>
      </c>
      <c r="OZX126">
        <f t="shared" si="169"/>
        <v>0</v>
      </c>
      <c r="OZY126">
        <f t="shared" si="169"/>
        <v>0</v>
      </c>
      <c r="OZZ126">
        <f t="shared" si="169"/>
        <v>0</v>
      </c>
      <c r="PAA126">
        <f t="shared" si="169"/>
        <v>0</v>
      </c>
      <c r="PAB126">
        <f t="shared" si="169"/>
        <v>0</v>
      </c>
      <c r="PAC126">
        <f t="shared" si="169"/>
        <v>0</v>
      </c>
      <c r="PAD126">
        <f t="shared" si="169"/>
        <v>0</v>
      </c>
      <c r="PAE126">
        <f t="shared" si="169"/>
        <v>0</v>
      </c>
      <c r="PAF126">
        <f t="shared" si="169"/>
        <v>0</v>
      </c>
      <c r="PAG126">
        <f t="shared" si="169"/>
        <v>0</v>
      </c>
      <c r="PAH126">
        <f t="shared" si="169"/>
        <v>0</v>
      </c>
      <c r="PAI126">
        <f t="shared" si="169"/>
        <v>0</v>
      </c>
      <c r="PAJ126">
        <f t="shared" si="169"/>
        <v>0</v>
      </c>
      <c r="PAK126">
        <f t="shared" si="169"/>
        <v>0</v>
      </c>
      <c r="PAL126">
        <f t="shared" si="169"/>
        <v>0</v>
      </c>
      <c r="PAM126">
        <f t="shared" si="169"/>
        <v>0</v>
      </c>
      <c r="PAN126">
        <f t="shared" si="169"/>
        <v>0</v>
      </c>
      <c r="PAO126">
        <f t="shared" si="169"/>
        <v>0</v>
      </c>
      <c r="PAP126">
        <f t="shared" si="169"/>
        <v>0</v>
      </c>
      <c r="PAQ126">
        <f t="shared" si="169"/>
        <v>0</v>
      </c>
      <c r="PAR126">
        <f t="shared" si="169"/>
        <v>0</v>
      </c>
      <c r="PAS126">
        <f t="shared" si="169"/>
        <v>0</v>
      </c>
      <c r="PAT126">
        <f t="shared" si="169"/>
        <v>0</v>
      </c>
      <c r="PAU126">
        <f t="shared" si="169"/>
        <v>0</v>
      </c>
      <c r="PAV126">
        <f t="shared" si="169"/>
        <v>0</v>
      </c>
      <c r="PAW126">
        <f t="shared" si="169"/>
        <v>0</v>
      </c>
      <c r="PAX126">
        <f t="shared" si="169"/>
        <v>0</v>
      </c>
      <c r="PAY126">
        <f t="shared" si="169"/>
        <v>0</v>
      </c>
      <c r="PAZ126">
        <f t="shared" si="169"/>
        <v>0</v>
      </c>
      <c r="PBA126">
        <f t="shared" si="169"/>
        <v>0</v>
      </c>
      <c r="PBB126">
        <f t="shared" si="169"/>
        <v>0</v>
      </c>
      <c r="PBC126">
        <f t="shared" si="169"/>
        <v>0</v>
      </c>
      <c r="PBD126">
        <f t="shared" si="169"/>
        <v>0</v>
      </c>
      <c r="PBE126">
        <f t="shared" si="169"/>
        <v>0</v>
      </c>
      <c r="PBF126">
        <f t="shared" si="169"/>
        <v>0</v>
      </c>
      <c r="PBG126">
        <f t="shared" si="169"/>
        <v>0</v>
      </c>
      <c r="PBH126">
        <f t="shared" si="169"/>
        <v>0</v>
      </c>
      <c r="PBI126">
        <f t="shared" si="169"/>
        <v>0</v>
      </c>
      <c r="PBJ126">
        <f t="shared" si="169"/>
        <v>0</v>
      </c>
      <c r="PBK126">
        <f t="shared" si="169"/>
        <v>0</v>
      </c>
      <c r="PBL126">
        <f t="shared" si="169"/>
        <v>0</v>
      </c>
      <c r="PBM126">
        <f t="shared" si="169"/>
        <v>0</v>
      </c>
      <c r="PBN126">
        <f t="shared" ref="PBN126:PDY126" si="170">SUM(PBN2:PBN125)</f>
        <v>0</v>
      </c>
      <c r="PBO126">
        <f t="shared" si="170"/>
        <v>0</v>
      </c>
      <c r="PBP126">
        <f t="shared" si="170"/>
        <v>0</v>
      </c>
      <c r="PBQ126">
        <f t="shared" si="170"/>
        <v>0</v>
      </c>
      <c r="PBR126">
        <f t="shared" si="170"/>
        <v>0</v>
      </c>
      <c r="PBS126">
        <f t="shared" si="170"/>
        <v>0</v>
      </c>
      <c r="PBT126">
        <f t="shared" si="170"/>
        <v>0</v>
      </c>
      <c r="PBU126">
        <f t="shared" si="170"/>
        <v>0</v>
      </c>
      <c r="PBV126">
        <f t="shared" si="170"/>
        <v>0</v>
      </c>
      <c r="PBW126">
        <f t="shared" si="170"/>
        <v>0</v>
      </c>
      <c r="PBX126">
        <f t="shared" si="170"/>
        <v>0</v>
      </c>
      <c r="PBY126">
        <f t="shared" si="170"/>
        <v>0</v>
      </c>
      <c r="PBZ126">
        <f t="shared" si="170"/>
        <v>0</v>
      </c>
      <c r="PCA126">
        <f t="shared" si="170"/>
        <v>0</v>
      </c>
      <c r="PCB126">
        <f t="shared" si="170"/>
        <v>0</v>
      </c>
      <c r="PCC126">
        <f t="shared" si="170"/>
        <v>0</v>
      </c>
      <c r="PCD126">
        <f t="shared" si="170"/>
        <v>0</v>
      </c>
      <c r="PCE126">
        <f t="shared" si="170"/>
        <v>0</v>
      </c>
      <c r="PCF126">
        <f t="shared" si="170"/>
        <v>0</v>
      </c>
      <c r="PCG126">
        <f t="shared" si="170"/>
        <v>0</v>
      </c>
      <c r="PCH126">
        <f t="shared" si="170"/>
        <v>0</v>
      </c>
      <c r="PCI126">
        <f t="shared" si="170"/>
        <v>0</v>
      </c>
      <c r="PCJ126">
        <f t="shared" si="170"/>
        <v>0</v>
      </c>
      <c r="PCK126">
        <f t="shared" si="170"/>
        <v>0</v>
      </c>
      <c r="PCL126">
        <f t="shared" si="170"/>
        <v>0</v>
      </c>
      <c r="PCM126">
        <f t="shared" si="170"/>
        <v>0</v>
      </c>
      <c r="PCN126">
        <f t="shared" si="170"/>
        <v>0</v>
      </c>
      <c r="PCO126">
        <f t="shared" si="170"/>
        <v>0</v>
      </c>
      <c r="PCP126">
        <f t="shared" si="170"/>
        <v>0</v>
      </c>
      <c r="PCQ126">
        <f t="shared" si="170"/>
        <v>0</v>
      </c>
      <c r="PCR126">
        <f t="shared" si="170"/>
        <v>0</v>
      </c>
      <c r="PCS126">
        <f t="shared" si="170"/>
        <v>0</v>
      </c>
      <c r="PCT126">
        <f t="shared" si="170"/>
        <v>0</v>
      </c>
      <c r="PCU126">
        <f t="shared" si="170"/>
        <v>0</v>
      </c>
      <c r="PCV126">
        <f t="shared" si="170"/>
        <v>0</v>
      </c>
      <c r="PCW126">
        <f t="shared" si="170"/>
        <v>0</v>
      </c>
      <c r="PCX126">
        <f t="shared" si="170"/>
        <v>0</v>
      </c>
      <c r="PCY126">
        <f t="shared" si="170"/>
        <v>0</v>
      </c>
      <c r="PCZ126">
        <f t="shared" si="170"/>
        <v>0</v>
      </c>
      <c r="PDA126">
        <f t="shared" si="170"/>
        <v>0</v>
      </c>
      <c r="PDB126">
        <f t="shared" si="170"/>
        <v>0</v>
      </c>
      <c r="PDC126">
        <f t="shared" si="170"/>
        <v>0</v>
      </c>
      <c r="PDD126">
        <f t="shared" si="170"/>
        <v>0</v>
      </c>
      <c r="PDE126">
        <f t="shared" si="170"/>
        <v>0</v>
      </c>
      <c r="PDF126">
        <f t="shared" si="170"/>
        <v>0</v>
      </c>
      <c r="PDG126">
        <f t="shared" si="170"/>
        <v>0</v>
      </c>
      <c r="PDH126">
        <f t="shared" si="170"/>
        <v>0</v>
      </c>
      <c r="PDI126">
        <f t="shared" si="170"/>
        <v>0</v>
      </c>
      <c r="PDJ126">
        <f t="shared" si="170"/>
        <v>0</v>
      </c>
      <c r="PDK126">
        <f t="shared" si="170"/>
        <v>0</v>
      </c>
      <c r="PDL126">
        <f t="shared" si="170"/>
        <v>0</v>
      </c>
      <c r="PDM126">
        <f t="shared" si="170"/>
        <v>0</v>
      </c>
      <c r="PDN126">
        <f t="shared" si="170"/>
        <v>0</v>
      </c>
      <c r="PDO126">
        <f t="shared" si="170"/>
        <v>0</v>
      </c>
      <c r="PDP126">
        <f t="shared" si="170"/>
        <v>0</v>
      </c>
      <c r="PDQ126">
        <f t="shared" si="170"/>
        <v>0</v>
      </c>
      <c r="PDR126">
        <f t="shared" si="170"/>
        <v>0</v>
      </c>
      <c r="PDS126">
        <f t="shared" si="170"/>
        <v>0</v>
      </c>
      <c r="PDT126">
        <f t="shared" si="170"/>
        <v>0</v>
      </c>
      <c r="PDU126">
        <f t="shared" si="170"/>
        <v>0</v>
      </c>
      <c r="PDV126">
        <f t="shared" si="170"/>
        <v>0</v>
      </c>
      <c r="PDW126">
        <f t="shared" si="170"/>
        <v>0</v>
      </c>
      <c r="PDX126">
        <f t="shared" si="170"/>
        <v>0</v>
      </c>
      <c r="PDY126">
        <f t="shared" si="170"/>
        <v>0</v>
      </c>
      <c r="PDZ126">
        <f t="shared" ref="PDZ126:PGK126" si="171">SUM(PDZ2:PDZ125)</f>
        <v>0</v>
      </c>
      <c r="PEA126">
        <f t="shared" si="171"/>
        <v>0</v>
      </c>
      <c r="PEB126">
        <f t="shared" si="171"/>
        <v>0</v>
      </c>
      <c r="PEC126">
        <f t="shared" si="171"/>
        <v>0</v>
      </c>
      <c r="PED126">
        <f t="shared" si="171"/>
        <v>0</v>
      </c>
      <c r="PEE126">
        <f t="shared" si="171"/>
        <v>0</v>
      </c>
      <c r="PEF126">
        <f t="shared" si="171"/>
        <v>0</v>
      </c>
      <c r="PEG126">
        <f t="shared" si="171"/>
        <v>0</v>
      </c>
      <c r="PEH126">
        <f t="shared" si="171"/>
        <v>0</v>
      </c>
      <c r="PEI126">
        <f t="shared" si="171"/>
        <v>0</v>
      </c>
      <c r="PEJ126">
        <f t="shared" si="171"/>
        <v>0</v>
      </c>
      <c r="PEK126">
        <f t="shared" si="171"/>
        <v>0</v>
      </c>
      <c r="PEL126">
        <f t="shared" si="171"/>
        <v>0</v>
      </c>
      <c r="PEM126">
        <f t="shared" si="171"/>
        <v>0</v>
      </c>
      <c r="PEN126">
        <f t="shared" si="171"/>
        <v>0</v>
      </c>
      <c r="PEO126">
        <f t="shared" si="171"/>
        <v>0</v>
      </c>
      <c r="PEP126">
        <f t="shared" si="171"/>
        <v>0</v>
      </c>
      <c r="PEQ126">
        <f t="shared" si="171"/>
        <v>0</v>
      </c>
      <c r="PER126">
        <f t="shared" si="171"/>
        <v>0</v>
      </c>
      <c r="PES126">
        <f t="shared" si="171"/>
        <v>0</v>
      </c>
      <c r="PET126">
        <f t="shared" si="171"/>
        <v>0</v>
      </c>
      <c r="PEU126">
        <f t="shared" si="171"/>
        <v>0</v>
      </c>
      <c r="PEV126">
        <f t="shared" si="171"/>
        <v>0</v>
      </c>
      <c r="PEW126">
        <f t="shared" si="171"/>
        <v>0</v>
      </c>
      <c r="PEX126">
        <f t="shared" si="171"/>
        <v>0</v>
      </c>
      <c r="PEY126">
        <f t="shared" si="171"/>
        <v>0</v>
      </c>
      <c r="PEZ126">
        <f t="shared" si="171"/>
        <v>0</v>
      </c>
      <c r="PFA126">
        <f t="shared" si="171"/>
        <v>0</v>
      </c>
      <c r="PFB126">
        <f t="shared" si="171"/>
        <v>0</v>
      </c>
      <c r="PFC126">
        <f t="shared" si="171"/>
        <v>0</v>
      </c>
      <c r="PFD126">
        <f t="shared" si="171"/>
        <v>0</v>
      </c>
      <c r="PFE126">
        <f t="shared" si="171"/>
        <v>0</v>
      </c>
      <c r="PFF126">
        <f t="shared" si="171"/>
        <v>0</v>
      </c>
      <c r="PFG126">
        <f t="shared" si="171"/>
        <v>0</v>
      </c>
      <c r="PFH126">
        <f t="shared" si="171"/>
        <v>0</v>
      </c>
      <c r="PFI126">
        <f t="shared" si="171"/>
        <v>0</v>
      </c>
      <c r="PFJ126">
        <f t="shared" si="171"/>
        <v>0</v>
      </c>
      <c r="PFK126">
        <f t="shared" si="171"/>
        <v>0</v>
      </c>
      <c r="PFL126">
        <f t="shared" si="171"/>
        <v>0</v>
      </c>
      <c r="PFM126">
        <f t="shared" si="171"/>
        <v>0</v>
      </c>
      <c r="PFN126">
        <f t="shared" si="171"/>
        <v>0</v>
      </c>
      <c r="PFO126">
        <f t="shared" si="171"/>
        <v>0</v>
      </c>
      <c r="PFP126">
        <f t="shared" si="171"/>
        <v>0</v>
      </c>
      <c r="PFQ126">
        <f t="shared" si="171"/>
        <v>0</v>
      </c>
      <c r="PFR126">
        <f t="shared" si="171"/>
        <v>0</v>
      </c>
      <c r="PFS126">
        <f t="shared" si="171"/>
        <v>0</v>
      </c>
      <c r="PFT126">
        <f t="shared" si="171"/>
        <v>0</v>
      </c>
      <c r="PFU126">
        <f t="shared" si="171"/>
        <v>0</v>
      </c>
      <c r="PFV126">
        <f t="shared" si="171"/>
        <v>0</v>
      </c>
      <c r="PFW126">
        <f t="shared" si="171"/>
        <v>0</v>
      </c>
      <c r="PFX126">
        <f t="shared" si="171"/>
        <v>0</v>
      </c>
      <c r="PFY126">
        <f t="shared" si="171"/>
        <v>0</v>
      </c>
      <c r="PFZ126">
        <f t="shared" si="171"/>
        <v>0</v>
      </c>
      <c r="PGA126">
        <f t="shared" si="171"/>
        <v>0</v>
      </c>
      <c r="PGB126">
        <f t="shared" si="171"/>
        <v>0</v>
      </c>
      <c r="PGC126">
        <f t="shared" si="171"/>
        <v>0</v>
      </c>
      <c r="PGD126">
        <f t="shared" si="171"/>
        <v>0</v>
      </c>
      <c r="PGE126">
        <f t="shared" si="171"/>
        <v>0</v>
      </c>
      <c r="PGF126">
        <f t="shared" si="171"/>
        <v>0</v>
      </c>
      <c r="PGG126">
        <f t="shared" si="171"/>
        <v>0</v>
      </c>
      <c r="PGH126">
        <f t="shared" si="171"/>
        <v>0</v>
      </c>
      <c r="PGI126">
        <f t="shared" si="171"/>
        <v>0</v>
      </c>
      <c r="PGJ126">
        <f t="shared" si="171"/>
        <v>0</v>
      </c>
      <c r="PGK126">
        <f t="shared" si="171"/>
        <v>0</v>
      </c>
      <c r="PGL126">
        <f t="shared" ref="PGL126:PIW126" si="172">SUM(PGL2:PGL125)</f>
        <v>0</v>
      </c>
      <c r="PGM126">
        <f t="shared" si="172"/>
        <v>0</v>
      </c>
      <c r="PGN126">
        <f t="shared" si="172"/>
        <v>0</v>
      </c>
      <c r="PGO126">
        <f t="shared" si="172"/>
        <v>0</v>
      </c>
      <c r="PGP126">
        <f t="shared" si="172"/>
        <v>0</v>
      </c>
      <c r="PGQ126">
        <f t="shared" si="172"/>
        <v>0</v>
      </c>
      <c r="PGR126">
        <f t="shared" si="172"/>
        <v>0</v>
      </c>
      <c r="PGS126">
        <f t="shared" si="172"/>
        <v>0</v>
      </c>
      <c r="PGT126">
        <f t="shared" si="172"/>
        <v>0</v>
      </c>
      <c r="PGU126">
        <f t="shared" si="172"/>
        <v>0</v>
      </c>
      <c r="PGV126">
        <f t="shared" si="172"/>
        <v>0</v>
      </c>
      <c r="PGW126">
        <f t="shared" si="172"/>
        <v>0</v>
      </c>
      <c r="PGX126">
        <f t="shared" si="172"/>
        <v>0</v>
      </c>
      <c r="PGY126">
        <f t="shared" si="172"/>
        <v>0</v>
      </c>
      <c r="PGZ126">
        <f t="shared" si="172"/>
        <v>0</v>
      </c>
      <c r="PHA126">
        <f t="shared" si="172"/>
        <v>0</v>
      </c>
      <c r="PHB126">
        <f t="shared" si="172"/>
        <v>0</v>
      </c>
      <c r="PHC126">
        <f t="shared" si="172"/>
        <v>0</v>
      </c>
      <c r="PHD126">
        <f t="shared" si="172"/>
        <v>0</v>
      </c>
      <c r="PHE126">
        <f t="shared" si="172"/>
        <v>0</v>
      </c>
      <c r="PHF126">
        <f t="shared" si="172"/>
        <v>0</v>
      </c>
      <c r="PHG126">
        <f t="shared" si="172"/>
        <v>0</v>
      </c>
      <c r="PHH126">
        <f t="shared" si="172"/>
        <v>0</v>
      </c>
      <c r="PHI126">
        <f t="shared" si="172"/>
        <v>0</v>
      </c>
      <c r="PHJ126">
        <f t="shared" si="172"/>
        <v>0</v>
      </c>
      <c r="PHK126">
        <f t="shared" si="172"/>
        <v>0</v>
      </c>
      <c r="PHL126">
        <f t="shared" si="172"/>
        <v>0</v>
      </c>
      <c r="PHM126">
        <f t="shared" si="172"/>
        <v>0</v>
      </c>
      <c r="PHN126">
        <f t="shared" si="172"/>
        <v>0</v>
      </c>
      <c r="PHO126">
        <f t="shared" si="172"/>
        <v>0</v>
      </c>
      <c r="PHP126">
        <f t="shared" si="172"/>
        <v>0</v>
      </c>
      <c r="PHQ126">
        <f t="shared" si="172"/>
        <v>0</v>
      </c>
      <c r="PHR126">
        <f t="shared" si="172"/>
        <v>0</v>
      </c>
      <c r="PHS126">
        <f t="shared" si="172"/>
        <v>0</v>
      </c>
      <c r="PHT126">
        <f t="shared" si="172"/>
        <v>0</v>
      </c>
      <c r="PHU126">
        <f t="shared" si="172"/>
        <v>0</v>
      </c>
      <c r="PHV126">
        <f t="shared" si="172"/>
        <v>0</v>
      </c>
      <c r="PHW126">
        <f t="shared" si="172"/>
        <v>0</v>
      </c>
      <c r="PHX126">
        <f t="shared" si="172"/>
        <v>0</v>
      </c>
      <c r="PHY126">
        <f t="shared" si="172"/>
        <v>0</v>
      </c>
      <c r="PHZ126">
        <f t="shared" si="172"/>
        <v>0</v>
      </c>
      <c r="PIA126">
        <f t="shared" si="172"/>
        <v>0</v>
      </c>
      <c r="PIB126">
        <f t="shared" si="172"/>
        <v>0</v>
      </c>
      <c r="PIC126">
        <f t="shared" si="172"/>
        <v>0</v>
      </c>
      <c r="PID126">
        <f t="shared" si="172"/>
        <v>0</v>
      </c>
      <c r="PIE126">
        <f t="shared" si="172"/>
        <v>0</v>
      </c>
      <c r="PIF126">
        <f t="shared" si="172"/>
        <v>0</v>
      </c>
      <c r="PIG126">
        <f t="shared" si="172"/>
        <v>0</v>
      </c>
      <c r="PIH126">
        <f t="shared" si="172"/>
        <v>0</v>
      </c>
      <c r="PII126">
        <f t="shared" si="172"/>
        <v>0</v>
      </c>
      <c r="PIJ126">
        <f t="shared" si="172"/>
        <v>0</v>
      </c>
      <c r="PIK126">
        <f t="shared" si="172"/>
        <v>0</v>
      </c>
      <c r="PIL126">
        <f t="shared" si="172"/>
        <v>0</v>
      </c>
      <c r="PIM126">
        <f t="shared" si="172"/>
        <v>0</v>
      </c>
      <c r="PIN126">
        <f t="shared" si="172"/>
        <v>0</v>
      </c>
      <c r="PIO126">
        <f t="shared" si="172"/>
        <v>0</v>
      </c>
      <c r="PIP126">
        <f t="shared" si="172"/>
        <v>0</v>
      </c>
      <c r="PIQ126">
        <f t="shared" si="172"/>
        <v>0</v>
      </c>
      <c r="PIR126">
        <f t="shared" si="172"/>
        <v>0</v>
      </c>
      <c r="PIS126">
        <f t="shared" si="172"/>
        <v>0</v>
      </c>
      <c r="PIT126">
        <f t="shared" si="172"/>
        <v>0</v>
      </c>
      <c r="PIU126">
        <f t="shared" si="172"/>
        <v>0</v>
      </c>
      <c r="PIV126">
        <f t="shared" si="172"/>
        <v>0</v>
      </c>
      <c r="PIW126">
        <f t="shared" si="172"/>
        <v>0</v>
      </c>
      <c r="PIX126">
        <f t="shared" ref="PIX126:PLI126" si="173">SUM(PIX2:PIX125)</f>
        <v>0</v>
      </c>
      <c r="PIY126">
        <f t="shared" si="173"/>
        <v>0</v>
      </c>
      <c r="PIZ126">
        <f t="shared" si="173"/>
        <v>0</v>
      </c>
      <c r="PJA126">
        <f t="shared" si="173"/>
        <v>0</v>
      </c>
      <c r="PJB126">
        <f t="shared" si="173"/>
        <v>0</v>
      </c>
      <c r="PJC126">
        <f t="shared" si="173"/>
        <v>0</v>
      </c>
      <c r="PJD126">
        <f t="shared" si="173"/>
        <v>0</v>
      </c>
      <c r="PJE126">
        <f t="shared" si="173"/>
        <v>0</v>
      </c>
      <c r="PJF126">
        <f t="shared" si="173"/>
        <v>0</v>
      </c>
      <c r="PJG126">
        <f t="shared" si="173"/>
        <v>0</v>
      </c>
      <c r="PJH126">
        <f t="shared" si="173"/>
        <v>0</v>
      </c>
      <c r="PJI126">
        <f t="shared" si="173"/>
        <v>0</v>
      </c>
      <c r="PJJ126">
        <f t="shared" si="173"/>
        <v>0</v>
      </c>
      <c r="PJK126">
        <f t="shared" si="173"/>
        <v>0</v>
      </c>
      <c r="PJL126">
        <f t="shared" si="173"/>
        <v>0</v>
      </c>
      <c r="PJM126">
        <f t="shared" si="173"/>
        <v>0</v>
      </c>
      <c r="PJN126">
        <f t="shared" si="173"/>
        <v>0</v>
      </c>
      <c r="PJO126">
        <f t="shared" si="173"/>
        <v>0</v>
      </c>
      <c r="PJP126">
        <f t="shared" si="173"/>
        <v>0</v>
      </c>
      <c r="PJQ126">
        <f t="shared" si="173"/>
        <v>0</v>
      </c>
      <c r="PJR126">
        <f t="shared" si="173"/>
        <v>0</v>
      </c>
      <c r="PJS126">
        <f t="shared" si="173"/>
        <v>0</v>
      </c>
      <c r="PJT126">
        <f t="shared" si="173"/>
        <v>0</v>
      </c>
      <c r="PJU126">
        <f t="shared" si="173"/>
        <v>0</v>
      </c>
      <c r="PJV126">
        <f t="shared" si="173"/>
        <v>0</v>
      </c>
      <c r="PJW126">
        <f t="shared" si="173"/>
        <v>0</v>
      </c>
      <c r="PJX126">
        <f t="shared" si="173"/>
        <v>0</v>
      </c>
      <c r="PJY126">
        <f t="shared" si="173"/>
        <v>0</v>
      </c>
      <c r="PJZ126">
        <f t="shared" si="173"/>
        <v>0</v>
      </c>
      <c r="PKA126">
        <f t="shared" si="173"/>
        <v>0</v>
      </c>
      <c r="PKB126">
        <f t="shared" si="173"/>
        <v>0</v>
      </c>
      <c r="PKC126">
        <f t="shared" si="173"/>
        <v>0</v>
      </c>
      <c r="PKD126">
        <f t="shared" si="173"/>
        <v>0</v>
      </c>
      <c r="PKE126">
        <f t="shared" si="173"/>
        <v>0</v>
      </c>
      <c r="PKF126">
        <f t="shared" si="173"/>
        <v>0</v>
      </c>
      <c r="PKG126">
        <f t="shared" si="173"/>
        <v>0</v>
      </c>
      <c r="PKH126">
        <f t="shared" si="173"/>
        <v>0</v>
      </c>
      <c r="PKI126">
        <f t="shared" si="173"/>
        <v>0</v>
      </c>
      <c r="PKJ126">
        <f t="shared" si="173"/>
        <v>0</v>
      </c>
      <c r="PKK126">
        <f t="shared" si="173"/>
        <v>0</v>
      </c>
      <c r="PKL126">
        <f t="shared" si="173"/>
        <v>0</v>
      </c>
      <c r="PKM126">
        <f t="shared" si="173"/>
        <v>0</v>
      </c>
      <c r="PKN126">
        <f t="shared" si="173"/>
        <v>0</v>
      </c>
      <c r="PKO126">
        <f t="shared" si="173"/>
        <v>0</v>
      </c>
      <c r="PKP126">
        <f t="shared" si="173"/>
        <v>0</v>
      </c>
      <c r="PKQ126">
        <f t="shared" si="173"/>
        <v>0</v>
      </c>
      <c r="PKR126">
        <f t="shared" si="173"/>
        <v>0</v>
      </c>
      <c r="PKS126">
        <f t="shared" si="173"/>
        <v>0</v>
      </c>
      <c r="PKT126">
        <f t="shared" si="173"/>
        <v>0</v>
      </c>
      <c r="PKU126">
        <f t="shared" si="173"/>
        <v>0</v>
      </c>
      <c r="PKV126">
        <f t="shared" si="173"/>
        <v>0</v>
      </c>
      <c r="PKW126">
        <f t="shared" si="173"/>
        <v>0</v>
      </c>
      <c r="PKX126">
        <f t="shared" si="173"/>
        <v>0</v>
      </c>
      <c r="PKY126">
        <f t="shared" si="173"/>
        <v>0</v>
      </c>
      <c r="PKZ126">
        <f t="shared" si="173"/>
        <v>0</v>
      </c>
      <c r="PLA126">
        <f t="shared" si="173"/>
        <v>0</v>
      </c>
      <c r="PLB126">
        <f t="shared" si="173"/>
        <v>0</v>
      </c>
      <c r="PLC126">
        <f t="shared" si="173"/>
        <v>0</v>
      </c>
      <c r="PLD126">
        <f t="shared" si="173"/>
        <v>0</v>
      </c>
      <c r="PLE126">
        <f t="shared" si="173"/>
        <v>0</v>
      </c>
      <c r="PLF126">
        <f t="shared" si="173"/>
        <v>0</v>
      </c>
      <c r="PLG126">
        <f t="shared" si="173"/>
        <v>0</v>
      </c>
      <c r="PLH126">
        <f t="shared" si="173"/>
        <v>0</v>
      </c>
      <c r="PLI126">
        <f t="shared" si="173"/>
        <v>0</v>
      </c>
      <c r="PLJ126">
        <f t="shared" ref="PLJ126:PNU126" si="174">SUM(PLJ2:PLJ125)</f>
        <v>0</v>
      </c>
      <c r="PLK126">
        <f t="shared" si="174"/>
        <v>0</v>
      </c>
      <c r="PLL126">
        <f t="shared" si="174"/>
        <v>0</v>
      </c>
      <c r="PLM126">
        <f t="shared" si="174"/>
        <v>0</v>
      </c>
      <c r="PLN126">
        <f t="shared" si="174"/>
        <v>0</v>
      </c>
      <c r="PLO126">
        <f t="shared" si="174"/>
        <v>0</v>
      </c>
      <c r="PLP126">
        <f t="shared" si="174"/>
        <v>0</v>
      </c>
      <c r="PLQ126">
        <f t="shared" si="174"/>
        <v>0</v>
      </c>
      <c r="PLR126">
        <f t="shared" si="174"/>
        <v>0</v>
      </c>
      <c r="PLS126">
        <f t="shared" si="174"/>
        <v>0</v>
      </c>
      <c r="PLT126">
        <f t="shared" si="174"/>
        <v>0</v>
      </c>
      <c r="PLU126">
        <f t="shared" si="174"/>
        <v>0</v>
      </c>
      <c r="PLV126">
        <f t="shared" si="174"/>
        <v>0</v>
      </c>
      <c r="PLW126">
        <f t="shared" si="174"/>
        <v>0</v>
      </c>
      <c r="PLX126">
        <f t="shared" si="174"/>
        <v>0</v>
      </c>
      <c r="PLY126">
        <f t="shared" si="174"/>
        <v>0</v>
      </c>
      <c r="PLZ126">
        <f t="shared" si="174"/>
        <v>0</v>
      </c>
      <c r="PMA126">
        <f t="shared" si="174"/>
        <v>0</v>
      </c>
      <c r="PMB126">
        <f t="shared" si="174"/>
        <v>0</v>
      </c>
      <c r="PMC126">
        <f t="shared" si="174"/>
        <v>0</v>
      </c>
      <c r="PMD126">
        <f t="shared" si="174"/>
        <v>0</v>
      </c>
      <c r="PME126">
        <f t="shared" si="174"/>
        <v>0</v>
      </c>
      <c r="PMF126">
        <f t="shared" si="174"/>
        <v>0</v>
      </c>
      <c r="PMG126">
        <f t="shared" si="174"/>
        <v>0</v>
      </c>
      <c r="PMH126">
        <f t="shared" si="174"/>
        <v>0</v>
      </c>
      <c r="PMI126">
        <f t="shared" si="174"/>
        <v>0</v>
      </c>
      <c r="PMJ126">
        <f t="shared" si="174"/>
        <v>0</v>
      </c>
      <c r="PMK126">
        <f t="shared" si="174"/>
        <v>0</v>
      </c>
      <c r="PML126">
        <f t="shared" si="174"/>
        <v>0</v>
      </c>
      <c r="PMM126">
        <f t="shared" si="174"/>
        <v>0</v>
      </c>
      <c r="PMN126">
        <f t="shared" si="174"/>
        <v>0</v>
      </c>
      <c r="PMO126">
        <f t="shared" si="174"/>
        <v>0</v>
      </c>
      <c r="PMP126">
        <f t="shared" si="174"/>
        <v>0</v>
      </c>
      <c r="PMQ126">
        <f t="shared" si="174"/>
        <v>0</v>
      </c>
      <c r="PMR126">
        <f t="shared" si="174"/>
        <v>0</v>
      </c>
      <c r="PMS126">
        <f t="shared" si="174"/>
        <v>0</v>
      </c>
      <c r="PMT126">
        <f t="shared" si="174"/>
        <v>0</v>
      </c>
      <c r="PMU126">
        <f t="shared" si="174"/>
        <v>0</v>
      </c>
      <c r="PMV126">
        <f t="shared" si="174"/>
        <v>0</v>
      </c>
      <c r="PMW126">
        <f t="shared" si="174"/>
        <v>0</v>
      </c>
      <c r="PMX126">
        <f t="shared" si="174"/>
        <v>0</v>
      </c>
      <c r="PMY126">
        <f t="shared" si="174"/>
        <v>0</v>
      </c>
      <c r="PMZ126">
        <f t="shared" si="174"/>
        <v>0</v>
      </c>
      <c r="PNA126">
        <f t="shared" si="174"/>
        <v>0</v>
      </c>
      <c r="PNB126">
        <f t="shared" si="174"/>
        <v>0</v>
      </c>
      <c r="PNC126">
        <f t="shared" si="174"/>
        <v>0</v>
      </c>
      <c r="PND126">
        <f t="shared" si="174"/>
        <v>0</v>
      </c>
      <c r="PNE126">
        <f t="shared" si="174"/>
        <v>0</v>
      </c>
      <c r="PNF126">
        <f t="shared" si="174"/>
        <v>0</v>
      </c>
      <c r="PNG126">
        <f t="shared" si="174"/>
        <v>0</v>
      </c>
      <c r="PNH126">
        <f t="shared" si="174"/>
        <v>0</v>
      </c>
      <c r="PNI126">
        <f t="shared" si="174"/>
        <v>0</v>
      </c>
      <c r="PNJ126">
        <f t="shared" si="174"/>
        <v>0</v>
      </c>
      <c r="PNK126">
        <f t="shared" si="174"/>
        <v>0</v>
      </c>
      <c r="PNL126">
        <f t="shared" si="174"/>
        <v>0</v>
      </c>
      <c r="PNM126">
        <f t="shared" si="174"/>
        <v>0</v>
      </c>
      <c r="PNN126">
        <f t="shared" si="174"/>
        <v>0</v>
      </c>
      <c r="PNO126">
        <f t="shared" si="174"/>
        <v>0</v>
      </c>
      <c r="PNP126">
        <f t="shared" si="174"/>
        <v>0</v>
      </c>
      <c r="PNQ126">
        <f t="shared" si="174"/>
        <v>0</v>
      </c>
      <c r="PNR126">
        <f t="shared" si="174"/>
        <v>0</v>
      </c>
      <c r="PNS126">
        <f t="shared" si="174"/>
        <v>0</v>
      </c>
      <c r="PNT126">
        <f t="shared" si="174"/>
        <v>0</v>
      </c>
      <c r="PNU126">
        <f t="shared" si="174"/>
        <v>0</v>
      </c>
      <c r="PNV126">
        <f t="shared" ref="PNV126:PQG126" si="175">SUM(PNV2:PNV125)</f>
        <v>0</v>
      </c>
      <c r="PNW126">
        <f t="shared" si="175"/>
        <v>0</v>
      </c>
      <c r="PNX126">
        <f t="shared" si="175"/>
        <v>0</v>
      </c>
      <c r="PNY126">
        <f t="shared" si="175"/>
        <v>0</v>
      </c>
      <c r="PNZ126">
        <f t="shared" si="175"/>
        <v>0</v>
      </c>
      <c r="POA126">
        <f t="shared" si="175"/>
        <v>0</v>
      </c>
      <c r="POB126">
        <f t="shared" si="175"/>
        <v>0</v>
      </c>
      <c r="POC126">
        <f t="shared" si="175"/>
        <v>0</v>
      </c>
      <c r="POD126">
        <f t="shared" si="175"/>
        <v>0</v>
      </c>
      <c r="POE126">
        <f t="shared" si="175"/>
        <v>0</v>
      </c>
      <c r="POF126">
        <f t="shared" si="175"/>
        <v>0</v>
      </c>
      <c r="POG126">
        <f t="shared" si="175"/>
        <v>0</v>
      </c>
      <c r="POH126">
        <f t="shared" si="175"/>
        <v>0</v>
      </c>
      <c r="POI126">
        <f t="shared" si="175"/>
        <v>0</v>
      </c>
      <c r="POJ126">
        <f t="shared" si="175"/>
        <v>0</v>
      </c>
      <c r="POK126">
        <f t="shared" si="175"/>
        <v>0</v>
      </c>
      <c r="POL126">
        <f t="shared" si="175"/>
        <v>0</v>
      </c>
      <c r="POM126">
        <f t="shared" si="175"/>
        <v>0</v>
      </c>
      <c r="PON126">
        <f t="shared" si="175"/>
        <v>0</v>
      </c>
      <c r="POO126">
        <f t="shared" si="175"/>
        <v>0</v>
      </c>
      <c r="POP126">
        <f t="shared" si="175"/>
        <v>0</v>
      </c>
      <c r="POQ126">
        <f t="shared" si="175"/>
        <v>0</v>
      </c>
      <c r="POR126">
        <f t="shared" si="175"/>
        <v>0</v>
      </c>
      <c r="POS126">
        <f t="shared" si="175"/>
        <v>0</v>
      </c>
      <c r="POT126">
        <f t="shared" si="175"/>
        <v>0</v>
      </c>
      <c r="POU126">
        <f t="shared" si="175"/>
        <v>0</v>
      </c>
      <c r="POV126">
        <f t="shared" si="175"/>
        <v>0</v>
      </c>
      <c r="POW126">
        <f t="shared" si="175"/>
        <v>0</v>
      </c>
      <c r="POX126">
        <f t="shared" si="175"/>
        <v>0</v>
      </c>
      <c r="POY126">
        <f t="shared" si="175"/>
        <v>0</v>
      </c>
      <c r="POZ126">
        <f t="shared" si="175"/>
        <v>0</v>
      </c>
      <c r="PPA126">
        <f t="shared" si="175"/>
        <v>0</v>
      </c>
      <c r="PPB126">
        <f t="shared" si="175"/>
        <v>0</v>
      </c>
      <c r="PPC126">
        <f t="shared" si="175"/>
        <v>0</v>
      </c>
      <c r="PPD126">
        <f t="shared" si="175"/>
        <v>0</v>
      </c>
      <c r="PPE126">
        <f t="shared" si="175"/>
        <v>0</v>
      </c>
      <c r="PPF126">
        <f t="shared" si="175"/>
        <v>0</v>
      </c>
      <c r="PPG126">
        <f t="shared" si="175"/>
        <v>0</v>
      </c>
      <c r="PPH126">
        <f t="shared" si="175"/>
        <v>0</v>
      </c>
      <c r="PPI126">
        <f t="shared" si="175"/>
        <v>0</v>
      </c>
      <c r="PPJ126">
        <f t="shared" si="175"/>
        <v>0</v>
      </c>
      <c r="PPK126">
        <f t="shared" si="175"/>
        <v>0</v>
      </c>
      <c r="PPL126">
        <f t="shared" si="175"/>
        <v>0</v>
      </c>
      <c r="PPM126">
        <f t="shared" si="175"/>
        <v>0</v>
      </c>
      <c r="PPN126">
        <f t="shared" si="175"/>
        <v>0</v>
      </c>
      <c r="PPO126">
        <f t="shared" si="175"/>
        <v>0</v>
      </c>
      <c r="PPP126">
        <f t="shared" si="175"/>
        <v>0</v>
      </c>
      <c r="PPQ126">
        <f t="shared" si="175"/>
        <v>0</v>
      </c>
      <c r="PPR126">
        <f t="shared" si="175"/>
        <v>0</v>
      </c>
      <c r="PPS126">
        <f t="shared" si="175"/>
        <v>0</v>
      </c>
      <c r="PPT126">
        <f t="shared" si="175"/>
        <v>0</v>
      </c>
      <c r="PPU126">
        <f t="shared" si="175"/>
        <v>0</v>
      </c>
      <c r="PPV126">
        <f t="shared" si="175"/>
        <v>0</v>
      </c>
      <c r="PPW126">
        <f t="shared" si="175"/>
        <v>0</v>
      </c>
      <c r="PPX126">
        <f t="shared" si="175"/>
        <v>0</v>
      </c>
      <c r="PPY126">
        <f t="shared" si="175"/>
        <v>0</v>
      </c>
      <c r="PPZ126">
        <f t="shared" si="175"/>
        <v>0</v>
      </c>
      <c r="PQA126">
        <f t="shared" si="175"/>
        <v>0</v>
      </c>
      <c r="PQB126">
        <f t="shared" si="175"/>
        <v>0</v>
      </c>
      <c r="PQC126">
        <f t="shared" si="175"/>
        <v>0</v>
      </c>
      <c r="PQD126">
        <f t="shared" si="175"/>
        <v>0</v>
      </c>
      <c r="PQE126">
        <f t="shared" si="175"/>
        <v>0</v>
      </c>
      <c r="PQF126">
        <f t="shared" si="175"/>
        <v>0</v>
      </c>
      <c r="PQG126">
        <f t="shared" si="175"/>
        <v>0</v>
      </c>
      <c r="PQH126">
        <f t="shared" ref="PQH126:PSS126" si="176">SUM(PQH2:PQH125)</f>
        <v>0</v>
      </c>
      <c r="PQI126">
        <f t="shared" si="176"/>
        <v>0</v>
      </c>
      <c r="PQJ126">
        <f t="shared" si="176"/>
        <v>0</v>
      </c>
      <c r="PQK126">
        <f t="shared" si="176"/>
        <v>0</v>
      </c>
      <c r="PQL126">
        <f t="shared" si="176"/>
        <v>0</v>
      </c>
      <c r="PQM126">
        <f t="shared" si="176"/>
        <v>0</v>
      </c>
      <c r="PQN126">
        <f t="shared" si="176"/>
        <v>0</v>
      </c>
      <c r="PQO126">
        <f t="shared" si="176"/>
        <v>0</v>
      </c>
      <c r="PQP126">
        <f t="shared" si="176"/>
        <v>0</v>
      </c>
      <c r="PQQ126">
        <f t="shared" si="176"/>
        <v>0</v>
      </c>
      <c r="PQR126">
        <f t="shared" si="176"/>
        <v>0</v>
      </c>
      <c r="PQS126">
        <f t="shared" si="176"/>
        <v>0</v>
      </c>
      <c r="PQT126">
        <f t="shared" si="176"/>
        <v>0</v>
      </c>
      <c r="PQU126">
        <f t="shared" si="176"/>
        <v>0</v>
      </c>
      <c r="PQV126">
        <f t="shared" si="176"/>
        <v>0</v>
      </c>
      <c r="PQW126">
        <f t="shared" si="176"/>
        <v>0</v>
      </c>
      <c r="PQX126">
        <f t="shared" si="176"/>
        <v>0</v>
      </c>
      <c r="PQY126">
        <f t="shared" si="176"/>
        <v>0</v>
      </c>
      <c r="PQZ126">
        <f t="shared" si="176"/>
        <v>0</v>
      </c>
      <c r="PRA126">
        <f t="shared" si="176"/>
        <v>0</v>
      </c>
      <c r="PRB126">
        <f t="shared" si="176"/>
        <v>0</v>
      </c>
      <c r="PRC126">
        <f t="shared" si="176"/>
        <v>0</v>
      </c>
      <c r="PRD126">
        <f t="shared" si="176"/>
        <v>0</v>
      </c>
      <c r="PRE126">
        <f t="shared" si="176"/>
        <v>0</v>
      </c>
      <c r="PRF126">
        <f t="shared" si="176"/>
        <v>0</v>
      </c>
      <c r="PRG126">
        <f t="shared" si="176"/>
        <v>0</v>
      </c>
      <c r="PRH126">
        <f t="shared" si="176"/>
        <v>0</v>
      </c>
      <c r="PRI126">
        <f t="shared" si="176"/>
        <v>0</v>
      </c>
      <c r="PRJ126">
        <f t="shared" si="176"/>
        <v>0</v>
      </c>
      <c r="PRK126">
        <f t="shared" si="176"/>
        <v>0</v>
      </c>
      <c r="PRL126">
        <f t="shared" si="176"/>
        <v>0</v>
      </c>
      <c r="PRM126">
        <f t="shared" si="176"/>
        <v>0</v>
      </c>
      <c r="PRN126">
        <f t="shared" si="176"/>
        <v>0</v>
      </c>
      <c r="PRO126">
        <f t="shared" si="176"/>
        <v>0</v>
      </c>
      <c r="PRP126">
        <f t="shared" si="176"/>
        <v>0</v>
      </c>
      <c r="PRQ126">
        <f t="shared" si="176"/>
        <v>0</v>
      </c>
      <c r="PRR126">
        <f t="shared" si="176"/>
        <v>0</v>
      </c>
      <c r="PRS126">
        <f t="shared" si="176"/>
        <v>0</v>
      </c>
      <c r="PRT126">
        <f t="shared" si="176"/>
        <v>0</v>
      </c>
      <c r="PRU126">
        <f t="shared" si="176"/>
        <v>0</v>
      </c>
      <c r="PRV126">
        <f t="shared" si="176"/>
        <v>0</v>
      </c>
      <c r="PRW126">
        <f t="shared" si="176"/>
        <v>0</v>
      </c>
      <c r="PRX126">
        <f t="shared" si="176"/>
        <v>0</v>
      </c>
      <c r="PRY126">
        <f t="shared" si="176"/>
        <v>0</v>
      </c>
      <c r="PRZ126">
        <f t="shared" si="176"/>
        <v>0</v>
      </c>
      <c r="PSA126">
        <f t="shared" si="176"/>
        <v>0</v>
      </c>
      <c r="PSB126">
        <f t="shared" si="176"/>
        <v>0</v>
      </c>
      <c r="PSC126">
        <f t="shared" si="176"/>
        <v>0</v>
      </c>
      <c r="PSD126">
        <f t="shared" si="176"/>
        <v>0</v>
      </c>
      <c r="PSE126">
        <f t="shared" si="176"/>
        <v>0</v>
      </c>
      <c r="PSF126">
        <f t="shared" si="176"/>
        <v>0</v>
      </c>
      <c r="PSG126">
        <f t="shared" si="176"/>
        <v>0</v>
      </c>
      <c r="PSH126">
        <f t="shared" si="176"/>
        <v>0</v>
      </c>
      <c r="PSI126">
        <f t="shared" si="176"/>
        <v>0</v>
      </c>
      <c r="PSJ126">
        <f t="shared" si="176"/>
        <v>0</v>
      </c>
      <c r="PSK126">
        <f t="shared" si="176"/>
        <v>0</v>
      </c>
      <c r="PSL126">
        <f t="shared" si="176"/>
        <v>0</v>
      </c>
      <c r="PSM126">
        <f t="shared" si="176"/>
        <v>0</v>
      </c>
      <c r="PSN126">
        <f t="shared" si="176"/>
        <v>0</v>
      </c>
      <c r="PSO126">
        <f t="shared" si="176"/>
        <v>0</v>
      </c>
      <c r="PSP126">
        <f t="shared" si="176"/>
        <v>0</v>
      </c>
      <c r="PSQ126">
        <f t="shared" si="176"/>
        <v>0</v>
      </c>
      <c r="PSR126">
        <f t="shared" si="176"/>
        <v>0</v>
      </c>
      <c r="PSS126">
        <f t="shared" si="176"/>
        <v>0</v>
      </c>
      <c r="PST126">
        <f t="shared" ref="PST126:PVE126" si="177">SUM(PST2:PST125)</f>
        <v>0</v>
      </c>
      <c r="PSU126">
        <f t="shared" si="177"/>
        <v>0</v>
      </c>
      <c r="PSV126">
        <f t="shared" si="177"/>
        <v>0</v>
      </c>
      <c r="PSW126">
        <f t="shared" si="177"/>
        <v>0</v>
      </c>
      <c r="PSX126">
        <f t="shared" si="177"/>
        <v>0</v>
      </c>
      <c r="PSY126">
        <f t="shared" si="177"/>
        <v>0</v>
      </c>
      <c r="PSZ126">
        <f t="shared" si="177"/>
        <v>0</v>
      </c>
      <c r="PTA126">
        <f t="shared" si="177"/>
        <v>0</v>
      </c>
      <c r="PTB126">
        <f t="shared" si="177"/>
        <v>0</v>
      </c>
      <c r="PTC126">
        <f t="shared" si="177"/>
        <v>0</v>
      </c>
      <c r="PTD126">
        <f t="shared" si="177"/>
        <v>0</v>
      </c>
      <c r="PTE126">
        <f t="shared" si="177"/>
        <v>0</v>
      </c>
      <c r="PTF126">
        <f t="shared" si="177"/>
        <v>0</v>
      </c>
      <c r="PTG126">
        <f t="shared" si="177"/>
        <v>0</v>
      </c>
      <c r="PTH126">
        <f t="shared" si="177"/>
        <v>0</v>
      </c>
      <c r="PTI126">
        <f t="shared" si="177"/>
        <v>0</v>
      </c>
      <c r="PTJ126">
        <f t="shared" si="177"/>
        <v>0</v>
      </c>
      <c r="PTK126">
        <f t="shared" si="177"/>
        <v>0</v>
      </c>
      <c r="PTL126">
        <f t="shared" si="177"/>
        <v>0</v>
      </c>
      <c r="PTM126">
        <f t="shared" si="177"/>
        <v>0</v>
      </c>
      <c r="PTN126">
        <f t="shared" si="177"/>
        <v>0</v>
      </c>
      <c r="PTO126">
        <f t="shared" si="177"/>
        <v>0</v>
      </c>
      <c r="PTP126">
        <f t="shared" si="177"/>
        <v>0</v>
      </c>
      <c r="PTQ126">
        <f t="shared" si="177"/>
        <v>0</v>
      </c>
      <c r="PTR126">
        <f t="shared" si="177"/>
        <v>0</v>
      </c>
      <c r="PTS126">
        <f t="shared" si="177"/>
        <v>0</v>
      </c>
      <c r="PTT126">
        <f t="shared" si="177"/>
        <v>0</v>
      </c>
      <c r="PTU126">
        <f t="shared" si="177"/>
        <v>0</v>
      </c>
      <c r="PTV126">
        <f t="shared" si="177"/>
        <v>0</v>
      </c>
      <c r="PTW126">
        <f t="shared" si="177"/>
        <v>0</v>
      </c>
      <c r="PTX126">
        <f t="shared" si="177"/>
        <v>0</v>
      </c>
      <c r="PTY126">
        <f t="shared" si="177"/>
        <v>0</v>
      </c>
      <c r="PTZ126">
        <f t="shared" si="177"/>
        <v>0</v>
      </c>
      <c r="PUA126">
        <f t="shared" si="177"/>
        <v>0</v>
      </c>
      <c r="PUB126">
        <f t="shared" si="177"/>
        <v>0</v>
      </c>
      <c r="PUC126">
        <f t="shared" si="177"/>
        <v>0</v>
      </c>
      <c r="PUD126">
        <f t="shared" si="177"/>
        <v>0</v>
      </c>
      <c r="PUE126">
        <f t="shared" si="177"/>
        <v>0</v>
      </c>
      <c r="PUF126">
        <f t="shared" si="177"/>
        <v>0</v>
      </c>
      <c r="PUG126">
        <f t="shared" si="177"/>
        <v>0</v>
      </c>
      <c r="PUH126">
        <f t="shared" si="177"/>
        <v>0</v>
      </c>
      <c r="PUI126">
        <f t="shared" si="177"/>
        <v>0</v>
      </c>
      <c r="PUJ126">
        <f t="shared" si="177"/>
        <v>0</v>
      </c>
      <c r="PUK126">
        <f t="shared" si="177"/>
        <v>0</v>
      </c>
      <c r="PUL126">
        <f t="shared" si="177"/>
        <v>0</v>
      </c>
      <c r="PUM126">
        <f t="shared" si="177"/>
        <v>0</v>
      </c>
      <c r="PUN126">
        <f t="shared" si="177"/>
        <v>0</v>
      </c>
      <c r="PUO126">
        <f t="shared" si="177"/>
        <v>0</v>
      </c>
      <c r="PUP126">
        <f t="shared" si="177"/>
        <v>0</v>
      </c>
      <c r="PUQ126">
        <f t="shared" si="177"/>
        <v>0</v>
      </c>
      <c r="PUR126">
        <f t="shared" si="177"/>
        <v>0</v>
      </c>
      <c r="PUS126">
        <f t="shared" si="177"/>
        <v>0</v>
      </c>
      <c r="PUT126">
        <f t="shared" si="177"/>
        <v>0</v>
      </c>
      <c r="PUU126">
        <f t="shared" si="177"/>
        <v>0</v>
      </c>
      <c r="PUV126">
        <f t="shared" si="177"/>
        <v>0</v>
      </c>
      <c r="PUW126">
        <f t="shared" si="177"/>
        <v>0</v>
      </c>
      <c r="PUX126">
        <f t="shared" si="177"/>
        <v>0</v>
      </c>
      <c r="PUY126">
        <f t="shared" si="177"/>
        <v>0</v>
      </c>
      <c r="PUZ126">
        <f t="shared" si="177"/>
        <v>0</v>
      </c>
      <c r="PVA126">
        <f t="shared" si="177"/>
        <v>0</v>
      </c>
      <c r="PVB126">
        <f t="shared" si="177"/>
        <v>0</v>
      </c>
      <c r="PVC126">
        <f t="shared" si="177"/>
        <v>0</v>
      </c>
      <c r="PVD126">
        <f t="shared" si="177"/>
        <v>0</v>
      </c>
      <c r="PVE126">
        <f t="shared" si="177"/>
        <v>0</v>
      </c>
      <c r="PVF126">
        <f t="shared" ref="PVF126:PXQ126" si="178">SUM(PVF2:PVF125)</f>
        <v>0</v>
      </c>
      <c r="PVG126">
        <f t="shared" si="178"/>
        <v>0</v>
      </c>
      <c r="PVH126">
        <f t="shared" si="178"/>
        <v>0</v>
      </c>
      <c r="PVI126">
        <f t="shared" si="178"/>
        <v>0</v>
      </c>
      <c r="PVJ126">
        <f t="shared" si="178"/>
        <v>0</v>
      </c>
      <c r="PVK126">
        <f t="shared" si="178"/>
        <v>0</v>
      </c>
      <c r="PVL126">
        <f t="shared" si="178"/>
        <v>0</v>
      </c>
      <c r="PVM126">
        <f t="shared" si="178"/>
        <v>0</v>
      </c>
      <c r="PVN126">
        <f t="shared" si="178"/>
        <v>0</v>
      </c>
      <c r="PVO126">
        <f t="shared" si="178"/>
        <v>0</v>
      </c>
      <c r="PVP126">
        <f t="shared" si="178"/>
        <v>0</v>
      </c>
      <c r="PVQ126">
        <f t="shared" si="178"/>
        <v>0</v>
      </c>
      <c r="PVR126">
        <f t="shared" si="178"/>
        <v>0</v>
      </c>
      <c r="PVS126">
        <f t="shared" si="178"/>
        <v>0</v>
      </c>
      <c r="PVT126">
        <f t="shared" si="178"/>
        <v>0</v>
      </c>
      <c r="PVU126">
        <f t="shared" si="178"/>
        <v>0</v>
      </c>
      <c r="PVV126">
        <f t="shared" si="178"/>
        <v>0</v>
      </c>
      <c r="PVW126">
        <f t="shared" si="178"/>
        <v>0</v>
      </c>
      <c r="PVX126">
        <f t="shared" si="178"/>
        <v>0</v>
      </c>
      <c r="PVY126">
        <f t="shared" si="178"/>
        <v>0</v>
      </c>
      <c r="PVZ126">
        <f t="shared" si="178"/>
        <v>0</v>
      </c>
      <c r="PWA126">
        <f t="shared" si="178"/>
        <v>0</v>
      </c>
      <c r="PWB126">
        <f t="shared" si="178"/>
        <v>0</v>
      </c>
      <c r="PWC126">
        <f t="shared" si="178"/>
        <v>0</v>
      </c>
      <c r="PWD126">
        <f t="shared" si="178"/>
        <v>0</v>
      </c>
      <c r="PWE126">
        <f t="shared" si="178"/>
        <v>0</v>
      </c>
      <c r="PWF126">
        <f t="shared" si="178"/>
        <v>0</v>
      </c>
      <c r="PWG126">
        <f t="shared" si="178"/>
        <v>0</v>
      </c>
      <c r="PWH126">
        <f t="shared" si="178"/>
        <v>0</v>
      </c>
      <c r="PWI126">
        <f t="shared" si="178"/>
        <v>0</v>
      </c>
      <c r="PWJ126">
        <f t="shared" si="178"/>
        <v>0</v>
      </c>
      <c r="PWK126">
        <f t="shared" si="178"/>
        <v>0</v>
      </c>
      <c r="PWL126">
        <f t="shared" si="178"/>
        <v>0</v>
      </c>
      <c r="PWM126">
        <f t="shared" si="178"/>
        <v>0</v>
      </c>
      <c r="PWN126">
        <f t="shared" si="178"/>
        <v>0</v>
      </c>
      <c r="PWO126">
        <f t="shared" si="178"/>
        <v>0</v>
      </c>
      <c r="PWP126">
        <f t="shared" si="178"/>
        <v>0</v>
      </c>
      <c r="PWQ126">
        <f t="shared" si="178"/>
        <v>0</v>
      </c>
      <c r="PWR126">
        <f t="shared" si="178"/>
        <v>0</v>
      </c>
      <c r="PWS126">
        <f t="shared" si="178"/>
        <v>0</v>
      </c>
      <c r="PWT126">
        <f t="shared" si="178"/>
        <v>0</v>
      </c>
      <c r="PWU126">
        <f t="shared" si="178"/>
        <v>0</v>
      </c>
      <c r="PWV126">
        <f t="shared" si="178"/>
        <v>0</v>
      </c>
      <c r="PWW126">
        <f t="shared" si="178"/>
        <v>0</v>
      </c>
      <c r="PWX126">
        <f t="shared" si="178"/>
        <v>0</v>
      </c>
      <c r="PWY126">
        <f t="shared" si="178"/>
        <v>0</v>
      </c>
      <c r="PWZ126">
        <f t="shared" si="178"/>
        <v>0</v>
      </c>
      <c r="PXA126">
        <f t="shared" si="178"/>
        <v>0</v>
      </c>
      <c r="PXB126">
        <f t="shared" si="178"/>
        <v>0</v>
      </c>
      <c r="PXC126">
        <f t="shared" si="178"/>
        <v>0</v>
      </c>
      <c r="PXD126">
        <f t="shared" si="178"/>
        <v>0</v>
      </c>
      <c r="PXE126">
        <f t="shared" si="178"/>
        <v>0</v>
      </c>
      <c r="PXF126">
        <f t="shared" si="178"/>
        <v>0</v>
      </c>
      <c r="PXG126">
        <f t="shared" si="178"/>
        <v>0</v>
      </c>
      <c r="PXH126">
        <f t="shared" si="178"/>
        <v>0</v>
      </c>
      <c r="PXI126">
        <f t="shared" si="178"/>
        <v>0</v>
      </c>
      <c r="PXJ126">
        <f t="shared" si="178"/>
        <v>0</v>
      </c>
      <c r="PXK126">
        <f t="shared" si="178"/>
        <v>0</v>
      </c>
      <c r="PXL126">
        <f t="shared" si="178"/>
        <v>0</v>
      </c>
      <c r="PXM126">
        <f t="shared" si="178"/>
        <v>0</v>
      </c>
      <c r="PXN126">
        <f t="shared" si="178"/>
        <v>0</v>
      </c>
      <c r="PXO126">
        <f t="shared" si="178"/>
        <v>0</v>
      </c>
      <c r="PXP126">
        <f t="shared" si="178"/>
        <v>0</v>
      </c>
      <c r="PXQ126">
        <f t="shared" si="178"/>
        <v>0</v>
      </c>
      <c r="PXR126">
        <f t="shared" ref="PXR126:QAC126" si="179">SUM(PXR2:PXR125)</f>
        <v>0</v>
      </c>
      <c r="PXS126">
        <f t="shared" si="179"/>
        <v>0</v>
      </c>
      <c r="PXT126">
        <f t="shared" si="179"/>
        <v>0</v>
      </c>
      <c r="PXU126">
        <f t="shared" si="179"/>
        <v>0</v>
      </c>
      <c r="PXV126">
        <f t="shared" si="179"/>
        <v>0</v>
      </c>
      <c r="PXW126">
        <f t="shared" si="179"/>
        <v>0</v>
      </c>
      <c r="PXX126">
        <f t="shared" si="179"/>
        <v>0</v>
      </c>
      <c r="PXY126">
        <f t="shared" si="179"/>
        <v>0</v>
      </c>
      <c r="PXZ126">
        <f t="shared" si="179"/>
        <v>0</v>
      </c>
      <c r="PYA126">
        <f t="shared" si="179"/>
        <v>0</v>
      </c>
      <c r="PYB126">
        <f t="shared" si="179"/>
        <v>0</v>
      </c>
      <c r="PYC126">
        <f t="shared" si="179"/>
        <v>0</v>
      </c>
      <c r="PYD126">
        <f t="shared" si="179"/>
        <v>0</v>
      </c>
      <c r="PYE126">
        <f t="shared" si="179"/>
        <v>0</v>
      </c>
      <c r="PYF126">
        <f t="shared" si="179"/>
        <v>0</v>
      </c>
      <c r="PYG126">
        <f t="shared" si="179"/>
        <v>0</v>
      </c>
      <c r="PYH126">
        <f t="shared" si="179"/>
        <v>0</v>
      </c>
      <c r="PYI126">
        <f t="shared" si="179"/>
        <v>0</v>
      </c>
      <c r="PYJ126">
        <f t="shared" si="179"/>
        <v>0</v>
      </c>
      <c r="PYK126">
        <f t="shared" si="179"/>
        <v>0</v>
      </c>
      <c r="PYL126">
        <f t="shared" si="179"/>
        <v>0</v>
      </c>
      <c r="PYM126">
        <f t="shared" si="179"/>
        <v>0</v>
      </c>
      <c r="PYN126">
        <f t="shared" si="179"/>
        <v>0</v>
      </c>
      <c r="PYO126">
        <f t="shared" si="179"/>
        <v>0</v>
      </c>
      <c r="PYP126">
        <f t="shared" si="179"/>
        <v>0</v>
      </c>
      <c r="PYQ126">
        <f t="shared" si="179"/>
        <v>0</v>
      </c>
      <c r="PYR126">
        <f t="shared" si="179"/>
        <v>0</v>
      </c>
      <c r="PYS126">
        <f t="shared" si="179"/>
        <v>0</v>
      </c>
      <c r="PYT126">
        <f t="shared" si="179"/>
        <v>0</v>
      </c>
      <c r="PYU126">
        <f t="shared" si="179"/>
        <v>0</v>
      </c>
      <c r="PYV126">
        <f t="shared" si="179"/>
        <v>0</v>
      </c>
      <c r="PYW126">
        <f t="shared" si="179"/>
        <v>0</v>
      </c>
      <c r="PYX126">
        <f t="shared" si="179"/>
        <v>0</v>
      </c>
      <c r="PYY126">
        <f t="shared" si="179"/>
        <v>0</v>
      </c>
      <c r="PYZ126">
        <f t="shared" si="179"/>
        <v>0</v>
      </c>
      <c r="PZA126">
        <f t="shared" si="179"/>
        <v>0</v>
      </c>
      <c r="PZB126">
        <f t="shared" si="179"/>
        <v>0</v>
      </c>
      <c r="PZC126">
        <f t="shared" si="179"/>
        <v>0</v>
      </c>
      <c r="PZD126">
        <f t="shared" si="179"/>
        <v>0</v>
      </c>
      <c r="PZE126">
        <f t="shared" si="179"/>
        <v>0</v>
      </c>
      <c r="PZF126">
        <f t="shared" si="179"/>
        <v>0</v>
      </c>
      <c r="PZG126">
        <f t="shared" si="179"/>
        <v>0</v>
      </c>
      <c r="PZH126">
        <f t="shared" si="179"/>
        <v>0</v>
      </c>
      <c r="PZI126">
        <f t="shared" si="179"/>
        <v>0</v>
      </c>
      <c r="PZJ126">
        <f t="shared" si="179"/>
        <v>0</v>
      </c>
      <c r="PZK126">
        <f t="shared" si="179"/>
        <v>0</v>
      </c>
      <c r="PZL126">
        <f t="shared" si="179"/>
        <v>0</v>
      </c>
      <c r="PZM126">
        <f t="shared" si="179"/>
        <v>0</v>
      </c>
      <c r="PZN126">
        <f t="shared" si="179"/>
        <v>0</v>
      </c>
      <c r="PZO126">
        <f t="shared" si="179"/>
        <v>0</v>
      </c>
      <c r="PZP126">
        <f t="shared" si="179"/>
        <v>0</v>
      </c>
      <c r="PZQ126">
        <f t="shared" si="179"/>
        <v>0</v>
      </c>
      <c r="PZR126">
        <f t="shared" si="179"/>
        <v>0</v>
      </c>
      <c r="PZS126">
        <f t="shared" si="179"/>
        <v>0</v>
      </c>
      <c r="PZT126">
        <f t="shared" si="179"/>
        <v>0</v>
      </c>
      <c r="PZU126">
        <f t="shared" si="179"/>
        <v>0</v>
      </c>
      <c r="PZV126">
        <f t="shared" si="179"/>
        <v>0</v>
      </c>
      <c r="PZW126">
        <f t="shared" si="179"/>
        <v>0</v>
      </c>
      <c r="PZX126">
        <f t="shared" si="179"/>
        <v>0</v>
      </c>
      <c r="PZY126">
        <f t="shared" si="179"/>
        <v>0</v>
      </c>
      <c r="PZZ126">
        <f t="shared" si="179"/>
        <v>0</v>
      </c>
      <c r="QAA126">
        <f t="shared" si="179"/>
        <v>0</v>
      </c>
      <c r="QAB126">
        <f t="shared" si="179"/>
        <v>0</v>
      </c>
      <c r="QAC126">
        <f t="shared" si="179"/>
        <v>0</v>
      </c>
      <c r="QAD126">
        <f t="shared" ref="QAD126:QCO126" si="180">SUM(QAD2:QAD125)</f>
        <v>0</v>
      </c>
      <c r="QAE126">
        <f t="shared" si="180"/>
        <v>0</v>
      </c>
      <c r="QAF126">
        <f t="shared" si="180"/>
        <v>0</v>
      </c>
      <c r="QAG126">
        <f t="shared" si="180"/>
        <v>0</v>
      </c>
      <c r="QAH126">
        <f t="shared" si="180"/>
        <v>0</v>
      </c>
      <c r="QAI126">
        <f t="shared" si="180"/>
        <v>0</v>
      </c>
      <c r="QAJ126">
        <f t="shared" si="180"/>
        <v>0</v>
      </c>
      <c r="QAK126">
        <f t="shared" si="180"/>
        <v>0</v>
      </c>
      <c r="QAL126">
        <f t="shared" si="180"/>
        <v>0</v>
      </c>
      <c r="QAM126">
        <f t="shared" si="180"/>
        <v>0</v>
      </c>
      <c r="QAN126">
        <f t="shared" si="180"/>
        <v>0</v>
      </c>
      <c r="QAO126">
        <f t="shared" si="180"/>
        <v>0</v>
      </c>
      <c r="QAP126">
        <f t="shared" si="180"/>
        <v>0</v>
      </c>
      <c r="QAQ126">
        <f t="shared" si="180"/>
        <v>0</v>
      </c>
      <c r="QAR126">
        <f t="shared" si="180"/>
        <v>0</v>
      </c>
      <c r="QAS126">
        <f t="shared" si="180"/>
        <v>0</v>
      </c>
      <c r="QAT126">
        <f t="shared" si="180"/>
        <v>0</v>
      </c>
      <c r="QAU126">
        <f t="shared" si="180"/>
        <v>0</v>
      </c>
      <c r="QAV126">
        <f t="shared" si="180"/>
        <v>0</v>
      </c>
      <c r="QAW126">
        <f t="shared" si="180"/>
        <v>0</v>
      </c>
      <c r="QAX126">
        <f t="shared" si="180"/>
        <v>0</v>
      </c>
      <c r="QAY126">
        <f t="shared" si="180"/>
        <v>0</v>
      </c>
      <c r="QAZ126">
        <f t="shared" si="180"/>
        <v>0</v>
      </c>
      <c r="QBA126">
        <f t="shared" si="180"/>
        <v>0</v>
      </c>
      <c r="QBB126">
        <f t="shared" si="180"/>
        <v>0</v>
      </c>
      <c r="QBC126">
        <f t="shared" si="180"/>
        <v>0</v>
      </c>
      <c r="QBD126">
        <f t="shared" si="180"/>
        <v>0</v>
      </c>
      <c r="QBE126">
        <f t="shared" si="180"/>
        <v>0</v>
      </c>
      <c r="QBF126">
        <f t="shared" si="180"/>
        <v>0</v>
      </c>
      <c r="QBG126">
        <f t="shared" si="180"/>
        <v>0</v>
      </c>
      <c r="QBH126">
        <f t="shared" si="180"/>
        <v>0</v>
      </c>
      <c r="QBI126">
        <f t="shared" si="180"/>
        <v>0</v>
      </c>
      <c r="QBJ126">
        <f t="shared" si="180"/>
        <v>0</v>
      </c>
      <c r="QBK126">
        <f t="shared" si="180"/>
        <v>0</v>
      </c>
      <c r="QBL126">
        <f t="shared" si="180"/>
        <v>0</v>
      </c>
      <c r="QBM126">
        <f t="shared" si="180"/>
        <v>0</v>
      </c>
      <c r="QBN126">
        <f t="shared" si="180"/>
        <v>0</v>
      </c>
      <c r="QBO126">
        <f t="shared" si="180"/>
        <v>0</v>
      </c>
      <c r="QBP126">
        <f t="shared" si="180"/>
        <v>0</v>
      </c>
      <c r="QBQ126">
        <f t="shared" si="180"/>
        <v>0</v>
      </c>
      <c r="QBR126">
        <f t="shared" si="180"/>
        <v>0</v>
      </c>
      <c r="QBS126">
        <f t="shared" si="180"/>
        <v>0</v>
      </c>
      <c r="QBT126">
        <f t="shared" si="180"/>
        <v>0</v>
      </c>
      <c r="QBU126">
        <f t="shared" si="180"/>
        <v>0</v>
      </c>
      <c r="QBV126">
        <f t="shared" si="180"/>
        <v>0</v>
      </c>
      <c r="QBW126">
        <f t="shared" si="180"/>
        <v>0</v>
      </c>
      <c r="QBX126">
        <f t="shared" si="180"/>
        <v>0</v>
      </c>
      <c r="QBY126">
        <f t="shared" si="180"/>
        <v>0</v>
      </c>
      <c r="QBZ126">
        <f t="shared" si="180"/>
        <v>0</v>
      </c>
      <c r="QCA126">
        <f t="shared" si="180"/>
        <v>0</v>
      </c>
      <c r="QCB126">
        <f t="shared" si="180"/>
        <v>0</v>
      </c>
      <c r="QCC126">
        <f t="shared" si="180"/>
        <v>0</v>
      </c>
      <c r="QCD126">
        <f t="shared" si="180"/>
        <v>0</v>
      </c>
      <c r="QCE126">
        <f t="shared" si="180"/>
        <v>0</v>
      </c>
      <c r="QCF126">
        <f t="shared" si="180"/>
        <v>0</v>
      </c>
      <c r="QCG126">
        <f t="shared" si="180"/>
        <v>0</v>
      </c>
      <c r="QCH126">
        <f t="shared" si="180"/>
        <v>0</v>
      </c>
      <c r="QCI126">
        <f t="shared" si="180"/>
        <v>0</v>
      </c>
      <c r="QCJ126">
        <f t="shared" si="180"/>
        <v>0</v>
      </c>
      <c r="QCK126">
        <f t="shared" si="180"/>
        <v>0</v>
      </c>
      <c r="QCL126">
        <f t="shared" si="180"/>
        <v>0</v>
      </c>
      <c r="QCM126">
        <f t="shared" si="180"/>
        <v>0</v>
      </c>
      <c r="QCN126">
        <f t="shared" si="180"/>
        <v>0</v>
      </c>
      <c r="QCO126">
        <f t="shared" si="180"/>
        <v>0</v>
      </c>
      <c r="QCP126">
        <f t="shared" ref="QCP126:QFA126" si="181">SUM(QCP2:QCP125)</f>
        <v>0</v>
      </c>
      <c r="QCQ126">
        <f t="shared" si="181"/>
        <v>0</v>
      </c>
      <c r="QCR126">
        <f t="shared" si="181"/>
        <v>0</v>
      </c>
      <c r="QCS126">
        <f t="shared" si="181"/>
        <v>0</v>
      </c>
      <c r="QCT126">
        <f t="shared" si="181"/>
        <v>0</v>
      </c>
      <c r="QCU126">
        <f t="shared" si="181"/>
        <v>0</v>
      </c>
      <c r="QCV126">
        <f t="shared" si="181"/>
        <v>0</v>
      </c>
      <c r="QCW126">
        <f t="shared" si="181"/>
        <v>0</v>
      </c>
      <c r="QCX126">
        <f t="shared" si="181"/>
        <v>0</v>
      </c>
      <c r="QCY126">
        <f t="shared" si="181"/>
        <v>0</v>
      </c>
      <c r="QCZ126">
        <f t="shared" si="181"/>
        <v>0</v>
      </c>
      <c r="QDA126">
        <f t="shared" si="181"/>
        <v>0</v>
      </c>
      <c r="QDB126">
        <f t="shared" si="181"/>
        <v>0</v>
      </c>
      <c r="QDC126">
        <f t="shared" si="181"/>
        <v>0</v>
      </c>
      <c r="QDD126">
        <f t="shared" si="181"/>
        <v>0</v>
      </c>
      <c r="QDE126">
        <f t="shared" si="181"/>
        <v>0</v>
      </c>
      <c r="QDF126">
        <f t="shared" si="181"/>
        <v>0</v>
      </c>
      <c r="QDG126">
        <f t="shared" si="181"/>
        <v>0</v>
      </c>
      <c r="QDH126">
        <f t="shared" si="181"/>
        <v>0</v>
      </c>
      <c r="QDI126">
        <f t="shared" si="181"/>
        <v>0</v>
      </c>
      <c r="QDJ126">
        <f t="shared" si="181"/>
        <v>0</v>
      </c>
      <c r="QDK126">
        <f t="shared" si="181"/>
        <v>0</v>
      </c>
      <c r="QDL126">
        <f t="shared" si="181"/>
        <v>0</v>
      </c>
      <c r="QDM126">
        <f t="shared" si="181"/>
        <v>0</v>
      </c>
      <c r="QDN126">
        <f t="shared" si="181"/>
        <v>0</v>
      </c>
      <c r="QDO126">
        <f t="shared" si="181"/>
        <v>0</v>
      </c>
      <c r="QDP126">
        <f t="shared" si="181"/>
        <v>0</v>
      </c>
      <c r="QDQ126">
        <f t="shared" si="181"/>
        <v>0</v>
      </c>
      <c r="QDR126">
        <f t="shared" si="181"/>
        <v>0</v>
      </c>
      <c r="QDS126">
        <f t="shared" si="181"/>
        <v>0</v>
      </c>
      <c r="QDT126">
        <f t="shared" si="181"/>
        <v>0</v>
      </c>
      <c r="QDU126">
        <f t="shared" si="181"/>
        <v>0</v>
      </c>
      <c r="QDV126">
        <f t="shared" si="181"/>
        <v>0</v>
      </c>
      <c r="QDW126">
        <f t="shared" si="181"/>
        <v>0</v>
      </c>
      <c r="QDX126">
        <f t="shared" si="181"/>
        <v>0</v>
      </c>
      <c r="QDY126">
        <f t="shared" si="181"/>
        <v>0</v>
      </c>
      <c r="QDZ126">
        <f t="shared" si="181"/>
        <v>0</v>
      </c>
      <c r="QEA126">
        <f t="shared" si="181"/>
        <v>0</v>
      </c>
      <c r="QEB126">
        <f t="shared" si="181"/>
        <v>0</v>
      </c>
      <c r="QEC126">
        <f t="shared" si="181"/>
        <v>0</v>
      </c>
      <c r="QED126">
        <f t="shared" si="181"/>
        <v>0</v>
      </c>
      <c r="QEE126">
        <f t="shared" si="181"/>
        <v>0</v>
      </c>
      <c r="QEF126">
        <f t="shared" si="181"/>
        <v>0</v>
      </c>
      <c r="QEG126">
        <f t="shared" si="181"/>
        <v>0</v>
      </c>
      <c r="QEH126">
        <f t="shared" si="181"/>
        <v>0</v>
      </c>
      <c r="QEI126">
        <f t="shared" si="181"/>
        <v>0</v>
      </c>
      <c r="QEJ126">
        <f t="shared" si="181"/>
        <v>0</v>
      </c>
      <c r="QEK126">
        <f t="shared" si="181"/>
        <v>0</v>
      </c>
      <c r="QEL126">
        <f t="shared" si="181"/>
        <v>0</v>
      </c>
      <c r="QEM126">
        <f t="shared" si="181"/>
        <v>0</v>
      </c>
      <c r="QEN126">
        <f t="shared" si="181"/>
        <v>0</v>
      </c>
      <c r="QEO126">
        <f t="shared" si="181"/>
        <v>0</v>
      </c>
      <c r="QEP126">
        <f t="shared" si="181"/>
        <v>0</v>
      </c>
      <c r="QEQ126">
        <f t="shared" si="181"/>
        <v>0</v>
      </c>
      <c r="QER126">
        <f t="shared" si="181"/>
        <v>0</v>
      </c>
      <c r="QES126">
        <f t="shared" si="181"/>
        <v>0</v>
      </c>
      <c r="QET126">
        <f t="shared" si="181"/>
        <v>0</v>
      </c>
      <c r="QEU126">
        <f t="shared" si="181"/>
        <v>0</v>
      </c>
      <c r="QEV126">
        <f t="shared" si="181"/>
        <v>0</v>
      </c>
      <c r="QEW126">
        <f t="shared" si="181"/>
        <v>0</v>
      </c>
      <c r="QEX126">
        <f t="shared" si="181"/>
        <v>0</v>
      </c>
      <c r="QEY126">
        <f t="shared" si="181"/>
        <v>0</v>
      </c>
      <c r="QEZ126">
        <f t="shared" si="181"/>
        <v>0</v>
      </c>
      <c r="QFA126">
        <f t="shared" si="181"/>
        <v>0</v>
      </c>
      <c r="QFB126">
        <f t="shared" ref="QFB126:QHM126" si="182">SUM(QFB2:QFB125)</f>
        <v>0</v>
      </c>
      <c r="QFC126">
        <f t="shared" si="182"/>
        <v>0</v>
      </c>
      <c r="QFD126">
        <f t="shared" si="182"/>
        <v>0</v>
      </c>
      <c r="QFE126">
        <f t="shared" si="182"/>
        <v>0</v>
      </c>
      <c r="QFF126">
        <f t="shared" si="182"/>
        <v>0</v>
      </c>
      <c r="QFG126">
        <f t="shared" si="182"/>
        <v>0</v>
      </c>
      <c r="QFH126">
        <f t="shared" si="182"/>
        <v>0</v>
      </c>
      <c r="QFI126">
        <f t="shared" si="182"/>
        <v>0</v>
      </c>
      <c r="QFJ126">
        <f t="shared" si="182"/>
        <v>0</v>
      </c>
      <c r="QFK126">
        <f t="shared" si="182"/>
        <v>0</v>
      </c>
      <c r="QFL126">
        <f t="shared" si="182"/>
        <v>0</v>
      </c>
      <c r="QFM126">
        <f t="shared" si="182"/>
        <v>0</v>
      </c>
      <c r="QFN126">
        <f t="shared" si="182"/>
        <v>0</v>
      </c>
      <c r="QFO126">
        <f t="shared" si="182"/>
        <v>0</v>
      </c>
      <c r="QFP126">
        <f t="shared" si="182"/>
        <v>0</v>
      </c>
      <c r="QFQ126">
        <f t="shared" si="182"/>
        <v>0</v>
      </c>
      <c r="QFR126">
        <f t="shared" si="182"/>
        <v>0</v>
      </c>
      <c r="QFS126">
        <f t="shared" si="182"/>
        <v>0</v>
      </c>
      <c r="QFT126">
        <f t="shared" si="182"/>
        <v>0</v>
      </c>
      <c r="QFU126">
        <f t="shared" si="182"/>
        <v>0</v>
      </c>
      <c r="QFV126">
        <f t="shared" si="182"/>
        <v>0</v>
      </c>
      <c r="QFW126">
        <f t="shared" si="182"/>
        <v>0</v>
      </c>
      <c r="QFX126">
        <f t="shared" si="182"/>
        <v>0</v>
      </c>
      <c r="QFY126">
        <f t="shared" si="182"/>
        <v>0</v>
      </c>
      <c r="QFZ126">
        <f t="shared" si="182"/>
        <v>0</v>
      </c>
      <c r="QGA126">
        <f t="shared" si="182"/>
        <v>0</v>
      </c>
      <c r="QGB126">
        <f t="shared" si="182"/>
        <v>0</v>
      </c>
      <c r="QGC126">
        <f t="shared" si="182"/>
        <v>0</v>
      </c>
      <c r="QGD126">
        <f t="shared" si="182"/>
        <v>0</v>
      </c>
      <c r="QGE126">
        <f t="shared" si="182"/>
        <v>0</v>
      </c>
      <c r="QGF126">
        <f t="shared" si="182"/>
        <v>0</v>
      </c>
      <c r="QGG126">
        <f t="shared" si="182"/>
        <v>0</v>
      </c>
      <c r="QGH126">
        <f t="shared" si="182"/>
        <v>0</v>
      </c>
      <c r="QGI126">
        <f t="shared" si="182"/>
        <v>0</v>
      </c>
      <c r="QGJ126">
        <f t="shared" si="182"/>
        <v>0</v>
      </c>
      <c r="QGK126">
        <f t="shared" si="182"/>
        <v>0</v>
      </c>
      <c r="QGL126">
        <f t="shared" si="182"/>
        <v>0</v>
      </c>
      <c r="QGM126">
        <f t="shared" si="182"/>
        <v>0</v>
      </c>
      <c r="QGN126">
        <f t="shared" si="182"/>
        <v>0</v>
      </c>
      <c r="QGO126">
        <f t="shared" si="182"/>
        <v>0</v>
      </c>
      <c r="QGP126">
        <f t="shared" si="182"/>
        <v>0</v>
      </c>
      <c r="QGQ126">
        <f t="shared" si="182"/>
        <v>0</v>
      </c>
      <c r="QGR126">
        <f t="shared" si="182"/>
        <v>0</v>
      </c>
      <c r="QGS126">
        <f t="shared" si="182"/>
        <v>0</v>
      </c>
      <c r="QGT126">
        <f t="shared" si="182"/>
        <v>0</v>
      </c>
      <c r="QGU126">
        <f t="shared" si="182"/>
        <v>0</v>
      </c>
      <c r="QGV126">
        <f t="shared" si="182"/>
        <v>0</v>
      </c>
      <c r="QGW126">
        <f t="shared" si="182"/>
        <v>0</v>
      </c>
      <c r="QGX126">
        <f t="shared" si="182"/>
        <v>0</v>
      </c>
      <c r="QGY126">
        <f t="shared" si="182"/>
        <v>0</v>
      </c>
      <c r="QGZ126">
        <f t="shared" si="182"/>
        <v>0</v>
      </c>
      <c r="QHA126">
        <f t="shared" si="182"/>
        <v>0</v>
      </c>
      <c r="QHB126">
        <f t="shared" si="182"/>
        <v>0</v>
      </c>
      <c r="QHC126">
        <f t="shared" si="182"/>
        <v>0</v>
      </c>
      <c r="QHD126">
        <f t="shared" si="182"/>
        <v>0</v>
      </c>
      <c r="QHE126">
        <f t="shared" si="182"/>
        <v>0</v>
      </c>
      <c r="QHF126">
        <f t="shared" si="182"/>
        <v>0</v>
      </c>
      <c r="QHG126">
        <f t="shared" si="182"/>
        <v>0</v>
      </c>
      <c r="QHH126">
        <f t="shared" si="182"/>
        <v>0</v>
      </c>
      <c r="QHI126">
        <f t="shared" si="182"/>
        <v>0</v>
      </c>
      <c r="QHJ126">
        <f t="shared" si="182"/>
        <v>0</v>
      </c>
      <c r="QHK126">
        <f t="shared" si="182"/>
        <v>0</v>
      </c>
      <c r="QHL126">
        <f t="shared" si="182"/>
        <v>0</v>
      </c>
      <c r="QHM126">
        <f t="shared" si="182"/>
        <v>0</v>
      </c>
      <c r="QHN126">
        <f t="shared" ref="QHN126:QJY126" si="183">SUM(QHN2:QHN125)</f>
        <v>0</v>
      </c>
      <c r="QHO126">
        <f t="shared" si="183"/>
        <v>0</v>
      </c>
      <c r="QHP126">
        <f t="shared" si="183"/>
        <v>0</v>
      </c>
      <c r="QHQ126">
        <f t="shared" si="183"/>
        <v>0</v>
      </c>
      <c r="QHR126">
        <f t="shared" si="183"/>
        <v>0</v>
      </c>
      <c r="QHS126">
        <f t="shared" si="183"/>
        <v>0</v>
      </c>
      <c r="QHT126">
        <f t="shared" si="183"/>
        <v>0</v>
      </c>
      <c r="QHU126">
        <f t="shared" si="183"/>
        <v>0</v>
      </c>
      <c r="QHV126">
        <f t="shared" si="183"/>
        <v>0</v>
      </c>
      <c r="QHW126">
        <f t="shared" si="183"/>
        <v>0</v>
      </c>
      <c r="QHX126">
        <f t="shared" si="183"/>
        <v>0</v>
      </c>
      <c r="QHY126">
        <f t="shared" si="183"/>
        <v>0</v>
      </c>
      <c r="QHZ126">
        <f t="shared" si="183"/>
        <v>0</v>
      </c>
      <c r="QIA126">
        <f t="shared" si="183"/>
        <v>0</v>
      </c>
      <c r="QIB126">
        <f t="shared" si="183"/>
        <v>0</v>
      </c>
      <c r="QIC126">
        <f t="shared" si="183"/>
        <v>0</v>
      </c>
      <c r="QID126">
        <f t="shared" si="183"/>
        <v>0</v>
      </c>
      <c r="QIE126">
        <f t="shared" si="183"/>
        <v>0</v>
      </c>
      <c r="QIF126">
        <f t="shared" si="183"/>
        <v>0</v>
      </c>
      <c r="QIG126">
        <f t="shared" si="183"/>
        <v>0</v>
      </c>
      <c r="QIH126">
        <f t="shared" si="183"/>
        <v>0</v>
      </c>
      <c r="QII126">
        <f t="shared" si="183"/>
        <v>0</v>
      </c>
      <c r="QIJ126">
        <f t="shared" si="183"/>
        <v>0</v>
      </c>
      <c r="QIK126">
        <f t="shared" si="183"/>
        <v>0</v>
      </c>
      <c r="QIL126">
        <f t="shared" si="183"/>
        <v>0</v>
      </c>
      <c r="QIM126">
        <f t="shared" si="183"/>
        <v>0</v>
      </c>
      <c r="QIN126">
        <f t="shared" si="183"/>
        <v>0</v>
      </c>
      <c r="QIO126">
        <f t="shared" si="183"/>
        <v>0</v>
      </c>
      <c r="QIP126">
        <f t="shared" si="183"/>
        <v>0</v>
      </c>
      <c r="QIQ126">
        <f t="shared" si="183"/>
        <v>0</v>
      </c>
      <c r="QIR126">
        <f t="shared" si="183"/>
        <v>0</v>
      </c>
      <c r="QIS126">
        <f t="shared" si="183"/>
        <v>0</v>
      </c>
      <c r="QIT126">
        <f t="shared" si="183"/>
        <v>0</v>
      </c>
      <c r="QIU126">
        <f t="shared" si="183"/>
        <v>0</v>
      </c>
      <c r="QIV126">
        <f t="shared" si="183"/>
        <v>0</v>
      </c>
      <c r="QIW126">
        <f t="shared" si="183"/>
        <v>0</v>
      </c>
      <c r="QIX126">
        <f t="shared" si="183"/>
        <v>0</v>
      </c>
      <c r="QIY126">
        <f t="shared" si="183"/>
        <v>0</v>
      </c>
      <c r="QIZ126">
        <f t="shared" si="183"/>
        <v>0</v>
      </c>
      <c r="QJA126">
        <f t="shared" si="183"/>
        <v>0</v>
      </c>
      <c r="QJB126">
        <f t="shared" si="183"/>
        <v>0</v>
      </c>
      <c r="QJC126">
        <f t="shared" si="183"/>
        <v>0</v>
      </c>
      <c r="QJD126">
        <f t="shared" si="183"/>
        <v>0</v>
      </c>
      <c r="QJE126">
        <f t="shared" si="183"/>
        <v>0</v>
      </c>
      <c r="QJF126">
        <f t="shared" si="183"/>
        <v>0</v>
      </c>
      <c r="QJG126">
        <f t="shared" si="183"/>
        <v>0</v>
      </c>
      <c r="QJH126">
        <f t="shared" si="183"/>
        <v>0</v>
      </c>
      <c r="QJI126">
        <f t="shared" si="183"/>
        <v>0</v>
      </c>
      <c r="QJJ126">
        <f t="shared" si="183"/>
        <v>0</v>
      </c>
      <c r="QJK126">
        <f t="shared" si="183"/>
        <v>0</v>
      </c>
      <c r="QJL126">
        <f t="shared" si="183"/>
        <v>0</v>
      </c>
      <c r="QJM126">
        <f t="shared" si="183"/>
        <v>0</v>
      </c>
      <c r="QJN126">
        <f t="shared" si="183"/>
        <v>0</v>
      </c>
      <c r="QJO126">
        <f t="shared" si="183"/>
        <v>0</v>
      </c>
      <c r="QJP126">
        <f t="shared" si="183"/>
        <v>0</v>
      </c>
      <c r="QJQ126">
        <f t="shared" si="183"/>
        <v>0</v>
      </c>
      <c r="QJR126">
        <f t="shared" si="183"/>
        <v>0</v>
      </c>
      <c r="QJS126">
        <f t="shared" si="183"/>
        <v>0</v>
      </c>
      <c r="QJT126">
        <f t="shared" si="183"/>
        <v>0</v>
      </c>
      <c r="QJU126">
        <f t="shared" si="183"/>
        <v>0</v>
      </c>
      <c r="QJV126">
        <f t="shared" si="183"/>
        <v>0</v>
      </c>
      <c r="QJW126">
        <f t="shared" si="183"/>
        <v>0</v>
      </c>
      <c r="QJX126">
        <f t="shared" si="183"/>
        <v>0</v>
      </c>
      <c r="QJY126">
        <f t="shared" si="183"/>
        <v>0</v>
      </c>
      <c r="QJZ126">
        <f t="shared" ref="QJZ126:QMK126" si="184">SUM(QJZ2:QJZ125)</f>
        <v>0</v>
      </c>
      <c r="QKA126">
        <f t="shared" si="184"/>
        <v>0</v>
      </c>
      <c r="QKB126">
        <f t="shared" si="184"/>
        <v>0</v>
      </c>
      <c r="QKC126">
        <f t="shared" si="184"/>
        <v>0</v>
      </c>
      <c r="QKD126">
        <f t="shared" si="184"/>
        <v>0</v>
      </c>
      <c r="QKE126">
        <f t="shared" si="184"/>
        <v>0</v>
      </c>
      <c r="QKF126">
        <f t="shared" si="184"/>
        <v>0</v>
      </c>
      <c r="QKG126">
        <f t="shared" si="184"/>
        <v>0</v>
      </c>
      <c r="QKH126">
        <f t="shared" si="184"/>
        <v>0</v>
      </c>
      <c r="QKI126">
        <f t="shared" si="184"/>
        <v>0</v>
      </c>
      <c r="QKJ126">
        <f t="shared" si="184"/>
        <v>0</v>
      </c>
      <c r="QKK126">
        <f t="shared" si="184"/>
        <v>0</v>
      </c>
      <c r="QKL126">
        <f t="shared" si="184"/>
        <v>0</v>
      </c>
      <c r="QKM126">
        <f t="shared" si="184"/>
        <v>0</v>
      </c>
      <c r="QKN126">
        <f t="shared" si="184"/>
        <v>0</v>
      </c>
      <c r="QKO126">
        <f t="shared" si="184"/>
        <v>0</v>
      </c>
      <c r="QKP126">
        <f t="shared" si="184"/>
        <v>0</v>
      </c>
      <c r="QKQ126">
        <f t="shared" si="184"/>
        <v>0</v>
      </c>
      <c r="QKR126">
        <f t="shared" si="184"/>
        <v>0</v>
      </c>
      <c r="QKS126">
        <f t="shared" si="184"/>
        <v>0</v>
      </c>
      <c r="QKT126">
        <f t="shared" si="184"/>
        <v>0</v>
      </c>
      <c r="QKU126">
        <f t="shared" si="184"/>
        <v>0</v>
      </c>
      <c r="QKV126">
        <f t="shared" si="184"/>
        <v>0</v>
      </c>
      <c r="QKW126">
        <f t="shared" si="184"/>
        <v>0</v>
      </c>
      <c r="QKX126">
        <f t="shared" si="184"/>
        <v>0</v>
      </c>
      <c r="QKY126">
        <f t="shared" si="184"/>
        <v>0</v>
      </c>
      <c r="QKZ126">
        <f t="shared" si="184"/>
        <v>0</v>
      </c>
      <c r="QLA126">
        <f t="shared" si="184"/>
        <v>0</v>
      </c>
      <c r="QLB126">
        <f t="shared" si="184"/>
        <v>0</v>
      </c>
      <c r="QLC126">
        <f t="shared" si="184"/>
        <v>0</v>
      </c>
      <c r="QLD126">
        <f t="shared" si="184"/>
        <v>0</v>
      </c>
      <c r="QLE126">
        <f t="shared" si="184"/>
        <v>0</v>
      </c>
      <c r="QLF126">
        <f t="shared" si="184"/>
        <v>0</v>
      </c>
      <c r="QLG126">
        <f t="shared" si="184"/>
        <v>0</v>
      </c>
      <c r="QLH126">
        <f t="shared" si="184"/>
        <v>0</v>
      </c>
      <c r="QLI126">
        <f t="shared" si="184"/>
        <v>0</v>
      </c>
      <c r="QLJ126">
        <f t="shared" si="184"/>
        <v>0</v>
      </c>
      <c r="QLK126">
        <f t="shared" si="184"/>
        <v>0</v>
      </c>
      <c r="QLL126">
        <f t="shared" si="184"/>
        <v>0</v>
      </c>
      <c r="QLM126">
        <f t="shared" si="184"/>
        <v>0</v>
      </c>
      <c r="QLN126">
        <f t="shared" si="184"/>
        <v>0</v>
      </c>
      <c r="QLO126">
        <f t="shared" si="184"/>
        <v>0</v>
      </c>
      <c r="QLP126">
        <f t="shared" si="184"/>
        <v>0</v>
      </c>
      <c r="QLQ126">
        <f t="shared" si="184"/>
        <v>0</v>
      </c>
      <c r="QLR126">
        <f t="shared" si="184"/>
        <v>0</v>
      </c>
      <c r="QLS126">
        <f t="shared" si="184"/>
        <v>0</v>
      </c>
      <c r="QLT126">
        <f t="shared" si="184"/>
        <v>0</v>
      </c>
      <c r="QLU126">
        <f t="shared" si="184"/>
        <v>0</v>
      </c>
      <c r="QLV126">
        <f t="shared" si="184"/>
        <v>0</v>
      </c>
      <c r="QLW126">
        <f t="shared" si="184"/>
        <v>0</v>
      </c>
      <c r="QLX126">
        <f t="shared" si="184"/>
        <v>0</v>
      </c>
      <c r="QLY126">
        <f t="shared" si="184"/>
        <v>0</v>
      </c>
      <c r="QLZ126">
        <f t="shared" si="184"/>
        <v>0</v>
      </c>
      <c r="QMA126">
        <f t="shared" si="184"/>
        <v>0</v>
      </c>
      <c r="QMB126">
        <f t="shared" si="184"/>
        <v>0</v>
      </c>
      <c r="QMC126">
        <f t="shared" si="184"/>
        <v>0</v>
      </c>
      <c r="QMD126">
        <f t="shared" si="184"/>
        <v>0</v>
      </c>
      <c r="QME126">
        <f t="shared" si="184"/>
        <v>0</v>
      </c>
      <c r="QMF126">
        <f t="shared" si="184"/>
        <v>0</v>
      </c>
      <c r="QMG126">
        <f t="shared" si="184"/>
        <v>0</v>
      </c>
      <c r="QMH126">
        <f t="shared" si="184"/>
        <v>0</v>
      </c>
      <c r="QMI126">
        <f t="shared" si="184"/>
        <v>0</v>
      </c>
      <c r="QMJ126">
        <f t="shared" si="184"/>
        <v>0</v>
      </c>
      <c r="QMK126">
        <f t="shared" si="184"/>
        <v>0</v>
      </c>
      <c r="QML126">
        <f t="shared" ref="QML126:QOW126" si="185">SUM(QML2:QML125)</f>
        <v>0</v>
      </c>
      <c r="QMM126">
        <f t="shared" si="185"/>
        <v>0</v>
      </c>
      <c r="QMN126">
        <f t="shared" si="185"/>
        <v>0</v>
      </c>
      <c r="QMO126">
        <f t="shared" si="185"/>
        <v>0</v>
      </c>
      <c r="QMP126">
        <f t="shared" si="185"/>
        <v>0</v>
      </c>
      <c r="QMQ126">
        <f t="shared" si="185"/>
        <v>0</v>
      </c>
      <c r="QMR126">
        <f t="shared" si="185"/>
        <v>0</v>
      </c>
      <c r="QMS126">
        <f t="shared" si="185"/>
        <v>0</v>
      </c>
      <c r="QMT126">
        <f t="shared" si="185"/>
        <v>0</v>
      </c>
      <c r="QMU126">
        <f t="shared" si="185"/>
        <v>0</v>
      </c>
      <c r="QMV126">
        <f t="shared" si="185"/>
        <v>0</v>
      </c>
      <c r="QMW126">
        <f t="shared" si="185"/>
        <v>0</v>
      </c>
      <c r="QMX126">
        <f t="shared" si="185"/>
        <v>0</v>
      </c>
      <c r="QMY126">
        <f t="shared" si="185"/>
        <v>0</v>
      </c>
      <c r="QMZ126">
        <f t="shared" si="185"/>
        <v>0</v>
      </c>
      <c r="QNA126">
        <f t="shared" si="185"/>
        <v>0</v>
      </c>
      <c r="QNB126">
        <f t="shared" si="185"/>
        <v>0</v>
      </c>
      <c r="QNC126">
        <f t="shared" si="185"/>
        <v>0</v>
      </c>
      <c r="QND126">
        <f t="shared" si="185"/>
        <v>0</v>
      </c>
      <c r="QNE126">
        <f t="shared" si="185"/>
        <v>0</v>
      </c>
      <c r="QNF126">
        <f t="shared" si="185"/>
        <v>0</v>
      </c>
      <c r="QNG126">
        <f t="shared" si="185"/>
        <v>0</v>
      </c>
      <c r="QNH126">
        <f t="shared" si="185"/>
        <v>0</v>
      </c>
      <c r="QNI126">
        <f t="shared" si="185"/>
        <v>0</v>
      </c>
      <c r="QNJ126">
        <f t="shared" si="185"/>
        <v>0</v>
      </c>
      <c r="QNK126">
        <f t="shared" si="185"/>
        <v>0</v>
      </c>
      <c r="QNL126">
        <f t="shared" si="185"/>
        <v>0</v>
      </c>
      <c r="QNM126">
        <f t="shared" si="185"/>
        <v>0</v>
      </c>
      <c r="QNN126">
        <f t="shared" si="185"/>
        <v>0</v>
      </c>
      <c r="QNO126">
        <f t="shared" si="185"/>
        <v>0</v>
      </c>
      <c r="QNP126">
        <f t="shared" si="185"/>
        <v>0</v>
      </c>
      <c r="QNQ126">
        <f t="shared" si="185"/>
        <v>0</v>
      </c>
      <c r="QNR126">
        <f t="shared" si="185"/>
        <v>0</v>
      </c>
      <c r="QNS126">
        <f t="shared" si="185"/>
        <v>0</v>
      </c>
      <c r="QNT126">
        <f t="shared" si="185"/>
        <v>0</v>
      </c>
      <c r="QNU126">
        <f t="shared" si="185"/>
        <v>0</v>
      </c>
      <c r="QNV126">
        <f t="shared" si="185"/>
        <v>0</v>
      </c>
      <c r="QNW126">
        <f t="shared" si="185"/>
        <v>0</v>
      </c>
      <c r="QNX126">
        <f t="shared" si="185"/>
        <v>0</v>
      </c>
      <c r="QNY126">
        <f t="shared" si="185"/>
        <v>0</v>
      </c>
      <c r="QNZ126">
        <f t="shared" si="185"/>
        <v>0</v>
      </c>
      <c r="QOA126">
        <f t="shared" si="185"/>
        <v>0</v>
      </c>
      <c r="QOB126">
        <f t="shared" si="185"/>
        <v>0</v>
      </c>
      <c r="QOC126">
        <f t="shared" si="185"/>
        <v>0</v>
      </c>
      <c r="QOD126">
        <f t="shared" si="185"/>
        <v>0</v>
      </c>
      <c r="QOE126">
        <f t="shared" si="185"/>
        <v>0</v>
      </c>
      <c r="QOF126">
        <f t="shared" si="185"/>
        <v>0</v>
      </c>
      <c r="QOG126">
        <f t="shared" si="185"/>
        <v>0</v>
      </c>
      <c r="QOH126">
        <f t="shared" si="185"/>
        <v>0</v>
      </c>
      <c r="QOI126">
        <f t="shared" si="185"/>
        <v>0</v>
      </c>
      <c r="QOJ126">
        <f t="shared" si="185"/>
        <v>0</v>
      </c>
      <c r="QOK126">
        <f t="shared" si="185"/>
        <v>0</v>
      </c>
      <c r="QOL126">
        <f t="shared" si="185"/>
        <v>0</v>
      </c>
      <c r="QOM126">
        <f t="shared" si="185"/>
        <v>0</v>
      </c>
      <c r="QON126">
        <f t="shared" si="185"/>
        <v>0</v>
      </c>
      <c r="QOO126">
        <f t="shared" si="185"/>
        <v>0</v>
      </c>
      <c r="QOP126">
        <f t="shared" si="185"/>
        <v>0</v>
      </c>
      <c r="QOQ126">
        <f t="shared" si="185"/>
        <v>0</v>
      </c>
      <c r="QOR126">
        <f t="shared" si="185"/>
        <v>0</v>
      </c>
      <c r="QOS126">
        <f t="shared" si="185"/>
        <v>0</v>
      </c>
      <c r="QOT126">
        <f t="shared" si="185"/>
        <v>0</v>
      </c>
      <c r="QOU126">
        <f t="shared" si="185"/>
        <v>0</v>
      </c>
      <c r="QOV126">
        <f t="shared" si="185"/>
        <v>0</v>
      </c>
      <c r="QOW126">
        <f t="shared" si="185"/>
        <v>0</v>
      </c>
      <c r="QOX126">
        <f t="shared" ref="QOX126:QRI126" si="186">SUM(QOX2:QOX125)</f>
        <v>0</v>
      </c>
      <c r="QOY126">
        <f t="shared" si="186"/>
        <v>0</v>
      </c>
      <c r="QOZ126">
        <f t="shared" si="186"/>
        <v>0</v>
      </c>
      <c r="QPA126">
        <f t="shared" si="186"/>
        <v>0</v>
      </c>
      <c r="QPB126">
        <f t="shared" si="186"/>
        <v>0</v>
      </c>
      <c r="QPC126">
        <f t="shared" si="186"/>
        <v>0</v>
      </c>
      <c r="QPD126">
        <f t="shared" si="186"/>
        <v>0</v>
      </c>
      <c r="QPE126">
        <f t="shared" si="186"/>
        <v>0</v>
      </c>
      <c r="QPF126">
        <f t="shared" si="186"/>
        <v>0</v>
      </c>
      <c r="QPG126">
        <f t="shared" si="186"/>
        <v>0</v>
      </c>
      <c r="QPH126">
        <f t="shared" si="186"/>
        <v>0</v>
      </c>
      <c r="QPI126">
        <f t="shared" si="186"/>
        <v>0</v>
      </c>
      <c r="QPJ126">
        <f t="shared" si="186"/>
        <v>0</v>
      </c>
      <c r="QPK126">
        <f t="shared" si="186"/>
        <v>0</v>
      </c>
      <c r="QPL126">
        <f t="shared" si="186"/>
        <v>0</v>
      </c>
      <c r="QPM126">
        <f t="shared" si="186"/>
        <v>0</v>
      </c>
      <c r="QPN126">
        <f t="shared" si="186"/>
        <v>0</v>
      </c>
      <c r="QPO126">
        <f t="shared" si="186"/>
        <v>0</v>
      </c>
      <c r="QPP126">
        <f t="shared" si="186"/>
        <v>0</v>
      </c>
      <c r="QPQ126">
        <f t="shared" si="186"/>
        <v>0</v>
      </c>
      <c r="QPR126">
        <f t="shared" si="186"/>
        <v>0</v>
      </c>
      <c r="QPS126">
        <f t="shared" si="186"/>
        <v>0</v>
      </c>
      <c r="QPT126">
        <f t="shared" si="186"/>
        <v>0</v>
      </c>
      <c r="QPU126">
        <f t="shared" si="186"/>
        <v>0</v>
      </c>
      <c r="QPV126">
        <f t="shared" si="186"/>
        <v>0</v>
      </c>
      <c r="QPW126">
        <f t="shared" si="186"/>
        <v>0</v>
      </c>
      <c r="QPX126">
        <f t="shared" si="186"/>
        <v>0</v>
      </c>
      <c r="QPY126">
        <f t="shared" si="186"/>
        <v>0</v>
      </c>
      <c r="QPZ126">
        <f t="shared" si="186"/>
        <v>0</v>
      </c>
      <c r="QQA126">
        <f t="shared" si="186"/>
        <v>0</v>
      </c>
      <c r="QQB126">
        <f t="shared" si="186"/>
        <v>0</v>
      </c>
      <c r="QQC126">
        <f t="shared" si="186"/>
        <v>0</v>
      </c>
      <c r="QQD126">
        <f t="shared" si="186"/>
        <v>0</v>
      </c>
      <c r="QQE126">
        <f t="shared" si="186"/>
        <v>0</v>
      </c>
      <c r="QQF126">
        <f t="shared" si="186"/>
        <v>0</v>
      </c>
      <c r="QQG126">
        <f t="shared" si="186"/>
        <v>0</v>
      </c>
      <c r="QQH126">
        <f t="shared" si="186"/>
        <v>0</v>
      </c>
      <c r="QQI126">
        <f t="shared" si="186"/>
        <v>0</v>
      </c>
      <c r="QQJ126">
        <f t="shared" si="186"/>
        <v>0</v>
      </c>
      <c r="QQK126">
        <f t="shared" si="186"/>
        <v>0</v>
      </c>
      <c r="QQL126">
        <f t="shared" si="186"/>
        <v>0</v>
      </c>
      <c r="QQM126">
        <f t="shared" si="186"/>
        <v>0</v>
      </c>
      <c r="QQN126">
        <f t="shared" si="186"/>
        <v>0</v>
      </c>
      <c r="QQO126">
        <f t="shared" si="186"/>
        <v>0</v>
      </c>
      <c r="QQP126">
        <f t="shared" si="186"/>
        <v>0</v>
      </c>
      <c r="QQQ126">
        <f t="shared" si="186"/>
        <v>0</v>
      </c>
      <c r="QQR126">
        <f t="shared" si="186"/>
        <v>0</v>
      </c>
      <c r="QQS126">
        <f t="shared" si="186"/>
        <v>0</v>
      </c>
      <c r="QQT126">
        <f t="shared" si="186"/>
        <v>0</v>
      </c>
      <c r="QQU126">
        <f t="shared" si="186"/>
        <v>0</v>
      </c>
      <c r="QQV126">
        <f t="shared" si="186"/>
        <v>0</v>
      </c>
      <c r="QQW126">
        <f t="shared" si="186"/>
        <v>0</v>
      </c>
      <c r="QQX126">
        <f t="shared" si="186"/>
        <v>0</v>
      </c>
      <c r="QQY126">
        <f t="shared" si="186"/>
        <v>0</v>
      </c>
      <c r="QQZ126">
        <f t="shared" si="186"/>
        <v>0</v>
      </c>
      <c r="QRA126">
        <f t="shared" si="186"/>
        <v>0</v>
      </c>
      <c r="QRB126">
        <f t="shared" si="186"/>
        <v>0</v>
      </c>
      <c r="QRC126">
        <f t="shared" si="186"/>
        <v>0</v>
      </c>
      <c r="QRD126">
        <f t="shared" si="186"/>
        <v>0</v>
      </c>
      <c r="QRE126">
        <f t="shared" si="186"/>
        <v>0</v>
      </c>
      <c r="QRF126">
        <f t="shared" si="186"/>
        <v>0</v>
      </c>
      <c r="QRG126">
        <f t="shared" si="186"/>
        <v>0</v>
      </c>
      <c r="QRH126">
        <f t="shared" si="186"/>
        <v>0</v>
      </c>
      <c r="QRI126">
        <f t="shared" si="186"/>
        <v>0</v>
      </c>
      <c r="QRJ126">
        <f t="shared" ref="QRJ126:QTU126" si="187">SUM(QRJ2:QRJ125)</f>
        <v>0</v>
      </c>
      <c r="QRK126">
        <f t="shared" si="187"/>
        <v>0</v>
      </c>
      <c r="QRL126">
        <f t="shared" si="187"/>
        <v>0</v>
      </c>
      <c r="QRM126">
        <f t="shared" si="187"/>
        <v>0</v>
      </c>
      <c r="QRN126">
        <f t="shared" si="187"/>
        <v>0</v>
      </c>
      <c r="QRO126">
        <f t="shared" si="187"/>
        <v>0</v>
      </c>
      <c r="QRP126">
        <f t="shared" si="187"/>
        <v>0</v>
      </c>
      <c r="QRQ126">
        <f t="shared" si="187"/>
        <v>0</v>
      </c>
      <c r="QRR126">
        <f t="shared" si="187"/>
        <v>0</v>
      </c>
      <c r="QRS126">
        <f t="shared" si="187"/>
        <v>0</v>
      </c>
      <c r="QRT126">
        <f t="shared" si="187"/>
        <v>0</v>
      </c>
      <c r="QRU126">
        <f t="shared" si="187"/>
        <v>0</v>
      </c>
      <c r="QRV126">
        <f t="shared" si="187"/>
        <v>0</v>
      </c>
      <c r="QRW126">
        <f t="shared" si="187"/>
        <v>0</v>
      </c>
      <c r="QRX126">
        <f t="shared" si="187"/>
        <v>0</v>
      </c>
      <c r="QRY126">
        <f t="shared" si="187"/>
        <v>0</v>
      </c>
      <c r="QRZ126">
        <f t="shared" si="187"/>
        <v>0</v>
      </c>
      <c r="QSA126">
        <f t="shared" si="187"/>
        <v>0</v>
      </c>
      <c r="QSB126">
        <f t="shared" si="187"/>
        <v>0</v>
      </c>
      <c r="QSC126">
        <f t="shared" si="187"/>
        <v>0</v>
      </c>
      <c r="QSD126">
        <f t="shared" si="187"/>
        <v>0</v>
      </c>
      <c r="QSE126">
        <f t="shared" si="187"/>
        <v>0</v>
      </c>
      <c r="QSF126">
        <f t="shared" si="187"/>
        <v>0</v>
      </c>
      <c r="QSG126">
        <f t="shared" si="187"/>
        <v>0</v>
      </c>
      <c r="QSH126">
        <f t="shared" si="187"/>
        <v>0</v>
      </c>
      <c r="QSI126">
        <f t="shared" si="187"/>
        <v>0</v>
      </c>
      <c r="QSJ126">
        <f t="shared" si="187"/>
        <v>0</v>
      </c>
      <c r="QSK126">
        <f t="shared" si="187"/>
        <v>0</v>
      </c>
      <c r="QSL126">
        <f t="shared" si="187"/>
        <v>0</v>
      </c>
      <c r="QSM126">
        <f t="shared" si="187"/>
        <v>0</v>
      </c>
      <c r="QSN126">
        <f t="shared" si="187"/>
        <v>0</v>
      </c>
      <c r="QSO126">
        <f t="shared" si="187"/>
        <v>0</v>
      </c>
      <c r="QSP126">
        <f t="shared" si="187"/>
        <v>0</v>
      </c>
      <c r="QSQ126">
        <f t="shared" si="187"/>
        <v>0</v>
      </c>
      <c r="QSR126">
        <f t="shared" si="187"/>
        <v>0</v>
      </c>
      <c r="QSS126">
        <f t="shared" si="187"/>
        <v>0</v>
      </c>
      <c r="QST126">
        <f t="shared" si="187"/>
        <v>0</v>
      </c>
      <c r="QSU126">
        <f t="shared" si="187"/>
        <v>0</v>
      </c>
      <c r="QSV126">
        <f t="shared" si="187"/>
        <v>0</v>
      </c>
      <c r="QSW126">
        <f t="shared" si="187"/>
        <v>0</v>
      </c>
      <c r="QSX126">
        <f t="shared" si="187"/>
        <v>0</v>
      </c>
      <c r="QSY126">
        <f t="shared" si="187"/>
        <v>0</v>
      </c>
      <c r="QSZ126">
        <f t="shared" si="187"/>
        <v>0</v>
      </c>
      <c r="QTA126">
        <f t="shared" si="187"/>
        <v>0</v>
      </c>
      <c r="QTB126">
        <f t="shared" si="187"/>
        <v>0</v>
      </c>
      <c r="QTC126">
        <f t="shared" si="187"/>
        <v>0</v>
      </c>
      <c r="QTD126">
        <f t="shared" si="187"/>
        <v>0</v>
      </c>
      <c r="QTE126">
        <f t="shared" si="187"/>
        <v>0</v>
      </c>
      <c r="QTF126">
        <f t="shared" si="187"/>
        <v>0</v>
      </c>
      <c r="QTG126">
        <f t="shared" si="187"/>
        <v>0</v>
      </c>
      <c r="QTH126">
        <f t="shared" si="187"/>
        <v>0</v>
      </c>
      <c r="QTI126">
        <f t="shared" si="187"/>
        <v>0</v>
      </c>
      <c r="QTJ126">
        <f t="shared" si="187"/>
        <v>0</v>
      </c>
      <c r="QTK126">
        <f t="shared" si="187"/>
        <v>0</v>
      </c>
      <c r="QTL126">
        <f t="shared" si="187"/>
        <v>0</v>
      </c>
      <c r="QTM126">
        <f t="shared" si="187"/>
        <v>0</v>
      </c>
      <c r="QTN126">
        <f t="shared" si="187"/>
        <v>0</v>
      </c>
      <c r="QTO126">
        <f t="shared" si="187"/>
        <v>0</v>
      </c>
      <c r="QTP126">
        <f t="shared" si="187"/>
        <v>0</v>
      </c>
      <c r="QTQ126">
        <f t="shared" si="187"/>
        <v>0</v>
      </c>
      <c r="QTR126">
        <f t="shared" si="187"/>
        <v>0</v>
      </c>
      <c r="QTS126">
        <f t="shared" si="187"/>
        <v>0</v>
      </c>
      <c r="QTT126">
        <f t="shared" si="187"/>
        <v>0</v>
      </c>
      <c r="QTU126">
        <f t="shared" si="187"/>
        <v>0</v>
      </c>
      <c r="QTV126">
        <f t="shared" ref="QTV126:QWG126" si="188">SUM(QTV2:QTV125)</f>
        <v>0</v>
      </c>
      <c r="QTW126">
        <f t="shared" si="188"/>
        <v>0</v>
      </c>
      <c r="QTX126">
        <f t="shared" si="188"/>
        <v>0</v>
      </c>
      <c r="QTY126">
        <f t="shared" si="188"/>
        <v>0</v>
      </c>
      <c r="QTZ126">
        <f t="shared" si="188"/>
        <v>0</v>
      </c>
      <c r="QUA126">
        <f t="shared" si="188"/>
        <v>0</v>
      </c>
      <c r="QUB126">
        <f t="shared" si="188"/>
        <v>0</v>
      </c>
      <c r="QUC126">
        <f t="shared" si="188"/>
        <v>0</v>
      </c>
      <c r="QUD126">
        <f t="shared" si="188"/>
        <v>0</v>
      </c>
      <c r="QUE126">
        <f t="shared" si="188"/>
        <v>0</v>
      </c>
      <c r="QUF126">
        <f t="shared" si="188"/>
        <v>0</v>
      </c>
      <c r="QUG126">
        <f t="shared" si="188"/>
        <v>0</v>
      </c>
      <c r="QUH126">
        <f t="shared" si="188"/>
        <v>0</v>
      </c>
      <c r="QUI126">
        <f t="shared" si="188"/>
        <v>0</v>
      </c>
      <c r="QUJ126">
        <f t="shared" si="188"/>
        <v>0</v>
      </c>
      <c r="QUK126">
        <f t="shared" si="188"/>
        <v>0</v>
      </c>
      <c r="QUL126">
        <f t="shared" si="188"/>
        <v>0</v>
      </c>
      <c r="QUM126">
        <f t="shared" si="188"/>
        <v>0</v>
      </c>
      <c r="QUN126">
        <f t="shared" si="188"/>
        <v>0</v>
      </c>
      <c r="QUO126">
        <f t="shared" si="188"/>
        <v>0</v>
      </c>
      <c r="QUP126">
        <f t="shared" si="188"/>
        <v>0</v>
      </c>
      <c r="QUQ126">
        <f t="shared" si="188"/>
        <v>0</v>
      </c>
      <c r="QUR126">
        <f t="shared" si="188"/>
        <v>0</v>
      </c>
      <c r="QUS126">
        <f t="shared" si="188"/>
        <v>0</v>
      </c>
      <c r="QUT126">
        <f t="shared" si="188"/>
        <v>0</v>
      </c>
      <c r="QUU126">
        <f t="shared" si="188"/>
        <v>0</v>
      </c>
      <c r="QUV126">
        <f t="shared" si="188"/>
        <v>0</v>
      </c>
      <c r="QUW126">
        <f t="shared" si="188"/>
        <v>0</v>
      </c>
      <c r="QUX126">
        <f t="shared" si="188"/>
        <v>0</v>
      </c>
      <c r="QUY126">
        <f t="shared" si="188"/>
        <v>0</v>
      </c>
      <c r="QUZ126">
        <f t="shared" si="188"/>
        <v>0</v>
      </c>
      <c r="QVA126">
        <f t="shared" si="188"/>
        <v>0</v>
      </c>
      <c r="QVB126">
        <f t="shared" si="188"/>
        <v>0</v>
      </c>
      <c r="QVC126">
        <f t="shared" si="188"/>
        <v>0</v>
      </c>
      <c r="QVD126">
        <f t="shared" si="188"/>
        <v>0</v>
      </c>
      <c r="QVE126">
        <f t="shared" si="188"/>
        <v>0</v>
      </c>
      <c r="QVF126">
        <f t="shared" si="188"/>
        <v>0</v>
      </c>
      <c r="QVG126">
        <f t="shared" si="188"/>
        <v>0</v>
      </c>
      <c r="QVH126">
        <f t="shared" si="188"/>
        <v>0</v>
      </c>
      <c r="QVI126">
        <f t="shared" si="188"/>
        <v>0</v>
      </c>
      <c r="QVJ126">
        <f t="shared" si="188"/>
        <v>0</v>
      </c>
      <c r="QVK126">
        <f t="shared" si="188"/>
        <v>0</v>
      </c>
      <c r="QVL126">
        <f t="shared" si="188"/>
        <v>0</v>
      </c>
      <c r="QVM126">
        <f t="shared" si="188"/>
        <v>0</v>
      </c>
      <c r="QVN126">
        <f t="shared" si="188"/>
        <v>0</v>
      </c>
      <c r="QVO126">
        <f t="shared" si="188"/>
        <v>0</v>
      </c>
      <c r="QVP126">
        <f t="shared" si="188"/>
        <v>0</v>
      </c>
      <c r="QVQ126">
        <f t="shared" si="188"/>
        <v>0</v>
      </c>
      <c r="QVR126">
        <f t="shared" si="188"/>
        <v>0</v>
      </c>
      <c r="QVS126">
        <f t="shared" si="188"/>
        <v>0</v>
      </c>
      <c r="QVT126">
        <f t="shared" si="188"/>
        <v>0</v>
      </c>
      <c r="QVU126">
        <f t="shared" si="188"/>
        <v>0</v>
      </c>
      <c r="QVV126">
        <f t="shared" si="188"/>
        <v>0</v>
      </c>
      <c r="QVW126">
        <f t="shared" si="188"/>
        <v>0</v>
      </c>
      <c r="QVX126">
        <f t="shared" si="188"/>
        <v>0</v>
      </c>
      <c r="QVY126">
        <f t="shared" si="188"/>
        <v>0</v>
      </c>
      <c r="QVZ126">
        <f t="shared" si="188"/>
        <v>0</v>
      </c>
      <c r="QWA126">
        <f t="shared" si="188"/>
        <v>0</v>
      </c>
      <c r="QWB126">
        <f t="shared" si="188"/>
        <v>0</v>
      </c>
      <c r="QWC126">
        <f t="shared" si="188"/>
        <v>0</v>
      </c>
      <c r="QWD126">
        <f t="shared" si="188"/>
        <v>0</v>
      </c>
      <c r="QWE126">
        <f t="shared" si="188"/>
        <v>0</v>
      </c>
      <c r="QWF126">
        <f t="shared" si="188"/>
        <v>0</v>
      </c>
      <c r="QWG126">
        <f t="shared" si="188"/>
        <v>0</v>
      </c>
      <c r="QWH126">
        <f t="shared" ref="QWH126:QYS126" si="189">SUM(QWH2:QWH125)</f>
        <v>0</v>
      </c>
      <c r="QWI126">
        <f t="shared" si="189"/>
        <v>0</v>
      </c>
      <c r="QWJ126">
        <f t="shared" si="189"/>
        <v>0</v>
      </c>
      <c r="QWK126">
        <f t="shared" si="189"/>
        <v>0</v>
      </c>
      <c r="QWL126">
        <f t="shared" si="189"/>
        <v>0</v>
      </c>
      <c r="QWM126">
        <f t="shared" si="189"/>
        <v>0</v>
      </c>
      <c r="QWN126">
        <f t="shared" si="189"/>
        <v>0</v>
      </c>
      <c r="QWO126">
        <f t="shared" si="189"/>
        <v>0</v>
      </c>
      <c r="QWP126">
        <f t="shared" si="189"/>
        <v>0</v>
      </c>
      <c r="QWQ126">
        <f t="shared" si="189"/>
        <v>0</v>
      </c>
      <c r="QWR126">
        <f t="shared" si="189"/>
        <v>0</v>
      </c>
      <c r="QWS126">
        <f t="shared" si="189"/>
        <v>0</v>
      </c>
      <c r="QWT126">
        <f t="shared" si="189"/>
        <v>0</v>
      </c>
      <c r="QWU126">
        <f t="shared" si="189"/>
        <v>0</v>
      </c>
      <c r="QWV126">
        <f t="shared" si="189"/>
        <v>0</v>
      </c>
      <c r="QWW126">
        <f t="shared" si="189"/>
        <v>0</v>
      </c>
      <c r="QWX126">
        <f t="shared" si="189"/>
        <v>0</v>
      </c>
      <c r="QWY126">
        <f t="shared" si="189"/>
        <v>0</v>
      </c>
      <c r="QWZ126">
        <f t="shared" si="189"/>
        <v>0</v>
      </c>
      <c r="QXA126">
        <f t="shared" si="189"/>
        <v>0</v>
      </c>
      <c r="QXB126">
        <f t="shared" si="189"/>
        <v>0</v>
      </c>
      <c r="QXC126">
        <f t="shared" si="189"/>
        <v>0</v>
      </c>
      <c r="QXD126">
        <f t="shared" si="189"/>
        <v>0</v>
      </c>
      <c r="QXE126">
        <f t="shared" si="189"/>
        <v>0</v>
      </c>
      <c r="QXF126">
        <f t="shared" si="189"/>
        <v>0</v>
      </c>
      <c r="QXG126">
        <f t="shared" si="189"/>
        <v>0</v>
      </c>
      <c r="QXH126">
        <f t="shared" si="189"/>
        <v>0</v>
      </c>
      <c r="QXI126">
        <f t="shared" si="189"/>
        <v>0</v>
      </c>
      <c r="QXJ126">
        <f t="shared" si="189"/>
        <v>0</v>
      </c>
      <c r="QXK126">
        <f t="shared" si="189"/>
        <v>0</v>
      </c>
      <c r="QXL126">
        <f t="shared" si="189"/>
        <v>0</v>
      </c>
      <c r="QXM126">
        <f t="shared" si="189"/>
        <v>0</v>
      </c>
      <c r="QXN126">
        <f t="shared" si="189"/>
        <v>0</v>
      </c>
      <c r="QXO126">
        <f t="shared" si="189"/>
        <v>0</v>
      </c>
      <c r="QXP126">
        <f t="shared" si="189"/>
        <v>0</v>
      </c>
      <c r="QXQ126">
        <f t="shared" si="189"/>
        <v>0</v>
      </c>
      <c r="QXR126">
        <f t="shared" si="189"/>
        <v>0</v>
      </c>
      <c r="QXS126">
        <f t="shared" si="189"/>
        <v>0</v>
      </c>
      <c r="QXT126">
        <f t="shared" si="189"/>
        <v>0</v>
      </c>
      <c r="QXU126">
        <f t="shared" si="189"/>
        <v>0</v>
      </c>
      <c r="QXV126">
        <f t="shared" si="189"/>
        <v>0</v>
      </c>
      <c r="QXW126">
        <f t="shared" si="189"/>
        <v>0</v>
      </c>
      <c r="QXX126">
        <f t="shared" si="189"/>
        <v>0</v>
      </c>
      <c r="QXY126">
        <f t="shared" si="189"/>
        <v>0</v>
      </c>
      <c r="QXZ126">
        <f t="shared" si="189"/>
        <v>0</v>
      </c>
      <c r="QYA126">
        <f t="shared" si="189"/>
        <v>0</v>
      </c>
      <c r="QYB126">
        <f t="shared" si="189"/>
        <v>0</v>
      </c>
      <c r="QYC126">
        <f t="shared" si="189"/>
        <v>0</v>
      </c>
      <c r="QYD126">
        <f t="shared" si="189"/>
        <v>0</v>
      </c>
      <c r="QYE126">
        <f t="shared" si="189"/>
        <v>0</v>
      </c>
      <c r="QYF126">
        <f t="shared" si="189"/>
        <v>0</v>
      </c>
      <c r="QYG126">
        <f t="shared" si="189"/>
        <v>0</v>
      </c>
      <c r="QYH126">
        <f t="shared" si="189"/>
        <v>0</v>
      </c>
      <c r="QYI126">
        <f t="shared" si="189"/>
        <v>0</v>
      </c>
      <c r="QYJ126">
        <f t="shared" si="189"/>
        <v>0</v>
      </c>
      <c r="QYK126">
        <f t="shared" si="189"/>
        <v>0</v>
      </c>
      <c r="QYL126">
        <f t="shared" si="189"/>
        <v>0</v>
      </c>
      <c r="QYM126">
        <f t="shared" si="189"/>
        <v>0</v>
      </c>
      <c r="QYN126">
        <f t="shared" si="189"/>
        <v>0</v>
      </c>
      <c r="QYO126">
        <f t="shared" si="189"/>
        <v>0</v>
      </c>
      <c r="QYP126">
        <f t="shared" si="189"/>
        <v>0</v>
      </c>
      <c r="QYQ126">
        <f t="shared" si="189"/>
        <v>0</v>
      </c>
      <c r="QYR126">
        <f t="shared" si="189"/>
        <v>0</v>
      </c>
      <c r="QYS126">
        <f t="shared" si="189"/>
        <v>0</v>
      </c>
      <c r="QYT126">
        <f t="shared" ref="QYT126:RBE126" si="190">SUM(QYT2:QYT125)</f>
        <v>0</v>
      </c>
      <c r="QYU126">
        <f t="shared" si="190"/>
        <v>0</v>
      </c>
      <c r="QYV126">
        <f t="shared" si="190"/>
        <v>0</v>
      </c>
      <c r="QYW126">
        <f t="shared" si="190"/>
        <v>0</v>
      </c>
      <c r="QYX126">
        <f t="shared" si="190"/>
        <v>0</v>
      </c>
      <c r="QYY126">
        <f t="shared" si="190"/>
        <v>0</v>
      </c>
      <c r="QYZ126">
        <f t="shared" si="190"/>
        <v>0</v>
      </c>
      <c r="QZA126">
        <f t="shared" si="190"/>
        <v>0</v>
      </c>
      <c r="QZB126">
        <f t="shared" si="190"/>
        <v>0</v>
      </c>
      <c r="QZC126">
        <f t="shared" si="190"/>
        <v>0</v>
      </c>
      <c r="QZD126">
        <f t="shared" si="190"/>
        <v>0</v>
      </c>
      <c r="QZE126">
        <f t="shared" si="190"/>
        <v>0</v>
      </c>
      <c r="QZF126">
        <f t="shared" si="190"/>
        <v>0</v>
      </c>
      <c r="QZG126">
        <f t="shared" si="190"/>
        <v>0</v>
      </c>
      <c r="QZH126">
        <f t="shared" si="190"/>
        <v>0</v>
      </c>
      <c r="QZI126">
        <f t="shared" si="190"/>
        <v>0</v>
      </c>
      <c r="QZJ126">
        <f t="shared" si="190"/>
        <v>0</v>
      </c>
      <c r="QZK126">
        <f t="shared" si="190"/>
        <v>0</v>
      </c>
      <c r="QZL126">
        <f t="shared" si="190"/>
        <v>0</v>
      </c>
      <c r="QZM126">
        <f t="shared" si="190"/>
        <v>0</v>
      </c>
      <c r="QZN126">
        <f t="shared" si="190"/>
        <v>0</v>
      </c>
      <c r="QZO126">
        <f t="shared" si="190"/>
        <v>0</v>
      </c>
      <c r="QZP126">
        <f t="shared" si="190"/>
        <v>0</v>
      </c>
      <c r="QZQ126">
        <f t="shared" si="190"/>
        <v>0</v>
      </c>
      <c r="QZR126">
        <f t="shared" si="190"/>
        <v>0</v>
      </c>
      <c r="QZS126">
        <f t="shared" si="190"/>
        <v>0</v>
      </c>
      <c r="QZT126">
        <f t="shared" si="190"/>
        <v>0</v>
      </c>
      <c r="QZU126">
        <f t="shared" si="190"/>
        <v>0</v>
      </c>
      <c r="QZV126">
        <f t="shared" si="190"/>
        <v>0</v>
      </c>
      <c r="QZW126">
        <f t="shared" si="190"/>
        <v>0</v>
      </c>
      <c r="QZX126">
        <f t="shared" si="190"/>
        <v>0</v>
      </c>
      <c r="QZY126">
        <f t="shared" si="190"/>
        <v>0</v>
      </c>
      <c r="QZZ126">
        <f t="shared" si="190"/>
        <v>0</v>
      </c>
      <c r="RAA126">
        <f t="shared" si="190"/>
        <v>0</v>
      </c>
      <c r="RAB126">
        <f t="shared" si="190"/>
        <v>0</v>
      </c>
      <c r="RAC126">
        <f t="shared" si="190"/>
        <v>0</v>
      </c>
      <c r="RAD126">
        <f t="shared" si="190"/>
        <v>0</v>
      </c>
      <c r="RAE126">
        <f t="shared" si="190"/>
        <v>0</v>
      </c>
      <c r="RAF126">
        <f t="shared" si="190"/>
        <v>0</v>
      </c>
      <c r="RAG126">
        <f t="shared" si="190"/>
        <v>0</v>
      </c>
      <c r="RAH126">
        <f t="shared" si="190"/>
        <v>0</v>
      </c>
      <c r="RAI126">
        <f t="shared" si="190"/>
        <v>0</v>
      </c>
      <c r="RAJ126">
        <f t="shared" si="190"/>
        <v>0</v>
      </c>
      <c r="RAK126">
        <f t="shared" si="190"/>
        <v>0</v>
      </c>
      <c r="RAL126">
        <f t="shared" si="190"/>
        <v>0</v>
      </c>
      <c r="RAM126">
        <f t="shared" si="190"/>
        <v>0</v>
      </c>
      <c r="RAN126">
        <f t="shared" si="190"/>
        <v>0</v>
      </c>
      <c r="RAO126">
        <f t="shared" si="190"/>
        <v>0</v>
      </c>
      <c r="RAP126">
        <f t="shared" si="190"/>
        <v>0</v>
      </c>
      <c r="RAQ126">
        <f t="shared" si="190"/>
        <v>0</v>
      </c>
      <c r="RAR126">
        <f t="shared" si="190"/>
        <v>0</v>
      </c>
      <c r="RAS126">
        <f t="shared" si="190"/>
        <v>0</v>
      </c>
      <c r="RAT126">
        <f t="shared" si="190"/>
        <v>0</v>
      </c>
      <c r="RAU126">
        <f t="shared" si="190"/>
        <v>0</v>
      </c>
      <c r="RAV126">
        <f t="shared" si="190"/>
        <v>0</v>
      </c>
      <c r="RAW126">
        <f t="shared" si="190"/>
        <v>0</v>
      </c>
      <c r="RAX126">
        <f t="shared" si="190"/>
        <v>0</v>
      </c>
      <c r="RAY126">
        <f t="shared" si="190"/>
        <v>0</v>
      </c>
      <c r="RAZ126">
        <f t="shared" si="190"/>
        <v>0</v>
      </c>
      <c r="RBA126">
        <f t="shared" si="190"/>
        <v>0</v>
      </c>
      <c r="RBB126">
        <f t="shared" si="190"/>
        <v>0</v>
      </c>
      <c r="RBC126">
        <f t="shared" si="190"/>
        <v>0</v>
      </c>
      <c r="RBD126">
        <f t="shared" si="190"/>
        <v>0</v>
      </c>
      <c r="RBE126">
        <f t="shared" si="190"/>
        <v>0</v>
      </c>
      <c r="RBF126">
        <f t="shared" ref="RBF126:RDQ126" si="191">SUM(RBF2:RBF125)</f>
        <v>0</v>
      </c>
      <c r="RBG126">
        <f t="shared" si="191"/>
        <v>0</v>
      </c>
      <c r="RBH126">
        <f t="shared" si="191"/>
        <v>0</v>
      </c>
      <c r="RBI126">
        <f t="shared" si="191"/>
        <v>0</v>
      </c>
      <c r="RBJ126">
        <f t="shared" si="191"/>
        <v>0</v>
      </c>
      <c r="RBK126">
        <f t="shared" si="191"/>
        <v>0</v>
      </c>
      <c r="RBL126">
        <f t="shared" si="191"/>
        <v>0</v>
      </c>
      <c r="RBM126">
        <f t="shared" si="191"/>
        <v>0</v>
      </c>
      <c r="RBN126">
        <f t="shared" si="191"/>
        <v>0</v>
      </c>
      <c r="RBO126">
        <f t="shared" si="191"/>
        <v>0</v>
      </c>
      <c r="RBP126">
        <f t="shared" si="191"/>
        <v>0</v>
      </c>
      <c r="RBQ126">
        <f t="shared" si="191"/>
        <v>0</v>
      </c>
      <c r="RBR126">
        <f t="shared" si="191"/>
        <v>0</v>
      </c>
      <c r="RBS126">
        <f t="shared" si="191"/>
        <v>0</v>
      </c>
      <c r="RBT126">
        <f t="shared" si="191"/>
        <v>0</v>
      </c>
      <c r="RBU126">
        <f t="shared" si="191"/>
        <v>0</v>
      </c>
      <c r="RBV126">
        <f t="shared" si="191"/>
        <v>0</v>
      </c>
      <c r="RBW126">
        <f t="shared" si="191"/>
        <v>0</v>
      </c>
      <c r="RBX126">
        <f t="shared" si="191"/>
        <v>0</v>
      </c>
      <c r="RBY126">
        <f t="shared" si="191"/>
        <v>0</v>
      </c>
      <c r="RBZ126">
        <f t="shared" si="191"/>
        <v>0</v>
      </c>
      <c r="RCA126">
        <f t="shared" si="191"/>
        <v>0</v>
      </c>
      <c r="RCB126">
        <f t="shared" si="191"/>
        <v>0</v>
      </c>
      <c r="RCC126">
        <f t="shared" si="191"/>
        <v>0</v>
      </c>
      <c r="RCD126">
        <f t="shared" si="191"/>
        <v>0</v>
      </c>
      <c r="RCE126">
        <f t="shared" si="191"/>
        <v>0</v>
      </c>
      <c r="RCF126">
        <f t="shared" si="191"/>
        <v>0</v>
      </c>
      <c r="RCG126">
        <f t="shared" si="191"/>
        <v>0</v>
      </c>
      <c r="RCH126">
        <f t="shared" si="191"/>
        <v>0</v>
      </c>
      <c r="RCI126">
        <f t="shared" si="191"/>
        <v>0</v>
      </c>
      <c r="RCJ126">
        <f t="shared" si="191"/>
        <v>0</v>
      </c>
      <c r="RCK126">
        <f t="shared" si="191"/>
        <v>0</v>
      </c>
      <c r="RCL126">
        <f t="shared" si="191"/>
        <v>0</v>
      </c>
      <c r="RCM126">
        <f t="shared" si="191"/>
        <v>0</v>
      </c>
      <c r="RCN126">
        <f t="shared" si="191"/>
        <v>0</v>
      </c>
      <c r="RCO126">
        <f t="shared" si="191"/>
        <v>0</v>
      </c>
      <c r="RCP126">
        <f t="shared" si="191"/>
        <v>0</v>
      </c>
      <c r="RCQ126">
        <f t="shared" si="191"/>
        <v>0</v>
      </c>
      <c r="RCR126">
        <f t="shared" si="191"/>
        <v>0</v>
      </c>
      <c r="RCS126">
        <f t="shared" si="191"/>
        <v>0</v>
      </c>
      <c r="RCT126">
        <f t="shared" si="191"/>
        <v>0</v>
      </c>
      <c r="RCU126">
        <f t="shared" si="191"/>
        <v>0</v>
      </c>
      <c r="RCV126">
        <f t="shared" si="191"/>
        <v>0</v>
      </c>
      <c r="RCW126">
        <f t="shared" si="191"/>
        <v>0</v>
      </c>
      <c r="RCX126">
        <f t="shared" si="191"/>
        <v>0</v>
      </c>
      <c r="RCY126">
        <f t="shared" si="191"/>
        <v>0</v>
      </c>
      <c r="RCZ126">
        <f t="shared" si="191"/>
        <v>0</v>
      </c>
      <c r="RDA126">
        <f t="shared" si="191"/>
        <v>0</v>
      </c>
      <c r="RDB126">
        <f t="shared" si="191"/>
        <v>0</v>
      </c>
      <c r="RDC126">
        <f t="shared" si="191"/>
        <v>0</v>
      </c>
      <c r="RDD126">
        <f t="shared" si="191"/>
        <v>0</v>
      </c>
      <c r="RDE126">
        <f t="shared" si="191"/>
        <v>0</v>
      </c>
      <c r="RDF126">
        <f t="shared" si="191"/>
        <v>0</v>
      </c>
      <c r="RDG126">
        <f t="shared" si="191"/>
        <v>0</v>
      </c>
      <c r="RDH126">
        <f t="shared" si="191"/>
        <v>0</v>
      </c>
      <c r="RDI126">
        <f t="shared" si="191"/>
        <v>0</v>
      </c>
      <c r="RDJ126">
        <f t="shared" si="191"/>
        <v>0</v>
      </c>
      <c r="RDK126">
        <f t="shared" si="191"/>
        <v>0</v>
      </c>
      <c r="RDL126">
        <f t="shared" si="191"/>
        <v>0</v>
      </c>
      <c r="RDM126">
        <f t="shared" si="191"/>
        <v>0</v>
      </c>
      <c r="RDN126">
        <f t="shared" si="191"/>
        <v>0</v>
      </c>
      <c r="RDO126">
        <f t="shared" si="191"/>
        <v>0</v>
      </c>
      <c r="RDP126">
        <f t="shared" si="191"/>
        <v>0</v>
      </c>
      <c r="RDQ126">
        <f t="shared" si="191"/>
        <v>0</v>
      </c>
      <c r="RDR126">
        <f t="shared" ref="RDR126:RGC126" si="192">SUM(RDR2:RDR125)</f>
        <v>0</v>
      </c>
      <c r="RDS126">
        <f t="shared" si="192"/>
        <v>0</v>
      </c>
      <c r="RDT126">
        <f t="shared" si="192"/>
        <v>0</v>
      </c>
      <c r="RDU126">
        <f t="shared" si="192"/>
        <v>0</v>
      </c>
      <c r="RDV126">
        <f t="shared" si="192"/>
        <v>0</v>
      </c>
      <c r="RDW126">
        <f t="shared" si="192"/>
        <v>0</v>
      </c>
      <c r="RDX126">
        <f t="shared" si="192"/>
        <v>0</v>
      </c>
      <c r="RDY126">
        <f t="shared" si="192"/>
        <v>0</v>
      </c>
      <c r="RDZ126">
        <f t="shared" si="192"/>
        <v>0</v>
      </c>
      <c r="REA126">
        <f t="shared" si="192"/>
        <v>0</v>
      </c>
      <c r="REB126">
        <f t="shared" si="192"/>
        <v>0</v>
      </c>
      <c r="REC126">
        <f t="shared" si="192"/>
        <v>0</v>
      </c>
      <c r="RED126">
        <f t="shared" si="192"/>
        <v>0</v>
      </c>
      <c r="REE126">
        <f t="shared" si="192"/>
        <v>0</v>
      </c>
      <c r="REF126">
        <f t="shared" si="192"/>
        <v>0</v>
      </c>
      <c r="REG126">
        <f t="shared" si="192"/>
        <v>0</v>
      </c>
      <c r="REH126">
        <f t="shared" si="192"/>
        <v>0</v>
      </c>
      <c r="REI126">
        <f t="shared" si="192"/>
        <v>0</v>
      </c>
      <c r="REJ126">
        <f t="shared" si="192"/>
        <v>0</v>
      </c>
      <c r="REK126">
        <f t="shared" si="192"/>
        <v>0</v>
      </c>
      <c r="REL126">
        <f t="shared" si="192"/>
        <v>0</v>
      </c>
      <c r="REM126">
        <f t="shared" si="192"/>
        <v>0</v>
      </c>
      <c r="REN126">
        <f t="shared" si="192"/>
        <v>0</v>
      </c>
      <c r="REO126">
        <f t="shared" si="192"/>
        <v>0</v>
      </c>
      <c r="REP126">
        <f t="shared" si="192"/>
        <v>0</v>
      </c>
      <c r="REQ126">
        <f t="shared" si="192"/>
        <v>0</v>
      </c>
      <c r="RER126">
        <f t="shared" si="192"/>
        <v>0</v>
      </c>
      <c r="RES126">
        <f t="shared" si="192"/>
        <v>0</v>
      </c>
      <c r="RET126">
        <f t="shared" si="192"/>
        <v>0</v>
      </c>
      <c r="REU126">
        <f t="shared" si="192"/>
        <v>0</v>
      </c>
      <c r="REV126">
        <f t="shared" si="192"/>
        <v>0</v>
      </c>
      <c r="REW126">
        <f t="shared" si="192"/>
        <v>0</v>
      </c>
      <c r="REX126">
        <f t="shared" si="192"/>
        <v>0</v>
      </c>
      <c r="REY126">
        <f t="shared" si="192"/>
        <v>0</v>
      </c>
      <c r="REZ126">
        <f t="shared" si="192"/>
        <v>0</v>
      </c>
      <c r="RFA126">
        <f t="shared" si="192"/>
        <v>0</v>
      </c>
      <c r="RFB126">
        <f t="shared" si="192"/>
        <v>0</v>
      </c>
      <c r="RFC126">
        <f t="shared" si="192"/>
        <v>0</v>
      </c>
      <c r="RFD126">
        <f t="shared" si="192"/>
        <v>0</v>
      </c>
      <c r="RFE126">
        <f t="shared" si="192"/>
        <v>0</v>
      </c>
      <c r="RFF126">
        <f t="shared" si="192"/>
        <v>0</v>
      </c>
      <c r="RFG126">
        <f t="shared" si="192"/>
        <v>0</v>
      </c>
      <c r="RFH126">
        <f t="shared" si="192"/>
        <v>0</v>
      </c>
      <c r="RFI126">
        <f t="shared" si="192"/>
        <v>0</v>
      </c>
      <c r="RFJ126">
        <f t="shared" si="192"/>
        <v>0</v>
      </c>
      <c r="RFK126">
        <f t="shared" si="192"/>
        <v>0</v>
      </c>
      <c r="RFL126">
        <f t="shared" si="192"/>
        <v>0</v>
      </c>
      <c r="RFM126">
        <f t="shared" si="192"/>
        <v>0</v>
      </c>
      <c r="RFN126">
        <f t="shared" si="192"/>
        <v>0</v>
      </c>
      <c r="RFO126">
        <f t="shared" si="192"/>
        <v>0</v>
      </c>
      <c r="RFP126">
        <f t="shared" si="192"/>
        <v>0</v>
      </c>
      <c r="RFQ126">
        <f t="shared" si="192"/>
        <v>0</v>
      </c>
      <c r="RFR126">
        <f t="shared" si="192"/>
        <v>0</v>
      </c>
      <c r="RFS126">
        <f t="shared" si="192"/>
        <v>0</v>
      </c>
      <c r="RFT126">
        <f t="shared" si="192"/>
        <v>0</v>
      </c>
      <c r="RFU126">
        <f t="shared" si="192"/>
        <v>0</v>
      </c>
      <c r="RFV126">
        <f t="shared" si="192"/>
        <v>0</v>
      </c>
      <c r="RFW126">
        <f t="shared" si="192"/>
        <v>0</v>
      </c>
      <c r="RFX126">
        <f t="shared" si="192"/>
        <v>0</v>
      </c>
      <c r="RFY126">
        <f t="shared" si="192"/>
        <v>0</v>
      </c>
      <c r="RFZ126">
        <f t="shared" si="192"/>
        <v>0</v>
      </c>
      <c r="RGA126">
        <f t="shared" si="192"/>
        <v>0</v>
      </c>
      <c r="RGB126">
        <f t="shared" si="192"/>
        <v>0</v>
      </c>
      <c r="RGC126">
        <f t="shared" si="192"/>
        <v>0</v>
      </c>
      <c r="RGD126">
        <f t="shared" ref="RGD126:RIO126" si="193">SUM(RGD2:RGD125)</f>
        <v>0</v>
      </c>
      <c r="RGE126">
        <f t="shared" si="193"/>
        <v>0</v>
      </c>
      <c r="RGF126">
        <f t="shared" si="193"/>
        <v>0</v>
      </c>
      <c r="RGG126">
        <f t="shared" si="193"/>
        <v>0</v>
      </c>
      <c r="RGH126">
        <f t="shared" si="193"/>
        <v>0</v>
      </c>
      <c r="RGI126">
        <f t="shared" si="193"/>
        <v>0</v>
      </c>
      <c r="RGJ126">
        <f t="shared" si="193"/>
        <v>0</v>
      </c>
      <c r="RGK126">
        <f t="shared" si="193"/>
        <v>0</v>
      </c>
      <c r="RGL126">
        <f t="shared" si="193"/>
        <v>0</v>
      </c>
      <c r="RGM126">
        <f t="shared" si="193"/>
        <v>0</v>
      </c>
      <c r="RGN126">
        <f t="shared" si="193"/>
        <v>0</v>
      </c>
      <c r="RGO126">
        <f t="shared" si="193"/>
        <v>0</v>
      </c>
      <c r="RGP126">
        <f t="shared" si="193"/>
        <v>0</v>
      </c>
      <c r="RGQ126">
        <f t="shared" si="193"/>
        <v>0</v>
      </c>
      <c r="RGR126">
        <f t="shared" si="193"/>
        <v>0</v>
      </c>
      <c r="RGS126">
        <f t="shared" si="193"/>
        <v>0</v>
      </c>
      <c r="RGT126">
        <f t="shared" si="193"/>
        <v>0</v>
      </c>
      <c r="RGU126">
        <f t="shared" si="193"/>
        <v>0</v>
      </c>
      <c r="RGV126">
        <f t="shared" si="193"/>
        <v>0</v>
      </c>
      <c r="RGW126">
        <f t="shared" si="193"/>
        <v>0</v>
      </c>
      <c r="RGX126">
        <f t="shared" si="193"/>
        <v>0</v>
      </c>
      <c r="RGY126">
        <f t="shared" si="193"/>
        <v>0</v>
      </c>
      <c r="RGZ126">
        <f t="shared" si="193"/>
        <v>0</v>
      </c>
      <c r="RHA126">
        <f t="shared" si="193"/>
        <v>0</v>
      </c>
      <c r="RHB126">
        <f t="shared" si="193"/>
        <v>0</v>
      </c>
      <c r="RHC126">
        <f t="shared" si="193"/>
        <v>0</v>
      </c>
      <c r="RHD126">
        <f t="shared" si="193"/>
        <v>0</v>
      </c>
      <c r="RHE126">
        <f t="shared" si="193"/>
        <v>0</v>
      </c>
      <c r="RHF126">
        <f t="shared" si="193"/>
        <v>0</v>
      </c>
      <c r="RHG126">
        <f t="shared" si="193"/>
        <v>0</v>
      </c>
      <c r="RHH126">
        <f t="shared" si="193"/>
        <v>0</v>
      </c>
      <c r="RHI126">
        <f t="shared" si="193"/>
        <v>0</v>
      </c>
      <c r="RHJ126">
        <f t="shared" si="193"/>
        <v>0</v>
      </c>
      <c r="RHK126">
        <f t="shared" si="193"/>
        <v>0</v>
      </c>
      <c r="RHL126">
        <f t="shared" si="193"/>
        <v>0</v>
      </c>
      <c r="RHM126">
        <f t="shared" si="193"/>
        <v>0</v>
      </c>
      <c r="RHN126">
        <f t="shared" si="193"/>
        <v>0</v>
      </c>
      <c r="RHO126">
        <f t="shared" si="193"/>
        <v>0</v>
      </c>
      <c r="RHP126">
        <f t="shared" si="193"/>
        <v>0</v>
      </c>
      <c r="RHQ126">
        <f t="shared" si="193"/>
        <v>0</v>
      </c>
      <c r="RHR126">
        <f t="shared" si="193"/>
        <v>0</v>
      </c>
      <c r="RHS126">
        <f t="shared" si="193"/>
        <v>0</v>
      </c>
      <c r="RHT126">
        <f t="shared" si="193"/>
        <v>0</v>
      </c>
      <c r="RHU126">
        <f t="shared" si="193"/>
        <v>0</v>
      </c>
      <c r="RHV126">
        <f t="shared" si="193"/>
        <v>0</v>
      </c>
      <c r="RHW126">
        <f t="shared" si="193"/>
        <v>0</v>
      </c>
      <c r="RHX126">
        <f t="shared" si="193"/>
        <v>0</v>
      </c>
      <c r="RHY126">
        <f t="shared" si="193"/>
        <v>0</v>
      </c>
      <c r="RHZ126">
        <f t="shared" si="193"/>
        <v>0</v>
      </c>
      <c r="RIA126">
        <f t="shared" si="193"/>
        <v>0</v>
      </c>
      <c r="RIB126">
        <f t="shared" si="193"/>
        <v>0</v>
      </c>
      <c r="RIC126">
        <f t="shared" si="193"/>
        <v>0</v>
      </c>
      <c r="RID126">
        <f t="shared" si="193"/>
        <v>0</v>
      </c>
      <c r="RIE126">
        <f t="shared" si="193"/>
        <v>0</v>
      </c>
      <c r="RIF126">
        <f t="shared" si="193"/>
        <v>0</v>
      </c>
      <c r="RIG126">
        <f t="shared" si="193"/>
        <v>0</v>
      </c>
      <c r="RIH126">
        <f t="shared" si="193"/>
        <v>0</v>
      </c>
      <c r="RII126">
        <f t="shared" si="193"/>
        <v>0</v>
      </c>
      <c r="RIJ126">
        <f t="shared" si="193"/>
        <v>0</v>
      </c>
      <c r="RIK126">
        <f t="shared" si="193"/>
        <v>0</v>
      </c>
      <c r="RIL126">
        <f t="shared" si="193"/>
        <v>0</v>
      </c>
      <c r="RIM126">
        <f t="shared" si="193"/>
        <v>0</v>
      </c>
      <c r="RIN126">
        <f t="shared" si="193"/>
        <v>0</v>
      </c>
      <c r="RIO126">
        <f t="shared" si="193"/>
        <v>0</v>
      </c>
      <c r="RIP126">
        <f t="shared" ref="RIP126:RLA126" si="194">SUM(RIP2:RIP125)</f>
        <v>0</v>
      </c>
      <c r="RIQ126">
        <f t="shared" si="194"/>
        <v>0</v>
      </c>
      <c r="RIR126">
        <f t="shared" si="194"/>
        <v>0</v>
      </c>
      <c r="RIS126">
        <f t="shared" si="194"/>
        <v>0</v>
      </c>
      <c r="RIT126">
        <f t="shared" si="194"/>
        <v>0</v>
      </c>
      <c r="RIU126">
        <f t="shared" si="194"/>
        <v>0</v>
      </c>
      <c r="RIV126">
        <f t="shared" si="194"/>
        <v>0</v>
      </c>
      <c r="RIW126">
        <f t="shared" si="194"/>
        <v>0</v>
      </c>
      <c r="RIX126">
        <f t="shared" si="194"/>
        <v>0</v>
      </c>
      <c r="RIY126">
        <f t="shared" si="194"/>
        <v>0</v>
      </c>
      <c r="RIZ126">
        <f t="shared" si="194"/>
        <v>0</v>
      </c>
      <c r="RJA126">
        <f t="shared" si="194"/>
        <v>0</v>
      </c>
      <c r="RJB126">
        <f t="shared" si="194"/>
        <v>0</v>
      </c>
      <c r="RJC126">
        <f t="shared" si="194"/>
        <v>0</v>
      </c>
      <c r="RJD126">
        <f t="shared" si="194"/>
        <v>0</v>
      </c>
      <c r="RJE126">
        <f t="shared" si="194"/>
        <v>0</v>
      </c>
      <c r="RJF126">
        <f t="shared" si="194"/>
        <v>0</v>
      </c>
      <c r="RJG126">
        <f t="shared" si="194"/>
        <v>0</v>
      </c>
      <c r="RJH126">
        <f t="shared" si="194"/>
        <v>0</v>
      </c>
      <c r="RJI126">
        <f t="shared" si="194"/>
        <v>0</v>
      </c>
      <c r="RJJ126">
        <f t="shared" si="194"/>
        <v>0</v>
      </c>
      <c r="RJK126">
        <f t="shared" si="194"/>
        <v>0</v>
      </c>
      <c r="RJL126">
        <f t="shared" si="194"/>
        <v>0</v>
      </c>
      <c r="RJM126">
        <f t="shared" si="194"/>
        <v>0</v>
      </c>
      <c r="RJN126">
        <f t="shared" si="194"/>
        <v>0</v>
      </c>
      <c r="RJO126">
        <f t="shared" si="194"/>
        <v>0</v>
      </c>
      <c r="RJP126">
        <f t="shared" si="194"/>
        <v>0</v>
      </c>
      <c r="RJQ126">
        <f t="shared" si="194"/>
        <v>0</v>
      </c>
      <c r="RJR126">
        <f t="shared" si="194"/>
        <v>0</v>
      </c>
      <c r="RJS126">
        <f t="shared" si="194"/>
        <v>0</v>
      </c>
      <c r="RJT126">
        <f t="shared" si="194"/>
        <v>0</v>
      </c>
      <c r="RJU126">
        <f t="shared" si="194"/>
        <v>0</v>
      </c>
      <c r="RJV126">
        <f t="shared" si="194"/>
        <v>0</v>
      </c>
      <c r="RJW126">
        <f t="shared" si="194"/>
        <v>0</v>
      </c>
      <c r="RJX126">
        <f t="shared" si="194"/>
        <v>0</v>
      </c>
      <c r="RJY126">
        <f t="shared" si="194"/>
        <v>0</v>
      </c>
      <c r="RJZ126">
        <f t="shared" si="194"/>
        <v>0</v>
      </c>
      <c r="RKA126">
        <f t="shared" si="194"/>
        <v>0</v>
      </c>
      <c r="RKB126">
        <f t="shared" si="194"/>
        <v>0</v>
      </c>
      <c r="RKC126">
        <f t="shared" si="194"/>
        <v>0</v>
      </c>
      <c r="RKD126">
        <f t="shared" si="194"/>
        <v>0</v>
      </c>
      <c r="RKE126">
        <f t="shared" si="194"/>
        <v>0</v>
      </c>
      <c r="RKF126">
        <f t="shared" si="194"/>
        <v>0</v>
      </c>
      <c r="RKG126">
        <f t="shared" si="194"/>
        <v>0</v>
      </c>
      <c r="RKH126">
        <f t="shared" si="194"/>
        <v>0</v>
      </c>
      <c r="RKI126">
        <f t="shared" si="194"/>
        <v>0</v>
      </c>
      <c r="RKJ126">
        <f t="shared" si="194"/>
        <v>0</v>
      </c>
      <c r="RKK126">
        <f t="shared" si="194"/>
        <v>0</v>
      </c>
      <c r="RKL126">
        <f t="shared" si="194"/>
        <v>0</v>
      </c>
      <c r="RKM126">
        <f t="shared" si="194"/>
        <v>0</v>
      </c>
      <c r="RKN126">
        <f t="shared" si="194"/>
        <v>0</v>
      </c>
      <c r="RKO126">
        <f t="shared" si="194"/>
        <v>0</v>
      </c>
      <c r="RKP126">
        <f t="shared" si="194"/>
        <v>0</v>
      </c>
      <c r="RKQ126">
        <f t="shared" si="194"/>
        <v>0</v>
      </c>
      <c r="RKR126">
        <f t="shared" si="194"/>
        <v>0</v>
      </c>
      <c r="RKS126">
        <f t="shared" si="194"/>
        <v>0</v>
      </c>
      <c r="RKT126">
        <f t="shared" si="194"/>
        <v>0</v>
      </c>
      <c r="RKU126">
        <f t="shared" si="194"/>
        <v>0</v>
      </c>
      <c r="RKV126">
        <f t="shared" si="194"/>
        <v>0</v>
      </c>
      <c r="RKW126">
        <f t="shared" si="194"/>
        <v>0</v>
      </c>
      <c r="RKX126">
        <f t="shared" si="194"/>
        <v>0</v>
      </c>
      <c r="RKY126">
        <f t="shared" si="194"/>
        <v>0</v>
      </c>
      <c r="RKZ126">
        <f t="shared" si="194"/>
        <v>0</v>
      </c>
      <c r="RLA126">
        <f t="shared" si="194"/>
        <v>0</v>
      </c>
      <c r="RLB126">
        <f t="shared" ref="RLB126:RNM126" si="195">SUM(RLB2:RLB125)</f>
        <v>0</v>
      </c>
      <c r="RLC126">
        <f t="shared" si="195"/>
        <v>0</v>
      </c>
      <c r="RLD126">
        <f t="shared" si="195"/>
        <v>0</v>
      </c>
      <c r="RLE126">
        <f t="shared" si="195"/>
        <v>0</v>
      </c>
      <c r="RLF126">
        <f t="shared" si="195"/>
        <v>0</v>
      </c>
      <c r="RLG126">
        <f t="shared" si="195"/>
        <v>0</v>
      </c>
      <c r="RLH126">
        <f t="shared" si="195"/>
        <v>0</v>
      </c>
      <c r="RLI126">
        <f t="shared" si="195"/>
        <v>0</v>
      </c>
      <c r="RLJ126">
        <f t="shared" si="195"/>
        <v>0</v>
      </c>
      <c r="RLK126">
        <f t="shared" si="195"/>
        <v>0</v>
      </c>
      <c r="RLL126">
        <f t="shared" si="195"/>
        <v>0</v>
      </c>
      <c r="RLM126">
        <f t="shared" si="195"/>
        <v>0</v>
      </c>
      <c r="RLN126">
        <f t="shared" si="195"/>
        <v>0</v>
      </c>
      <c r="RLO126">
        <f t="shared" si="195"/>
        <v>0</v>
      </c>
      <c r="RLP126">
        <f t="shared" si="195"/>
        <v>0</v>
      </c>
      <c r="RLQ126">
        <f t="shared" si="195"/>
        <v>0</v>
      </c>
      <c r="RLR126">
        <f t="shared" si="195"/>
        <v>0</v>
      </c>
      <c r="RLS126">
        <f t="shared" si="195"/>
        <v>0</v>
      </c>
      <c r="RLT126">
        <f t="shared" si="195"/>
        <v>0</v>
      </c>
      <c r="RLU126">
        <f t="shared" si="195"/>
        <v>0</v>
      </c>
      <c r="RLV126">
        <f t="shared" si="195"/>
        <v>0</v>
      </c>
      <c r="RLW126">
        <f t="shared" si="195"/>
        <v>0</v>
      </c>
      <c r="RLX126">
        <f t="shared" si="195"/>
        <v>0</v>
      </c>
      <c r="RLY126">
        <f t="shared" si="195"/>
        <v>0</v>
      </c>
      <c r="RLZ126">
        <f t="shared" si="195"/>
        <v>0</v>
      </c>
      <c r="RMA126">
        <f t="shared" si="195"/>
        <v>0</v>
      </c>
      <c r="RMB126">
        <f t="shared" si="195"/>
        <v>0</v>
      </c>
      <c r="RMC126">
        <f t="shared" si="195"/>
        <v>0</v>
      </c>
      <c r="RMD126">
        <f t="shared" si="195"/>
        <v>0</v>
      </c>
      <c r="RME126">
        <f t="shared" si="195"/>
        <v>0</v>
      </c>
      <c r="RMF126">
        <f t="shared" si="195"/>
        <v>0</v>
      </c>
      <c r="RMG126">
        <f t="shared" si="195"/>
        <v>0</v>
      </c>
      <c r="RMH126">
        <f t="shared" si="195"/>
        <v>0</v>
      </c>
      <c r="RMI126">
        <f t="shared" si="195"/>
        <v>0</v>
      </c>
      <c r="RMJ126">
        <f t="shared" si="195"/>
        <v>0</v>
      </c>
      <c r="RMK126">
        <f t="shared" si="195"/>
        <v>0</v>
      </c>
      <c r="RML126">
        <f t="shared" si="195"/>
        <v>0</v>
      </c>
      <c r="RMM126">
        <f t="shared" si="195"/>
        <v>0</v>
      </c>
      <c r="RMN126">
        <f t="shared" si="195"/>
        <v>0</v>
      </c>
      <c r="RMO126">
        <f t="shared" si="195"/>
        <v>0</v>
      </c>
      <c r="RMP126">
        <f t="shared" si="195"/>
        <v>0</v>
      </c>
      <c r="RMQ126">
        <f t="shared" si="195"/>
        <v>0</v>
      </c>
      <c r="RMR126">
        <f t="shared" si="195"/>
        <v>0</v>
      </c>
      <c r="RMS126">
        <f t="shared" si="195"/>
        <v>0</v>
      </c>
      <c r="RMT126">
        <f t="shared" si="195"/>
        <v>0</v>
      </c>
      <c r="RMU126">
        <f t="shared" si="195"/>
        <v>0</v>
      </c>
      <c r="RMV126">
        <f t="shared" si="195"/>
        <v>0</v>
      </c>
      <c r="RMW126">
        <f t="shared" si="195"/>
        <v>0</v>
      </c>
      <c r="RMX126">
        <f t="shared" si="195"/>
        <v>0</v>
      </c>
      <c r="RMY126">
        <f t="shared" si="195"/>
        <v>0</v>
      </c>
      <c r="RMZ126">
        <f t="shared" si="195"/>
        <v>0</v>
      </c>
      <c r="RNA126">
        <f t="shared" si="195"/>
        <v>0</v>
      </c>
      <c r="RNB126">
        <f t="shared" si="195"/>
        <v>0</v>
      </c>
      <c r="RNC126">
        <f t="shared" si="195"/>
        <v>0</v>
      </c>
      <c r="RND126">
        <f t="shared" si="195"/>
        <v>0</v>
      </c>
      <c r="RNE126">
        <f t="shared" si="195"/>
        <v>0</v>
      </c>
      <c r="RNF126">
        <f t="shared" si="195"/>
        <v>0</v>
      </c>
      <c r="RNG126">
        <f t="shared" si="195"/>
        <v>0</v>
      </c>
      <c r="RNH126">
        <f t="shared" si="195"/>
        <v>0</v>
      </c>
      <c r="RNI126">
        <f t="shared" si="195"/>
        <v>0</v>
      </c>
      <c r="RNJ126">
        <f t="shared" si="195"/>
        <v>0</v>
      </c>
      <c r="RNK126">
        <f t="shared" si="195"/>
        <v>0</v>
      </c>
      <c r="RNL126">
        <f t="shared" si="195"/>
        <v>0</v>
      </c>
      <c r="RNM126">
        <f t="shared" si="195"/>
        <v>0</v>
      </c>
      <c r="RNN126">
        <f t="shared" ref="RNN126:RPY126" si="196">SUM(RNN2:RNN125)</f>
        <v>0</v>
      </c>
      <c r="RNO126">
        <f t="shared" si="196"/>
        <v>0</v>
      </c>
      <c r="RNP126">
        <f t="shared" si="196"/>
        <v>0</v>
      </c>
      <c r="RNQ126">
        <f t="shared" si="196"/>
        <v>0</v>
      </c>
      <c r="RNR126">
        <f t="shared" si="196"/>
        <v>0</v>
      </c>
      <c r="RNS126">
        <f t="shared" si="196"/>
        <v>0</v>
      </c>
      <c r="RNT126">
        <f t="shared" si="196"/>
        <v>0</v>
      </c>
      <c r="RNU126">
        <f t="shared" si="196"/>
        <v>0</v>
      </c>
      <c r="RNV126">
        <f t="shared" si="196"/>
        <v>0</v>
      </c>
      <c r="RNW126">
        <f t="shared" si="196"/>
        <v>0</v>
      </c>
      <c r="RNX126">
        <f t="shared" si="196"/>
        <v>0</v>
      </c>
      <c r="RNY126">
        <f t="shared" si="196"/>
        <v>0</v>
      </c>
      <c r="RNZ126">
        <f t="shared" si="196"/>
        <v>0</v>
      </c>
      <c r="ROA126">
        <f t="shared" si="196"/>
        <v>0</v>
      </c>
      <c r="ROB126">
        <f t="shared" si="196"/>
        <v>0</v>
      </c>
      <c r="ROC126">
        <f t="shared" si="196"/>
        <v>0</v>
      </c>
      <c r="ROD126">
        <f t="shared" si="196"/>
        <v>0</v>
      </c>
      <c r="ROE126">
        <f t="shared" si="196"/>
        <v>0</v>
      </c>
      <c r="ROF126">
        <f t="shared" si="196"/>
        <v>0</v>
      </c>
      <c r="ROG126">
        <f t="shared" si="196"/>
        <v>0</v>
      </c>
      <c r="ROH126">
        <f t="shared" si="196"/>
        <v>0</v>
      </c>
      <c r="ROI126">
        <f t="shared" si="196"/>
        <v>0</v>
      </c>
      <c r="ROJ126">
        <f t="shared" si="196"/>
        <v>0</v>
      </c>
      <c r="ROK126">
        <f t="shared" si="196"/>
        <v>0</v>
      </c>
      <c r="ROL126">
        <f t="shared" si="196"/>
        <v>0</v>
      </c>
      <c r="ROM126">
        <f t="shared" si="196"/>
        <v>0</v>
      </c>
      <c r="RON126">
        <f t="shared" si="196"/>
        <v>0</v>
      </c>
      <c r="ROO126">
        <f t="shared" si="196"/>
        <v>0</v>
      </c>
      <c r="ROP126">
        <f t="shared" si="196"/>
        <v>0</v>
      </c>
      <c r="ROQ126">
        <f t="shared" si="196"/>
        <v>0</v>
      </c>
      <c r="ROR126">
        <f t="shared" si="196"/>
        <v>0</v>
      </c>
      <c r="ROS126">
        <f t="shared" si="196"/>
        <v>0</v>
      </c>
      <c r="ROT126">
        <f t="shared" si="196"/>
        <v>0</v>
      </c>
      <c r="ROU126">
        <f t="shared" si="196"/>
        <v>0</v>
      </c>
      <c r="ROV126">
        <f t="shared" si="196"/>
        <v>0</v>
      </c>
      <c r="ROW126">
        <f t="shared" si="196"/>
        <v>0</v>
      </c>
      <c r="ROX126">
        <f t="shared" si="196"/>
        <v>0</v>
      </c>
      <c r="ROY126">
        <f t="shared" si="196"/>
        <v>0</v>
      </c>
      <c r="ROZ126">
        <f t="shared" si="196"/>
        <v>0</v>
      </c>
      <c r="RPA126">
        <f t="shared" si="196"/>
        <v>0</v>
      </c>
      <c r="RPB126">
        <f t="shared" si="196"/>
        <v>0</v>
      </c>
      <c r="RPC126">
        <f t="shared" si="196"/>
        <v>0</v>
      </c>
      <c r="RPD126">
        <f t="shared" si="196"/>
        <v>0</v>
      </c>
      <c r="RPE126">
        <f t="shared" si="196"/>
        <v>0</v>
      </c>
      <c r="RPF126">
        <f t="shared" si="196"/>
        <v>0</v>
      </c>
      <c r="RPG126">
        <f t="shared" si="196"/>
        <v>0</v>
      </c>
      <c r="RPH126">
        <f t="shared" si="196"/>
        <v>0</v>
      </c>
      <c r="RPI126">
        <f t="shared" si="196"/>
        <v>0</v>
      </c>
      <c r="RPJ126">
        <f t="shared" si="196"/>
        <v>0</v>
      </c>
      <c r="RPK126">
        <f t="shared" si="196"/>
        <v>0</v>
      </c>
      <c r="RPL126">
        <f t="shared" si="196"/>
        <v>0</v>
      </c>
      <c r="RPM126">
        <f t="shared" si="196"/>
        <v>0</v>
      </c>
      <c r="RPN126">
        <f t="shared" si="196"/>
        <v>0</v>
      </c>
      <c r="RPO126">
        <f t="shared" si="196"/>
        <v>0</v>
      </c>
      <c r="RPP126">
        <f t="shared" si="196"/>
        <v>0</v>
      </c>
      <c r="RPQ126">
        <f t="shared" si="196"/>
        <v>0</v>
      </c>
      <c r="RPR126">
        <f t="shared" si="196"/>
        <v>0</v>
      </c>
      <c r="RPS126">
        <f t="shared" si="196"/>
        <v>0</v>
      </c>
      <c r="RPT126">
        <f t="shared" si="196"/>
        <v>0</v>
      </c>
      <c r="RPU126">
        <f t="shared" si="196"/>
        <v>0</v>
      </c>
      <c r="RPV126">
        <f t="shared" si="196"/>
        <v>0</v>
      </c>
      <c r="RPW126">
        <f t="shared" si="196"/>
        <v>0</v>
      </c>
      <c r="RPX126">
        <f t="shared" si="196"/>
        <v>0</v>
      </c>
      <c r="RPY126">
        <f t="shared" si="196"/>
        <v>0</v>
      </c>
      <c r="RPZ126">
        <f t="shared" ref="RPZ126:RSK126" si="197">SUM(RPZ2:RPZ125)</f>
        <v>0</v>
      </c>
      <c r="RQA126">
        <f t="shared" si="197"/>
        <v>0</v>
      </c>
      <c r="RQB126">
        <f t="shared" si="197"/>
        <v>0</v>
      </c>
      <c r="RQC126">
        <f t="shared" si="197"/>
        <v>0</v>
      </c>
      <c r="RQD126">
        <f t="shared" si="197"/>
        <v>0</v>
      </c>
      <c r="RQE126">
        <f t="shared" si="197"/>
        <v>0</v>
      </c>
      <c r="RQF126">
        <f t="shared" si="197"/>
        <v>0</v>
      </c>
      <c r="RQG126">
        <f t="shared" si="197"/>
        <v>0</v>
      </c>
      <c r="RQH126">
        <f t="shared" si="197"/>
        <v>0</v>
      </c>
      <c r="RQI126">
        <f t="shared" si="197"/>
        <v>0</v>
      </c>
      <c r="RQJ126">
        <f t="shared" si="197"/>
        <v>0</v>
      </c>
      <c r="RQK126">
        <f t="shared" si="197"/>
        <v>0</v>
      </c>
      <c r="RQL126">
        <f t="shared" si="197"/>
        <v>0</v>
      </c>
      <c r="RQM126">
        <f t="shared" si="197"/>
        <v>0</v>
      </c>
      <c r="RQN126">
        <f t="shared" si="197"/>
        <v>0</v>
      </c>
      <c r="RQO126">
        <f t="shared" si="197"/>
        <v>0</v>
      </c>
      <c r="RQP126">
        <f t="shared" si="197"/>
        <v>0</v>
      </c>
      <c r="RQQ126">
        <f t="shared" si="197"/>
        <v>0</v>
      </c>
      <c r="RQR126">
        <f t="shared" si="197"/>
        <v>0</v>
      </c>
      <c r="RQS126">
        <f t="shared" si="197"/>
        <v>0</v>
      </c>
      <c r="RQT126">
        <f t="shared" si="197"/>
        <v>0</v>
      </c>
      <c r="RQU126">
        <f t="shared" si="197"/>
        <v>0</v>
      </c>
      <c r="RQV126">
        <f t="shared" si="197"/>
        <v>0</v>
      </c>
      <c r="RQW126">
        <f t="shared" si="197"/>
        <v>0</v>
      </c>
      <c r="RQX126">
        <f t="shared" si="197"/>
        <v>0</v>
      </c>
      <c r="RQY126">
        <f t="shared" si="197"/>
        <v>0</v>
      </c>
      <c r="RQZ126">
        <f t="shared" si="197"/>
        <v>0</v>
      </c>
      <c r="RRA126">
        <f t="shared" si="197"/>
        <v>0</v>
      </c>
      <c r="RRB126">
        <f t="shared" si="197"/>
        <v>0</v>
      </c>
      <c r="RRC126">
        <f t="shared" si="197"/>
        <v>0</v>
      </c>
      <c r="RRD126">
        <f t="shared" si="197"/>
        <v>0</v>
      </c>
      <c r="RRE126">
        <f t="shared" si="197"/>
        <v>0</v>
      </c>
      <c r="RRF126">
        <f t="shared" si="197"/>
        <v>0</v>
      </c>
      <c r="RRG126">
        <f t="shared" si="197"/>
        <v>0</v>
      </c>
      <c r="RRH126">
        <f t="shared" si="197"/>
        <v>0</v>
      </c>
      <c r="RRI126">
        <f t="shared" si="197"/>
        <v>0</v>
      </c>
      <c r="RRJ126">
        <f t="shared" si="197"/>
        <v>0</v>
      </c>
      <c r="RRK126">
        <f t="shared" si="197"/>
        <v>0</v>
      </c>
      <c r="RRL126">
        <f t="shared" si="197"/>
        <v>0</v>
      </c>
      <c r="RRM126">
        <f t="shared" si="197"/>
        <v>0</v>
      </c>
      <c r="RRN126">
        <f t="shared" si="197"/>
        <v>0</v>
      </c>
      <c r="RRO126">
        <f t="shared" si="197"/>
        <v>0</v>
      </c>
      <c r="RRP126">
        <f t="shared" si="197"/>
        <v>0</v>
      </c>
      <c r="RRQ126">
        <f t="shared" si="197"/>
        <v>0</v>
      </c>
      <c r="RRR126">
        <f t="shared" si="197"/>
        <v>0</v>
      </c>
      <c r="RRS126">
        <f t="shared" si="197"/>
        <v>0</v>
      </c>
      <c r="RRT126">
        <f t="shared" si="197"/>
        <v>0</v>
      </c>
      <c r="RRU126">
        <f t="shared" si="197"/>
        <v>0</v>
      </c>
      <c r="RRV126">
        <f t="shared" si="197"/>
        <v>0</v>
      </c>
      <c r="RRW126">
        <f t="shared" si="197"/>
        <v>0</v>
      </c>
      <c r="RRX126">
        <f t="shared" si="197"/>
        <v>0</v>
      </c>
      <c r="RRY126">
        <f t="shared" si="197"/>
        <v>0</v>
      </c>
      <c r="RRZ126">
        <f t="shared" si="197"/>
        <v>0</v>
      </c>
      <c r="RSA126">
        <f t="shared" si="197"/>
        <v>0</v>
      </c>
      <c r="RSB126">
        <f t="shared" si="197"/>
        <v>0</v>
      </c>
      <c r="RSC126">
        <f t="shared" si="197"/>
        <v>0</v>
      </c>
      <c r="RSD126">
        <f t="shared" si="197"/>
        <v>0</v>
      </c>
      <c r="RSE126">
        <f t="shared" si="197"/>
        <v>0</v>
      </c>
      <c r="RSF126">
        <f t="shared" si="197"/>
        <v>0</v>
      </c>
      <c r="RSG126">
        <f t="shared" si="197"/>
        <v>0</v>
      </c>
      <c r="RSH126">
        <f t="shared" si="197"/>
        <v>0</v>
      </c>
      <c r="RSI126">
        <f t="shared" si="197"/>
        <v>0</v>
      </c>
      <c r="RSJ126">
        <f t="shared" si="197"/>
        <v>0</v>
      </c>
      <c r="RSK126">
        <f t="shared" si="197"/>
        <v>0</v>
      </c>
      <c r="RSL126">
        <f t="shared" ref="RSL126:RUW126" si="198">SUM(RSL2:RSL125)</f>
        <v>0</v>
      </c>
      <c r="RSM126">
        <f t="shared" si="198"/>
        <v>0</v>
      </c>
      <c r="RSN126">
        <f t="shared" si="198"/>
        <v>0</v>
      </c>
      <c r="RSO126">
        <f t="shared" si="198"/>
        <v>0</v>
      </c>
      <c r="RSP126">
        <f t="shared" si="198"/>
        <v>0</v>
      </c>
      <c r="RSQ126">
        <f t="shared" si="198"/>
        <v>0</v>
      </c>
      <c r="RSR126">
        <f t="shared" si="198"/>
        <v>0</v>
      </c>
      <c r="RSS126">
        <f t="shared" si="198"/>
        <v>0</v>
      </c>
      <c r="RST126">
        <f t="shared" si="198"/>
        <v>0</v>
      </c>
      <c r="RSU126">
        <f t="shared" si="198"/>
        <v>0</v>
      </c>
      <c r="RSV126">
        <f t="shared" si="198"/>
        <v>0</v>
      </c>
      <c r="RSW126">
        <f t="shared" si="198"/>
        <v>0</v>
      </c>
      <c r="RSX126">
        <f t="shared" si="198"/>
        <v>0</v>
      </c>
      <c r="RSY126">
        <f t="shared" si="198"/>
        <v>0</v>
      </c>
      <c r="RSZ126">
        <f t="shared" si="198"/>
        <v>0</v>
      </c>
      <c r="RTA126">
        <f t="shared" si="198"/>
        <v>0</v>
      </c>
      <c r="RTB126">
        <f t="shared" si="198"/>
        <v>0</v>
      </c>
      <c r="RTC126">
        <f t="shared" si="198"/>
        <v>0</v>
      </c>
      <c r="RTD126">
        <f t="shared" si="198"/>
        <v>0</v>
      </c>
      <c r="RTE126">
        <f t="shared" si="198"/>
        <v>0</v>
      </c>
      <c r="RTF126">
        <f t="shared" si="198"/>
        <v>0</v>
      </c>
      <c r="RTG126">
        <f t="shared" si="198"/>
        <v>0</v>
      </c>
      <c r="RTH126">
        <f t="shared" si="198"/>
        <v>0</v>
      </c>
      <c r="RTI126">
        <f t="shared" si="198"/>
        <v>0</v>
      </c>
      <c r="RTJ126">
        <f t="shared" si="198"/>
        <v>0</v>
      </c>
      <c r="RTK126">
        <f t="shared" si="198"/>
        <v>0</v>
      </c>
      <c r="RTL126">
        <f t="shared" si="198"/>
        <v>0</v>
      </c>
      <c r="RTM126">
        <f t="shared" si="198"/>
        <v>0</v>
      </c>
      <c r="RTN126">
        <f t="shared" si="198"/>
        <v>0</v>
      </c>
      <c r="RTO126">
        <f t="shared" si="198"/>
        <v>0</v>
      </c>
      <c r="RTP126">
        <f t="shared" si="198"/>
        <v>0</v>
      </c>
      <c r="RTQ126">
        <f t="shared" si="198"/>
        <v>0</v>
      </c>
      <c r="RTR126">
        <f t="shared" si="198"/>
        <v>0</v>
      </c>
      <c r="RTS126">
        <f t="shared" si="198"/>
        <v>0</v>
      </c>
      <c r="RTT126">
        <f t="shared" si="198"/>
        <v>0</v>
      </c>
      <c r="RTU126">
        <f t="shared" si="198"/>
        <v>0</v>
      </c>
      <c r="RTV126">
        <f t="shared" si="198"/>
        <v>0</v>
      </c>
      <c r="RTW126">
        <f t="shared" si="198"/>
        <v>0</v>
      </c>
      <c r="RTX126">
        <f t="shared" si="198"/>
        <v>0</v>
      </c>
      <c r="RTY126">
        <f t="shared" si="198"/>
        <v>0</v>
      </c>
      <c r="RTZ126">
        <f t="shared" si="198"/>
        <v>0</v>
      </c>
      <c r="RUA126">
        <f t="shared" si="198"/>
        <v>0</v>
      </c>
      <c r="RUB126">
        <f t="shared" si="198"/>
        <v>0</v>
      </c>
      <c r="RUC126">
        <f t="shared" si="198"/>
        <v>0</v>
      </c>
      <c r="RUD126">
        <f t="shared" si="198"/>
        <v>0</v>
      </c>
      <c r="RUE126">
        <f t="shared" si="198"/>
        <v>0</v>
      </c>
      <c r="RUF126">
        <f t="shared" si="198"/>
        <v>0</v>
      </c>
      <c r="RUG126">
        <f t="shared" si="198"/>
        <v>0</v>
      </c>
      <c r="RUH126">
        <f t="shared" si="198"/>
        <v>0</v>
      </c>
      <c r="RUI126">
        <f t="shared" si="198"/>
        <v>0</v>
      </c>
      <c r="RUJ126">
        <f t="shared" si="198"/>
        <v>0</v>
      </c>
      <c r="RUK126">
        <f t="shared" si="198"/>
        <v>0</v>
      </c>
      <c r="RUL126">
        <f t="shared" si="198"/>
        <v>0</v>
      </c>
      <c r="RUM126">
        <f t="shared" si="198"/>
        <v>0</v>
      </c>
      <c r="RUN126">
        <f t="shared" si="198"/>
        <v>0</v>
      </c>
      <c r="RUO126">
        <f t="shared" si="198"/>
        <v>0</v>
      </c>
      <c r="RUP126">
        <f t="shared" si="198"/>
        <v>0</v>
      </c>
      <c r="RUQ126">
        <f t="shared" si="198"/>
        <v>0</v>
      </c>
      <c r="RUR126">
        <f t="shared" si="198"/>
        <v>0</v>
      </c>
      <c r="RUS126">
        <f t="shared" si="198"/>
        <v>0</v>
      </c>
      <c r="RUT126">
        <f t="shared" si="198"/>
        <v>0</v>
      </c>
      <c r="RUU126">
        <f t="shared" si="198"/>
        <v>0</v>
      </c>
      <c r="RUV126">
        <f t="shared" si="198"/>
        <v>0</v>
      </c>
      <c r="RUW126">
        <f t="shared" si="198"/>
        <v>0</v>
      </c>
      <c r="RUX126">
        <f t="shared" ref="RUX126:RXI126" si="199">SUM(RUX2:RUX125)</f>
        <v>0</v>
      </c>
      <c r="RUY126">
        <f t="shared" si="199"/>
        <v>0</v>
      </c>
      <c r="RUZ126">
        <f t="shared" si="199"/>
        <v>0</v>
      </c>
      <c r="RVA126">
        <f t="shared" si="199"/>
        <v>0</v>
      </c>
      <c r="RVB126">
        <f t="shared" si="199"/>
        <v>0</v>
      </c>
      <c r="RVC126">
        <f t="shared" si="199"/>
        <v>0</v>
      </c>
      <c r="RVD126">
        <f t="shared" si="199"/>
        <v>0</v>
      </c>
      <c r="RVE126">
        <f t="shared" si="199"/>
        <v>0</v>
      </c>
      <c r="RVF126">
        <f t="shared" si="199"/>
        <v>0</v>
      </c>
      <c r="RVG126">
        <f t="shared" si="199"/>
        <v>0</v>
      </c>
      <c r="RVH126">
        <f t="shared" si="199"/>
        <v>0</v>
      </c>
      <c r="RVI126">
        <f t="shared" si="199"/>
        <v>0</v>
      </c>
      <c r="RVJ126">
        <f t="shared" si="199"/>
        <v>0</v>
      </c>
      <c r="RVK126">
        <f t="shared" si="199"/>
        <v>0</v>
      </c>
      <c r="RVL126">
        <f t="shared" si="199"/>
        <v>0</v>
      </c>
      <c r="RVM126">
        <f t="shared" si="199"/>
        <v>0</v>
      </c>
      <c r="RVN126">
        <f t="shared" si="199"/>
        <v>0</v>
      </c>
      <c r="RVO126">
        <f t="shared" si="199"/>
        <v>0</v>
      </c>
      <c r="RVP126">
        <f t="shared" si="199"/>
        <v>0</v>
      </c>
      <c r="RVQ126">
        <f t="shared" si="199"/>
        <v>0</v>
      </c>
      <c r="RVR126">
        <f t="shared" si="199"/>
        <v>0</v>
      </c>
      <c r="RVS126">
        <f t="shared" si="199"/>
        <v>0</v>
      </c>
      <c r="RVT126">
        <f t="shared" si="199"/>
        <v>0</v>
      </c>
      <c r="RVU126">
        <f t="shared" si="199"/>
        <v>0</v>
      </c>
      <c r="RVV126">
        <f t="shared" si="199"/>
        <v>0</v>
      </c>
      <c r="RVW126">
        <f t="shared" si="199"/>
        <v>0</v>
      </c>
      <c r="RVX126">
        <f t="shared" si="199"/>
        <v>0</v>
      </c>
      <c r="RVY126">
        <f t="shared" si="199"/>
        <v>0</v>
      </c>
      <c r="RVZ126">
        <f t="shared" si="199"/>
        <v>0</v>
      </c>
      <c r="RWA126">
        <f t="shared" si="199"/>
        <v>0</v>
      </c>
      <c r="RWB126">
        <f t="shared" si="199"/>
        <v>0</v>
      </c>
      <c r="RWC126">
        <f t="shared" si="199"/>
        <v>0</v>
      </c>
      <c r="RWD126">
        <f t="shared" si="199"/>
        <v>0</v>
      </c>
      <c r="RWE126">
        <f t="shared" si="199"/>
        <v>0</v>
      </c>
      <c r="RWF126">
        <f t="shared" si="199"/>
        <v>0</v>
      </c>
      <c r="RWG126">
        <f t="shared" si="199"/>
        <v>0</v>
      </c>
      <c r="RWH126">
        <f t="shared" si="199"/>
        <v>0</v>
      </c>
      <c r="RWI126">
        <f t="shared" si="199"/>
        <v>0</v>
      </c>
      <c r="RWJ126">
        <f t="shared" si="199"/>
        <v>0</v>
      </c>
      <c r="RWK126">
        <f t="shared" si="199"/>
        <v>0</v>
      </c>
      <c r="RWL126">
        <f t="shared" si="199"/>
        <v>0</v>
      </c>
      <c r="RWM126">
        <f t="shared" si="199"/>
        <v>0</v>
      </c>
      <c r="RWN126">
        <f t="shared" si="199"/>
        <v>0</v>
      </c>
      <c r="RWO126">
        <f t="shared" si="199"/>
        <v>0</v>
      </c>
      <c r="RWP126">
        <f t="shared" si="199"/>
        <v>0</v>
      </c>
      <c r="RWQ126">
        <f t="shared" si="199"/>
        <v>0</v>
      </c>
      <c r="RWR126">
        <f t="shared" si="199"/>
        <v>0</v>
      </c>
      <c r="RWS126">
        <f t="shared" si="199"/>
        <v>0</v>
      </c>
      <c r="RWT126">
        <f t="shared" si="199"/>
        <v>0</v>
      </c>
      <c r="RWU126">
        <f t="shared" si="199"/>
        <v>0</v>
      </c>
      <c r="RWV126">
        <f t="shared" si="199"/>
        <v>0</v>
      </c>
      <c r="RWW126">
        <f t="shared" si="199"/>
        <v>0</v>
      </c>
      <c r="RWX126">
        <f t="shared" si="199"/>
        <v>0</v>
      </c>
      <c r="RWY126">
        <f t="shared" si="199"/>
        <v>0</v>
      </c>
      <c r="RWZ126">
        <f t="shared" si="199"/>
        <v>0</v>
      </c>
      <c r="RXA126">
        <f t="shared" si="199"/>
        <v>0</v>
      </c>
      <c r="RXB126">
        <f t="shared" si="199"/>
        <v>0</v>
      </c>
      <c r="RXC126">
        <f t="shared" si="199"/>
        <v>0</v>
      </c>
      <c r="RXD126">
        <f t="shared" si="199"/>
        <v>0</v>
      </c>
      <c r="RXE126">
        <f t="shared" si="199"/>
        <v>0</v>
      </c>
      <c r="RXF126">
        <f t="shared" si="199"/>
        <v>0</v>
      </c>
      <c r="RXG126">
        <f t="shared" si="199"/>
        <v>0</v>
      </c>
      <c r="RXH126">
        <f t="shared" si="199"/>
        <v>0</v>
      </c>
      <c r="RXI126">
        <f t="shared" si="199"/>
        <v>0</v>
      </c>
      <c r="RXJ126">
        <f t="shared" ref="RXJ126:RZU126" si="200">SUM(RXJ2:RXJ125)</f>
        <v>0</v>
      </c>
      <c r="RXK126">
        <f t="shared" si="200"/>
        <v>0</v>
      </c>
      <c r="RXL126">
        <f t="shared" si="200"/>
        <v>0</v>
      </c>
      <c r="RXM126">
        <f t="shared" si="200"/>
        <v>0</v>
      </c>
      <c r="RXN126">
        <f t="shared" si="200"/>
        <v>0</v>
      </c>
      <c r="RXO126">
        <f t="shared" si="200"/>
        <v>0</v>
      </c>
      <c r="RXP126">
        <f t="shared" si="200"/>
        <v>0</v>
      </c>
      <c r="RXQ126">
        <f t="shared" si="200"/>
        <v>0</v>
      </c>
      <c r="RXR126">
        <f t="shared" si="200"/>
        <v>0</v>
      </c>
      <c r="RXS126">
        <f t="shared" si="200"/>
        <v>0</v>
      </c>
      <c r="RXT126">
        <f t="shared" si="200"/>
        <v>0</v>
      </c>
      <c r="RXU126">
        <f t="shared" si="200"/>
        <v>0</v>
      </c>
      <c r="RXV126">
        <f t="shared" si="200"/>
        <v>0</v>
      </c>
      <c r="RXW126">
        <f t="shared" si="200"/>
        <v>0</v>
      </c>
      <c r="RXX126">
        <f t="shared" si="200"/>
        <v>0</v>
      </c>
      <c r="RXY126">
        <f t="shared" si="200"/>
        <v>0</v>
      </c>
      <c r="RXZ126">
        <f t="shared" si="200"/>
        <v>0</v>
      </c>
      <c r="RYA126">
        <f t="shared" si="200"/>
        <v>0</v>
      </c>
      <c r="RYB126">
        <f t="shared" si="200"/>
        <v>0</v>
      </c>
      <c r="RYC126">
        <f t="shared" si="200"/>
        <v>0</v>
      </c>
      <c r="RYD126">
        <f t="shared" si="200"/>
        <v>0</v>
      </c>
      <c r="RYE126">
        <f t="shared" si="200"/>
        <v>0</v>
      </c>
      <c r="RYF126">
        <f t="shared" si="200"/>
        <v>0</v>
      </c>
      <c r="RYG126">
        <f t="shared" si="200"/>
        <v>0</v>
      </c>
      <c r="RYH126">
        <f t="shared" si="200"/>
        <v>0</v>
      </c>
      <c r="RYI126">
        <f t="shared" si="200"/>
        <v>0</v>
      </c>
      <c r="RYJ126">
        <f t="shared" si="200"/>
        <v>0</v>
      </c>
      <c r="RYK126">
        <f t="shared" si="200"/>
        <v>0</v>
      </c>
      <c r="RYL126">
        <f t="shared" si="200"/>
        <v>0</v>
      </c>
      <c r="RYM126">
        <f t="shared" si="200"/>
        <v>0</v>
      </c>
      <c r="RYN126">
        <f t="shared" si="200"/>
        <v>0</v>
      </c>
      <c r="RYO126">
        <f t="shared" si="200"/>
        <v>0</v>
      </c>
      <c r="RYP126">
        <f t="shared" si="200"/>
        <v>0</v>
      </c>
      <c r="RYQ126">
        <f t="shared" si="200"/>
        <v>0</v>
      </c>
      <c r="RYR126">
        <f t="shared" si="200"/>
        <v>0</v>
      </c>
      <c r="RYS126">
        <f t="shared" si="200"/>
        <v>0</v>
      </c>
      <c r="RYT126">
        <f t="shared" si="200"/>
        <v>0</v>
      </c>
      <c r="RYU126">
        <f t="shared" si="200"/>
        <v>0</v>
      </c>
      <c r="RYV126">
        <f t="shared" si="200"/>
        <v>0</v>
      </c>
      <c r="RYW126">
        <f t="shared" si="200"/>
        <v>0</v>
      </c>
      <c r="RYX126">
        <f t="shared" si="200"/>
        <v>0</v>
      </c>
      <c r="RYY126">
        <f t="shared" si="200"/>
        <v>0</v>
      </c>
      <c r="RYZ126">
        <f t="shared" si="200"/>
        <v>0</v>
      </c>
      <c r="RZA126">
        <f t="shared" si="200"/>
        <v>0</v>
      </c>
      <c r="RZB126">
        <f t="shared" si="200"/>
        <v>0</v>
      </c>
      <c r="RZC126">
        <f t="shared" si="200"/>
        <v>0</v>
      </c>
      <c r="RZD126">
        <f t="shared" si="200"/>
        <v>0</v>
      </c>
      <c r="RZE126">
        <f t="shared" si="200"/>
        <v>0</v>
      </c>
      <c r="RZF126">
        <f t="shared" si="200"/>
        <v>0</v>
      </c>
      <c r="RZG126">
        <f t="shared" si="200"/>
        <v>0</v>
      </c>
      <c r="RZH126">
        <f t="shared" si="200"/>
        <v>0</v>
      </c>
      <c r="RZI126">
        <f t="shared" si="200"/>
        <v>0</v>
      </c>
      <c r="RZJ126">
        <f t="shared" si="200"/>
        <v>0</v>
      </c>
      <c r="RZK126">
        <f t="shared" si="200"/>
        <v>0</v>
      </c>
      <c r="RZL126">
        <f t="shared" si="200"/>
        <v>0</v>
      </c>
      <c r="RZM126">
        <f t="shared" si="200"/>
        <v>0</v>
      </c>
      <c r="RZN126">
        <f t="shared" si="200"/>
        <v>0</v>
      </c>
      <c r="RZO126">
        <f t="shared" si="200"/>
        <v>0</v>
      </c>
      <c r="RZP126">
        <f t="shared" si="200"/>
        <v>0</v>
      </c>
      <c r="RZQ126">
        <f t="shared" si="200"/>
        <v>0</v>
      </c>
      <c r="RZR126">
        <f t="shared" si="200"/>
        <v>0</v>
      </c>
      <c r="RZS126">
        <f t="shared" si="200"/>
        <v>0</v>
      </c>
      <c r="RZT126">
        <f t="shared" si="200"/>
        <v>0</v>
      </c>
      <c r="RZU126">
        <f t="shared" si="200"/>
        <v>0</v>
      </c>
      <c r="RZV126">
        <f t="shared" ref="RZV126:SCG126" si="201">SUM(RZV2:RZV125)</f>
        <v>0</v>
      </c>
      <c r="RZW126">
        <f t="shared" si="201"/>
        <v>0</v>
      </c>
      <c r="RZX126">
        <f t="shared" si="201"/>
        <v>0</v>
      </c>
      <c r="RZY126">
        <f t="shared" si="201"/>
        <v>0</v>
      </c>
      <c r="RZZ126">
        <f t="shared" si="201"/>
        <v>0</v>
      </c>
      <c r="SAA126">
        <f t="shared" si="201"/>
        <v>0</v>
      </c>
      <c r="SAB126">
        <f t="shared" si="201"/>
        <v>0</v>
      </c>
      <c r="SAC126">
        <f t="shared" si="201"/>
        <v>0</v>
      </c>
      <c r="SAD126">
        <f t="shared" si="201"/>
        <v>0</v>
      </c>
      <c r="SAE126">
        <f t="shared" si="201"/>
        <v>0</v>
      </c>
      <c r="SAF126">
        <f t="shared" si="201"/>
        <v>0</v>
      </c>
      <c r="SAG126">
        <f t="shared" si="201"/>
        <v>0</v>
      </c>
      <c r="SAH126">
        <f t="shared" si="201"/>
        <v>0</v>
      </c>
      <c r="SAI126">
        <f t="shared" si="201"/>
        <v>0</v>
      </c>
      <c r="SAJ126">
        <f t="shared" si="201"/>
        <v>0</v>
      </c>
      <c r="SAK126">
        <f t="shared" si="201"/>
        <v>0</v>
      </c>
      <c r="SAL126">
        <f t="shared" si="201"/>
        <v>0</v>
      </c>
      <c r="SAM126">
        <f t="shared" si="201"/>
        <v>0</v>
      </c>
      <c r="SAN126">
        <f t="shared" si="201"/>
        <v>0</v>
      </c>
      <c r="SAO126">
        <f t="shared" si="201"/>
        <v>0</v>
      </c>
      <c r="SAP126">
        <f t="shared" si="201"/>
        <v>0</v>
      </c>
      <c r="SAQ126">
        <f t="shared" si="201"/>
        <v>0</v>
      </c>
      <c r="SAR126">
        <f t="shared" si="201"/>
        <v>0</v>
      </c>
      <c r="SAS126">
        <f t="shared" si="201"/>
        <v>0</v>
      </c>
      <c r="SAT126">
        <f t="shared" si="201"/>
        <v>0</v>
      </c>
      <c r="SAU126">
        <f t="shared" si="201"/>
        <v>0</v>
      </c>
      <c r="SAV126">
        <f t="shared" si="201"/>
        <v>0</v>
      </c>
      <c r="SAW126">
        <f t="shared" si="201"/>
        <v>0</v>
      </c>
      <c r="SAX126">
        <f t="shared" si="201"/>
        <v>0</v>
      </c>
      <c r="SAY126">
        <f t="shared" si="201"/>
        <v>0</v>
      </c>
      <c r="SAZ126">
        <f t="shared" si="201"/>
        <v>0</v>
      </c>
      <c r="SBA126">
        <f t="shared" si="201"/>
        <v>0</v>
      </c>
      <c r="SBB126">
        <f t="shared" si="201"/>
        <v>0</v>
      </c>
      <c r="SBC126">
        <f t="shared" si="201"/>
        <v>0</v>
      </c>
      <c r="SBD126">
        <f t="shared" si="201"/>
        <v>0</v>
      </c>
      <c r="SBE126">
        <f t="shared" si="201"/>
        <v>0</v>
      </c>
      <c r="SBF126">
        <f t="shared" si="201"/>
        <v>0</v>
      </c>
      <c r="SBG126">
        <f t="shared" si="201"/>
        <v>0</v>
      </c>
      <c r="SBH126">
        <f t="shared" si="201"/>
        <v>0</v>
      </c>
      <c r="SBI126">
        <f t="shared" si="201"/>
        <v>0</v>
      </c>
      <c r="SBJ126">
        <f t="shared" si="201"/>
        <v>0</v>
      </c>
      <c r="SBK126">
        <f t="shared" si="201"/>
        <v>0</v>
      </c>
      <c r="SBL126">
        <f t="shared" si="201"/>
        <v>0</v>
      </c>
      <c r="SBM126">
        <f t="shared" si="201"/>
        <v>0</v>
      </c>
      <c r="SBN126">
        <f t="shared" si="201"/>
        <v>0</v>
      </c>
      <c r="SBO126">
        <f t="shared" si="201"/>
        <v>0</v>
      </c>
      <c r="SBP126">
        <f t="shared" si="201"/>
        <v>0</v>
      </c>
      <c r="SBQ126">
        <f t="shared" si="201"/>
        <v>0</v>
      </c>
      <c r="SBR126">
        <f t="shared" si="201"/>
        <v>0</v>
      </c>
      <c r="SBS126">
        <f t="shared" si="201"/>
        <v>0</v>
      </c>
      <c r="SBT126">
        <f t="shared" si="201"/>
        <v>0</v>
      </c>
      <c r="SBU126">
        <f t="shared" si="201"/>
        <v>0</v>
      </c>
      <c r="SBV126">
        <f t="shared" si="201"/>
        <v>0</v>
      </c>
      <c r="SBW126">
        <f t="shared" si="201"/>
        <v>0</v>
      </c>
      <c r="SBX126">
        <f t="shared" si="201"/>
        <v>0</v>
      </c>
      <c r="SBY126">
        <f t="shared" si="201"/>
        <v>0</v>
      </c>
      <c r="SBZ126">
        <f t="shared" si="201"/>
        <v>0</v>
      </c>
      <c r="SCA126">
        <f t="shared" si="201"/>
        <v>0</v>
      </c>
      <c r="SCB126">
        <f t="shared" si="201"/>
        <v>0</v>
      </c>
      <c r="SCC126">
        <f t="shared" si="201"/>
        <v>0</v>
      </c>
      <c r="SCD126">
        <f t="shared" si="201"/>
        <v>0</v>
      </c>
      <c r="SCE126">
        <f t="shared" si="201"/>
        <v>0</v>
      </c>
      <c r="SCF126">
        <f t="shared" si="201"/>
        <v>0</v>
      </c>
      <c r="SCG126">
        <f t="shared" si="201"/>
        <v>0</v>
      </c>
      <c r="SCH126">
        <f t="shared" ref="SCH126:SES126" si="202">SUM(SCH2:SCH125)</f>
        <v>0</v>
      </c>
      <c r="SCI126">
        <f t="shared" si="202"/>
        <v>0</v>
      </c>
      <c r="SCJ126">
        <f t="shared" si="202"/>
        <v>0</v>
      </c>
      <c r="SCK126">
        <f t="shared" si="202"/>
        <v>0</v>
      </c>
      <c r="SCL126">
        <f t="shared" si="202"/>
        <v>0</v>
      </c>
      <c r="SCM126">
        <f t="shared" si="202"/>
        <v>0</v>
      </c>
      <c r="SCN126">
        <f t="shared" si="202"/>
        <v>0</v>
      </c>
      <c r="SCO126">
        <f t="shared" si="202"/>
        <v>0</v>
      </c>
      <c r="SCP126">
        <f t="shared" si="202"/>
        <v>0</v>
      </c>
      <c r="SCQ126">
        <f t="shared" si="202"/>
        <v>0</v>
      </c>
      <c r="SCR126">
        <f t="shared" si="202"/>
        <v>0</v>
      </c>
      <c r="SCS126">
        <f t="shared" si="202"/>
        <v>0</v>
      </c>
      <c r="SCT126">
        <f t="shared" si="202"/>
        <v>0</v>
      </c>
      <c r="SCU126">
        <f t="shared" si="202"/>
        <v>0</v>
      </c>
      <c r="SCV126">
        <f t="shared" si="202"/>
        <v>0</v>
      </c>
      <c r="SCW126">
        <f t="shared" si="202"/>
        <v>0</v>
      </c>
      <c r="SCX126">
        <f t="shared" si="202"/>
        <v>0</v>
      </c>
      <c r="SCY126">
        <f t="shared" si="202"/>
        <v>0</v>
      </c>
      <c r="SCZ126">
        <f t="shared" si="202"/>
        <v>0</v>
      </c>
      <c r="SDA126">
        <f t="shared" si="202"/>
        <v>0</v>
      </c>
      <c r="SDB126">
        <f t="shared" si="202"/>
        <v>0</v>
      </c>
      <c r="SDC126">
        <f t="shared" si="202"/>
        <v>0</v>
      </c>
      <c r="SDD126">
        <f t="shared" si="202"/>
        <v>0</v>
      </c>
      <c r="SDE126">
        <f t="shared" si="202"/>
        <v>0</v>
      </c>
      <c r="SDF126">
        <f t="shared" si="202"/>
        <v>0</v>
      </c>
      <c r="SDG126">
        <f t="shared" si="202"/>
        <v>0</v>
      </c>
      <c r="SDH126">
        <f t="shared" si="202"/>
        <v>0</v>
      </c>
      <c r="SDI126">
        <f t="shared" si="202"/>
        <v>0</v>
      </c>
      <c r="SDJ126">
        <f t="shared" si="202"/>
        <v>0</v>
      </c>
      <c r="SDK126">
        <f t="shared" si="202"/>
        <v>0</v>
      </c>
      <c r="SDL126">
        <f t="shared" si="202"/>
        <v>0</v>
      </c>
      <c r="SDM126">
        <f t="shared" si="202"/>
        <v>0</v>
      </c>
      <c r="SDN126">
        <f t="shared" si="202"/>
        <v>0</v>
      </c>
      <c r="SDO126">
        <f t="shared" si="202"/>
        <v>0</v>
      </c>
      <c r="SDP126">
        <f t="shared" si="202"/>
        <v>0</v>
      </c>
      <c r="SDQ126">
        <f t="shared" si="202"/>
        <v>0</v>
      </c>
      <c r="SDR126">
        <f t="shared" si="202"/>
        <v>0</v>
      </c>
      <c r="SDS126">
        <f t="shared" si="202"/>
        <v>0</v>
      </c>
      <c r="SDT126">
        <f t="shared" si="202"/>
        <v>0</v>
      </c>
      <c r="SDU126">
        <f t="shared" si="202"/>
        <v>0</v>
      </c>
      <c r="SDV126">
        <f t="shared" si="202"/>
        <v>0</v>
      </c>
      <c r="SDW126">
        <f t="shared" si="202"/>
        <v>0</v>
      </c>
      <c r="SDX126">
        <f t="shared" si="202"/>
        <v>0</v>
      </c>
      <c r="SDY126">
        <f t="shared" si="202"/>
        <v>0</v>
      </c>
      <c r="SDZ126">
        <f t="shared" si="202"/>
        <v>0</v>
      </c>
      <c r="SEA126">
        <f t="shared" si="202"/>
        <v>0</v>
      </c>
      <c r="SEB126">
        <f t="shared" si="202"/>
        <v>0</v>
      </c>
      <c r="SEC126">
        <f t="shared" si="202"/>
        <v>0</v>
      </c>
      <c r="SED126">
        <f t="shared" si="202"/>
        <v>0</v>
      </c>
      <c r="SEE126">
        <f t="shared" si="202"/>
        <v>0</v>
      </c>
      <c r="SEF126">
        <f t="shared" si="202"/>
        <v>0</v>
      </c>
      <c r="SEG126">
        <f t="shared" si="202"/>
        <v>0</v>
      </c>
      <c r="SEH126">
        <f t="shared" si="202"/>
        <v>0</v>
      </c>
      <c r="SEI126">
        <f t="shared" si="202"/>
        <v>0</v>
      </c>
      <c r="SEJ126">
        <f t="shared" si="202"/>
        <v>0</v>
      </c>
      <c r="SEK126">
        <f t="shared" si="202"/>
        <v>0</v>
      </c>
      <c r="SEL126">
        <f t="shared" si="202"/>
        <v>0</v>
      </c>
      <c r="SEM126">
        <f t="shared" si="202"/>
        <v>0</v>
      </c>
      <c r="SEN126">
        <f t="shared" si="202"/>
        <v>0</v>
      </c>
      <c r="SEO126">
        <f t="shared" si="202"/>
        <v>0</v>
      </c>
      <c r="SEP126">
        <f t="shared" si="202"/>
        <v>0</v>
      </c>
      <c r="SEQ126">
        <f t="shared" si="202"/>
        <v>0</v>
      </c>
      <c r="SER126">
        <f t="shared" si="202"/>
        <v>0</v>
      </c>
      <c r="SES126">
        <f t="shared" si="202"/>
        <v>0</v>
      </c>
      <c r="SET126">
        <f t="shared" ref="SET126:SHE126" si="203">SUM(SET2:SET125)</f>
        <v>0</v>
      </c>
      <c r="SEU126">
        <f t="shared" si="203"/>
        <v>0</v>
      </c>
      <c r="SEV126">
        <f t="shared" si="203"/>
        <v>0</v>
      </c>
      <c r="SEW126">
        <f t="shared" si="203"/>
        <v>0</v>
      </c>
      <c r="SEX126">
        <f t="shared" si="203"/>
        <v>0</v>
      </c>
      <c r="SEY126">
        <f t="shared" si="203"/>
        <v>0</v>
      </c>
      <c r="SEZ126">
        <f t="shared" si="203"/>
        <v>0</v>
      </c>
      <c r="SFA126">
        <f t="shared" si="203"/>
        <v>0</v>
      </c>
      <c r="SFB126">
        <f t="shared" si="203"/>
        <v>0</v>
      </c>
      <c r="SFC126">
        <f t="shared" si="203"/>
        <v>0</v>
      </c>
      <c r="SFD126">
        <f t="shared" si="203"/>
        <v>0</v>
      </c>
      <c r="SFE126">
        <f t="shared" si="203"/>
        <v>0</v>
      </c>
      <c r="SFF126">
        <f t="shared" si="203"/>
        <v>0</v>
      </c>
      <c r="SFG126">
        <f t="shared" si="203"/>
        <v>0</v>
      </c>
      <c r="SFH126">
        <f t="shared" si="203"/>
        <v>0</v>
      </c>
      <c r="SFI126">
        <f t="shared" si="203"/>
        <v>0</v>
      </c>
      <c r="SFJ126">
        <f t="shared" si="203"/>
        <v>0</v>
      </c>
      <c r="SFK126">
        <f t="shared" si="203"/>
        <v>0</v>
      </c>
      <c r="SFL126">
        <f t="shared" si="203"/>
        <v>0</v>
      </c>
      <c r="SFM126">
        <f t="shared" si="203"/>
        <v>0</v>
      </c>
      <c r="SFN126">
        <f t="shared" si="203"/>
        <v>0</v>
      </c>
      <c r="SFO126">
        <f t="shared" si="203"/>
        <v>0</v>
      </c>
      <c r="SFP126">
        <f t="shared" si="203"/>
        <v>0</v>
      </c>
      <c r="SFQ126">
        <f t="shared" si="203"/>
        <v>0</v>
      </c>
      <c r="SFR126">
        <f t="shared" si="203"/>
        <v>0</v>
      </c>
      <c r="SFS126">
        <f t="shared" si="203"/>
        <v>0</v>
      </c>
      <c r="SFT126">
        <f t="shared" si="203"/>
        <v>0</v>
      </c>
      <c r="SFU126">
        <f t="shared" si="203"/>
        <v>0</v>
      </c>
      <c r="SFV126">
        <f t="shared" si="203"/>
        <v>0</v>
      </c>
      <c r="SFW126">
        <f t="shared" si="203"/>
        <v>0</v>
      </c>
      <c r="SFX126">
        <f t="shared" si="203"/>
        <v>0</v>
      </c>
      <c r="SFY126">
        <f t="shared" si="203"/>
        <v>0</v>
      </c>
      <c r="SFZ126">
        <f t="shared" si="203"/>
        <v>0</v>
      </c>
      <c r="SGA126">
        <f t="shared" si="203"/>
        <v>0</v>
      </c>
      <c r="SGB126">
        <f t="shared" si="203"/>
        <v>0</v>
      </c>
      <c r="SGC126">
        <f t="shared" si="203"/>
        <v>0</v>
      </c>
      <c r="SGD126">
        <f t="shared" si="203"/>
        <v>0</v>
      </c>
      <c r="SGE126">
        <f t="shared" si="203"/>
        <v>0</v>
      </c>
      <c r="SGF126">
        <f t="shared" si="203"/>
        <v>0</v>
      </c>
      <c r="SGG126">
        <f t="shared" si="203"/>
        <v>0</v>
      </c>
      <c r="SGH126">
        <f t="shared" si="203"/>
        <v>0</v>
      </c>
      <c r="SGI126">
        <f t="shared" si="203"/>
        <v>0</v>
      </c>
      <c r="SGJ126">
        <f t="shared" si="203"/>
        <v>0</v>
      </c>
      <c r="SGK126">
        <f t="shared" si="203"/>
        <v>0</v>
      </c>
      <c r="SGL126">
        <f t="shared" si="203"/>
        <v>0</v>
      </c>
      <c r="SGM126">
        <f t="shared" si="203"/>
        <v>0</v>
      </c>
      <c r="SGN126">
        <f t="shared" si="203"/>
        <v>0</v>
      </c>
      <c r="SGO126">
        <f t="shared" si="203"/>
        <v>0</v>
      </c>
      <c r="SGP126">
        <f t="shared" si="203"/>
        <v>0</v>
      </c>
      <c r="SGQ126">
        <f t="shared" si="203"/>
        <v>0</v>
      </c>
      <c r="SGR126">
        <f t="shared" si="203"/>
        <v>0</v>
      </c>
      <c r="SGS126">
        <f t="shared" si="203"/>
        <v>0</v>
      </c>
      <c r="SGT126">
        <f t="shared" si="203"/>
        <v>0</v>
      </c>
      <c r="SGU126">
        <f t="shared" si="203"/>
        <v>0</v>
      </c>
      <c r="SGV126">
        <f t="shared" si="203"/>
        <v>0</v>
      </c>
      <c r="SGW126">
        <f t="shared" si="203"/>
        <v>0</v>
      </c>
      <c r="SGX126">
        <f t="shared" si="203"/>
        <v>0</v>
      </c>
      <c r="SGY126">
        <f t="shared" si="203"/>
        <v>0</v>
      </c>
      <c r="SGZ126">
        <f t="shared" si="203"/>
        <v>0</v>
      </c>
      <c r="SHA126">
        <f t="shared" si="203"/>
        <v>0</v>
      </c>
      <c r="SHB126">
        <f t="shared" si="203"/>
        <v>0</v>
      </c>
      <c r="SHC126">
        <f t="shared" si="203"/>
        <v>0</v>
      </c>
      <c r="SHD126">
        <f t="shared" si="203"/>
        <v>0</v>
      </c>
      <c r="SHE126">
        <f t="shared" si="203"/>
        <v>0</v>
      </c>
      <c r="SHF126">
        <f t="shared" ref="SHF126:SJQ126" si="204">SUM(SHF2:SHF125)</f>
        <v>0</v>
      </c>
      <c r="SHG126">
        <f t="shared" si="204"/>
        <v>0</v>
      </c>
      <c r="SHH126">
        <f t="shared" si="204"/>
        <v>0</v>
      </c>
      <c r="SHI126">
        <f t="shared" si="204"/>
        <v>0</v>
      </c>
      <c r="SHJ126">
        <f t="shared" si="204"/>
        <v>0</v>
      </c>
      <c r="SHK126">
        <f t="shared" si="204"/>
        <v>0</v>
      </c>
      <c r="SHL126">
        <f t="shared" si="204"/>
        <v>0</v>
      </c>
      <c r="SHM126">
        <f t="shared" si="204"/>
        <v>0</v>
      </c>
      <c r="SHN126">
        <f t="shared" si="204"/>
        <v>0</v>
      </c>
      <c r="SHO126">
        <f t="shared" si="204"/>
        <v>0</v>
      </c>
      <c r="SHP126">
        <f t="shared" si="204"/>
        <v>0</v>
      </c>
      <c r="SHQ126">
        <f t="shared" si="204"/>
        <v>0</v>
      </c>
      <c r="SHR126">
        <f t="shared" si="204"/>
        <v>0</v>
      </c>
      <c r="SHS126">
        <f t="shared" si="204"/>
        <v>0</v>
      </c>
      <c r="SHT126">
        <f t="shared" si="204"/>
        <v>0</v>
      </c>
      <c r="SHU126">
        <f t="shared" si="204"/>
        <v>0</v>
      </c>
      <c r="SHV126">
        <f t="shared" si="204"/>
        <v>0</v>
      </c>
      <c r="SHW126">
        <f t="shared" si="204"/>
        <v>0</v>
      </c>
      <c r="SHX126">
        <f t="shared" si="204"/>
        <v>0</v>
      </c>
      <c r="SHY126">
        <f t="shared" si="204"/>
        <v>0</v>
      </c>
      <c r="SHZ126">
        <f t="shared" si="204"/>
        <v>0</v>
      </c>
      <c r="SIA126">
        <f t="shared" si="204"/>
        <v>0</v>
      </c>
      <c r="SIB126">
        <f t="shared" si="204"/>
        <v>0</v>
      </c>
      <c r="SIC126">
        <f t="shared" si="204"/>
        <v>0</v>
      </c>
      <c r="SID126">
        <f t="shared" si="204"/>
        <v>0</v>
      </c>
      <c r="SIE126">
        <f t="shared" si="204"/>
        <v>0</v>
      </c>
      <c r="SIF126">
        <f t="shared" si="204"/>
        <v>0</v>
      </c>
      <c r="SIG126">
        <f t="shared" si="204"/>
        <v>0</v>
      </c>
      <c r="SIH126">
        <f t="shared" si="204"/>
        <v>0</v>
      </c>
      <c r="SII126">
        <f t="shared" si="204"/>
        <v>0</v>
      </c>
      <c r="SIJ126">
        <f t="shared" si="204"/>
        <v>0</v>
      </c>
      <c r="SIK126">
        <f t="shared" si="204"/>
        <v>0</v>
      </c>
      <c r="SIL126">
        <f t="shared" si="204"/>
        <v>0</v>
      </c>
      <c r="SIM126">
        <f t="shared" si="204"/>
        <v>0</v>
      </c>
      <c r="SIN126">
        <f t="shared" si="204"/>
        <v>0</v>
      </c>
      <c r="SIO126">
        <f t="shared" si="204"/>
        <v>0</v>
      </c>
      <c r="SIP126">
        <f t="shared" si="204"/>
        <v>0</v>
      </c>
      <c r="SIQ126">
        <f t="shared" si="204"/>
        <v>0</v>
      </c>
      <c r="SIR126">
        <f t="shared" si="204"/>
        <v>0</v>
      </c>
      <c r="SIS126">
        <f t="shared" si="204"/>
        <v>0</v>
      </c>
      <c r="SIT126">
        <f t="shared" si="204"/>
        <v>0</v>
      </c>
      <c r="SIU126">
        <f t="shared" si="204"/>
        <v>0</v>
      </c>
      <c r="SIV126">
        <f t="shared" si="204"/>
        <v>0</v>
      </c>
      <c r="SIW126">
        <f t="shared" si="204"/>
        <v>0</v>
      </c>
      <c r="SIX126">
        <f t="shared" si="204"/>
        <v>0</v>
      </c>
      <c r="SIY126">
        <f t="shared" si="204"/>
        <v>0</v>
      </c>
      <c r="SIZ126">
        <f t="shared" si="204"/>
        <v>0</v>
      </c>
      <c r="SJA126">
        <f t="shared" si="204"/>
        <v>0</v>
      </c>
      <c r="SJB126">
        <f t="shared" si="204"/>
        <v>0</v>
      </c>
      <c r="SJC126">
        <f t="shared" si="204"/>
        <v>0</v>
      </c>
      <c r="SJD126">
        <f t="shared" si="204"/>
        <v>0</v>
      </c>
      <c r="SJE126">
        <f t="shared" si="204"/>
        <v>0</v>
      </c>
      <c r="SJF126">
        <f t="shared" si="204"/>
        <v>0</v>
      </c>
      <c r="SJG126">
        <f t="shared" si="204"/>
        <v>0</v>
      </c>
      <c r="SJH126">
        <f t="shared" si="204"/>
        <v>0</v>
      </c>
      <c r="SJI126">
        <f t="shared" si="204"/>
        <v>0</v>
      </c>
      <c r="SJJ126">
        <f t="shared" si="204"/>
        <v>0</v>
      </c>
      <c r="SJK126">
        <f t="shared" si="204"/>
        <v>0</v>
      </c>
      <c r="SJL126">
        <f t="shared" si="204"/>
        <v>0</v>
      </c>
      <c r="SJM126">
        <f t="shared" si="204"/>
        <v>0</v>
      </c>
      <c r="SJN126">
        <f t="shared" si="204"/>
        <v>0</v>
      </c>
      <c r="SJO126">
        <f t="shared" si="204"/>
        <v>0</v>
      </c>
      <c r="SJP126">
        <f t="shared" si="204"/>
        <v>0</v>
      </c>
      <c r="SJQ126">
        <f t="shared" si="204"/>
        <v>0</v>
      </c>
      <c r="SJR126">
        <f t="shared" ref="SJR126:SMC126" si="205">SUM(SJR2:SJR125)</f>
        <v>0</v>
      </c>
      <c r="SJS126">
        <f t="shared" si="205"/>
        <v>0</v>
      </c>
      <c r="SJT126">
        <f t="shared" si="205"/>
        <v>0</v>
      </c>
      <c r="SJU126">
        <f t="shared" si="205"/>
        <v>0</v>
      </c>
      <c r="SJV126">
        <f t="shared" si="205"/>
        <v>0</v>
      </c>
      <c r="SJW126">
        <f t="shared" si="205"/>
        <v>0</v>
      </c>
      <c r="SJX126">
        <f t="shared" si="205"/>
        <v>0</v>
      </c>
      <c r="SJY126">
        <f t="shared" si="205"/>
        <v>0</v>
      </c>
      <c r="SJZ126">
        <f t="shared" si="205"/>
        <v>0</v>
      </c>
      <c r="SKA126">
        <f t="shared" si="205"/>
        <v>0</v>
      </c>
      <c r="SKB126">
        <f t="shared" si="205"/>
        <v>0</v>
      </c>
      <c r="SKC126">
        <f t="shared" si="205"/>
        <v>0</v>
      </c>
      <c r="SKD126">
        <f t="shared" si="205"/>
        <v>0</v>
      </c>
      <c r="SKE126">
        <f t="shared" si="205"/>
        <v>0</v>
      </c>
      <c r="SKF126">
        <f t="shared" si="205"/>
        <v>0</v>
      </c>
      <c r="SKG126">
        <f t="shared" si="205"/>
        <v>0</v>
      </c>
      <c r="SKH126">
        <f t="shared" si="205"/>
        <v>0</v>
      </c>
      <c r="SKI126">
        <f t="shared" si="205"/>
        <v>0</v>
      </c>
      <c r="SKJ126">
        <f t="shared" si="205"/>
        <v>0</v>
      </c>
      <c r="SKK126">
        <f t="shared" si="205"/>
        <v>0</v>
      </c>
      <c r="SKL126">
        <f t="shared" si="205"/>
        <v>0</v>
      </c>
      <c r="SKM126">
        <f t="shared" si="205"/>
        <v>0</v>
      </c>
      <c r="SKN126">
        <f t="shared" si="205"/>
        <v>0</v>
      </c>
      <c r="SKO126">
        <f t="shared" si="205"/>
        <v>0</v>
      </c>
      <c r="SKP126">
        <f t="shared" si="205"/>
        <v>0</v>
      </c>
      <c r="SKQ126">
        <f t="shared" si="205"/>
        <v>0</v>
      </c>
      <c r="SKR126">
        <f t="shared" si="205"/>
        <v>0</v>
      </c>
      <c r="SKS126">
        <f t="shared" si="205"/>
        <v>0</v>
      </c>
      <c r="SKT126">
        <f t="shared" si="205"/>
        <v>0</v>
      </c>
      <c r="SKU126">
        <f t="shared" si="205"/>
        <v>0</v>
      </c>
      <c r="SKV126">
        <f t="shared" si="205"/>
        <v>0</v>
      </c>
      <c r="SKW126">
        <f t="shared" si="205"/>
        <v>0</v>
      </c>
      <c r="SKX126">
        <f t="shared" si="205"/>
        <v>0</v>
      </c>
      <c r="SKY126">
        <f t="shared" si="205"/>
        <v>0</v>
      </c>
      <c r="SKZ126">
        <f t="shared" si="205"/>
        <v>0</v>
      </c>
      <c r="SLA126">
        <f t="shared" si="205"/>
        <v>0</v>
      </c>
      <c r="SLB126">
        <f t="shared" si="205"/>
        <v>0</v>
      </c>
      <c r="SLC126">
        <f t="shared" si="205"/>
        <v>0</v>
      </c>
      <c r="SLD126">
        <f t="shared" si="205"/>
        <v>0</v>
      </c>
      <c r="SLE126">
        <f t="shared" si="205"/>
        <v>0</v>
      </c>
      <c r="SLF126">
        <f t="shared" si="205"/>
        <v>0</v>
      </c>
      <c r="SLG126">
        <f t="shared" si="205"/>
        <v>0</v>
      </c>
      <c r="SLH126">
        <f t="shared" si="205"/>
        <v>0</v>
      </c>
      <c r="SLI126">
        <f t="shared" si="205"/>
        <v>0</v>
      </c>
      <c r="SLJ126">
        <f t="shared" si="205"/>
        <v>0</v>
      </c>
      <c r="SLK126">
        <f t="shared" si="205"/>
        <v>0</v>
      </c>
      <c r="SLL126">
        <f t="shared" si="205"/>
        <v>0</v>
      </c>
      <c r="SLM126">
        <f t="shared" si="205"/>
        <v>0</v>
      </c>
      <c r="SLN126">
        <f t="shared" si="205"/>
        <v>0</v>
      </c>
      <c r="SLO126">
        <f t="shared" si="205"/>
        <v>0</v>
      </c>
      <c r="SLP126">
        <f t="shared" si="205"/>
        <v>0</v>
      </c>
      <c r="SLQ126">
        <f t="shared" si="205"/>
        <v>0</v>
      </c>
      <c r="SLR126">
        <f t="shared" si="205"/>
        <v>0</v>
      </c>
      <c r="SLS126">
        <f t="shared" si="205"/>
        <v>0</v>
      </c>
      <c r="SLT126">
        <f t="shared" si="205"/>
        <v>0</v>
      </c>
      <c r="SLU126">
        <f t="shared" si="205"/>
        <v>0</v>
      </c>
      <c r="SLV126">
        <f t="shared" si="205"/>
        <v>0</v>
      </c>
      <c r="SLW126">
        <f t="shared" si="205"/>
        <v>0</v>
      </c>
      <c r="SLX126">
        <f t="shared" si="205"/>
        <v>0</v>
      </c>
      <c r="SLY126">
        <f t="shared" si="205"/>
        <v>0</v>
      </c>
      <c r="SLZ126">
        <f t="shared" si="205"/>
        <v>0</v>
      </c>
      <c r="SMA126">
        <f t="shared" si="205"/>
        <v>0</v>
      </c>
      <c r="SMB126">
        <f t="shared" si="205"/>
        <v>0</v>
      </c>
      <c r="SMC126">
        <f t="shared" si="205"/>
        <v>0</v>
      </c>
      <c r="SMD126">
        <f t="shared" ref="SMD126:SOO126" si="206">SUM(SMD2:SMD125)</f>
        <v>0</v>
      </c>
      <c r="SME126">
        <f t="shared" si="206"/>
        <v>0</v>
      </c>
      <c r="SMF126">
        <f t="shared" si="206"/>
        <v>0</v>
      </c>
      <c r="SMG126">
        <f t="shared" si="206"/>
        <v>0</v>
      </c>
      <c r="SMH126">
        <f t="shared" si="206"/>
        <v>0</v>
      </c>
      <c r="SMI126">
        <f t="shared" si="206"/>
        <v>0</v>
      </c>
      <c r="SMJ126">
        <f t="shared" si="206"/>
        <v>0</v>
      </c>
      <c r="SMK126">
        <f t="shared" si="206"/>
        <v>0</v>
      </c>
      <c r="SML126">
        <f t="shared" si="206"/>
        <v>0</v>
      </c>
      <c r="SMM126">
        <f t="shared" si="206"/>
        <v>0</v>
      </c>
      <c r="SMN126">
        <f t="shared" si="206"/>
        <v>0</v>
      </c>
      <c r="SMO126">
        <f t="shared" si="206"/>
        <v>0</v>
      </c>
      <c r="SMP126">
        <f t="shared" si="206"/>
        <v>0</v>
      </c>
      <c r="SMQ126">
        <f t="shared" si="206"/>
        <v>0</v>
      </c>
      <c r="SMR126">
        <f t="shared" si="206"/>
        <v>0</v>
      </c>
      <c r="SMS126">
        <f t="shared" si="206"/>
        <v>0</v>
      </c>
      <c r="SMT126">
        <f t="shared" si="206"/>
        <v>0</v>
      </c>
      <c r="SMU126">
        <f t="shared" si="206"/>
        <v>0</v>
      </c>
      <c r="SMV126">
        <f t="shared" si="206"/>
        <v>0</v>
      </c>
      <c r="SMW126">
        <f t="shared" si="206"/>
        <v>0</v>
      </c>
      <c r="SMX126">
        <f t="shared" si="206"/>
        <v>0</v>
      </c>
      <c r="SMY126">
        <f t="shared" si="206"/>
        <v>0</v>
      </c>
      <c r="SMZ126">
        <f t="shared" si="206"/>
        <v>0</v>
      </c>
      <c r="SNA126">
        <f t="shared" si="206"/>
        <v>0</v>
      </c>
      <c r="SNB126">
        <f t="shared" si="206"/>
        <v>0</v>
      </c>
      <c r="SNC126">
        <f t="shared" si="206"/>
        <v>0</v>
      </c>
      <c r="SND126">
        <f t="shared" si="206"/>
        <v>0</v>
      </c>
      <c r="SNE126">
        <f t="shared" si="206"/>
        <v>0</v>
      </c>
      <c r="SNF126">
        <f t="shared" si="206"/>
        <v>0</v>
      </c>
      <c r="SNG126">
        <f t="shared" si="206"/>
        <v>0</v>
      </c>
      <c r="SNH126">
        <f t="shared" si="206"/>
        <v>0</v>
      </c>
      <c r="SNI126">
        <f t="shared" si="206"/>
        <v>0</v>
      </c>
      <c r="SNJ126">
        <f t="shared" si="206"/>
        <v>0</v>
      </c>
      <c r="SNK126">
        <f t="shared" si="206"/>
        <v>0</v>
      </c>
      <c r="SNL126">
        <f t="shared" si="206"/>
        <v>0</v>
      </c>
      <c r="SNM126">
        <f t="shared" si="206"/>
        <v>0</v>
      </c>
      <c r="SNN126">
        <f t="shared" si="206"/>
        <v>0</v>
      </c>
      <c r="SNO126">
        <f t="shared" si="206"/>
        <v>0</v>
      </c>
      <c r="SNP126">
        <f t="shared" si="206"/>
        <v>0</v>
      </c>
      <c r="SNQ126">
        <f t="shared" si="206"/>
        <v>0</v>
      </c>
      <c r="SNR126">
        <f t="shared" si="206"/>
        <v>0</v>
      </c>
      <c r="SNS126">
        <f t="shared" si="206"/>
        <v>0</v>
      </c>
      <c r="SNT126">
        <f t="shared" si="206"/>
        <v>0</v>
      </c>
      <c r="SNU126">
        <f t="shared" si="206"/>
        <v>0</v>
      </c>
      <c r="SNV126">
        <f t="shared" si="206"/>
        <v>0</v>
      </c>
      <c r="SNW126">
        <f t="shared" si="206"/>
        <v>0</v>
      </c>
      <c r="SNX126">
        <f t="shared" si="206"/>
        <v>0</v>
      </c>
      <c r="SNY126">
        <f t="shared" si="206"/>
        <v>0</v>
      </c>
      <c r="SNZ126">
        <f t="shared" si="206"/>
        <v>0</v>
      </c>
      <c r="SOA126">
        <f t="shared" si="206"/>
        <v>0</v>
      </c>
      <c r="SOB126">
        <f t="shared" si="206"/>
        <v>0</v>
      </c>
      <c r="SOC126">
        <f t="shared" si="206"/>
        <v>0</v>
      </c>
      <c r="SOD126">
        <f t="shared" si="206"/>
        <v>0</v>
      </c>
      <c r="SOE126">
        <f t="shared" si="206"/>
        <v>0</v>
      </c>
      <c r="SOF126">
        <f t="shared" si="206"/>
        <v>0</v>
      </c>
      <c r="SOG126">
        <f t="shared" si="206"/>
        <v>0</v>
      </c>
      <c r="SOH126">
        <f t="shared" si="206"/>
        <v>0</v>
      </c>
      <c r="SOI126">
        <f t="shared" si="206"/>
        <v>0</v>
      </c>
      <c r="SOJ126">
        <f t="shared" si="206"/>
        <v>0</v>
      </c>
      <c r="SOK126">
        <f t="shared" si="206"/>
        <v>0</v>
      </c>
      <c r="SOL126">
        <f t="shared" si="206"/>
        <v>0</v>
      </c>
      <c r="SOM126">
        <f t="shared" si="206"/>
        <v>0</v>
      </c>
      <c r="SON126">
        <f t="shared" si="206"/>
        <v>0</v>
      </c>
      <c r="SOO126">
        <f t="shared" si="206"/>
        <v>0</v>
      </c>
      <c r="SOP126">
        <f t="shared" ref="SOP126:SRA126" si="207">SUM(SOP2:SOP125)</f>
        <v>0</v>
      </c>
      <c r="SOQ126">
        <f t="shared" si="207"/>
        <v>0</v>
      </c>
      <c r="SOR126">
        <f t="shared" si="207"/>
        <v>0</v>
      </c>
      <c r="SOS126">
        <f t="shared" si="207"/>
        <v>0</v>
      </c>
      <c r="SOT126">
        <f t="shared" si="207"/>
        <v>0</v>
      </c>
      <c r="SOU126">
        <f t="shared" si="207"/>
        <v>0</v>
      </c>
      <c r="SOV126">
        <f t="shared" si="207"/>
        <v>0</v>
      </c>
      <c r="SOW126">
        <f t="shared" si="207"/>
        <v>0</v>
      </c>
      <c r="SOX126">
        <f t="shared" si="207"/>
        <v>0</v>
      </c>
      <c r="SOY126">
        <f t="shared" si="207"/>
        <v>0</v>
      </c>
      <c r="SOZ126">
        <f t="shared" si="207"/>
        <v>0</v>
      </c>
      <c r="SPA126">
        <f t="shared" si="207"/>
        <v>0</v>
      </c>
      <c r="SPB126">
        <f t="shared" si="207"/>
        <v>0</v>
      </c>
      <c r="SPC126">
        <f t="shared" si="207"/>
        <v>0</v>
      </c>
      <c r="SPD126">
        <f t="shared" si="207"/>
        <v>0</v>
      </c>
      <c r="SPE126">
        <f t="shared" si="207"/>
        <v>0</v>
      </c>
      <c r="SPF126">
        <f t="shared" si="207"/>
        <v>0</v>
      </c>
      <c r="SPG126">
        <f t="shared" si="207"/>
        <v>0</v>
      </c>
      <c r="SPH126">
        <f t="shared" si="207"/>
        <v>0</v>
      </c>
      <c r="SPI126">
        <f t="shared" si="207"/>
        <v>0</v>
      </c>
      <c r="SPJ126">
        <f t="shared" si="207"/>
        <v>0</v>
      </c>
      <c r="SPK126">
        <f t="shared" si="207"/>
        <v>0</v>
      </c>
      <c r="SPL126">
        <f t="shared" si="207"/>
        <v>0</v>
      </c>
      <c r="SPM126">
        <f t="shared" si="207"/>
        <v>0</v>
      </c>
      <c r="SPN126">
        <f t="shared" si="207"/>
        <v>0</v>
      </c>
      <c r="SPO126">
        <f t="shared" si="207"/>
        <v>0</v>
      </c>
      <c r="SPP126">
        <f t="shared" si="207"/>
        <v>0</v>
      </c>
      <c r="SPQ126">
        <f t="shared" si="207"/>
        <v>0</v>
      </c>
      <c r="SPR126">
        <f t="shared" si="207"/>
        <v>0</v>
      </c>
      <c r="SPS126">
        <f t="shared" si="207"/>
        <v>0</v>
      </c>
      <c r="SPT126">
        <f t="shared" si="207"/>
        <v>0</v>
      </c>
      <c r="SPU126">
        <f t="shared" si="207"/>
        <v>0</v>
      </c>
      <c r="SPV126">
        <f t="shared" si="207"/>
        <v>0</v>
      </c>
      <c r="SPW126">
        <f t="shared" si="207"/>
        <v>0</v>
      </c>
      <c r="SPX126">
        <f t="shared" si="207"/>
        <v>0</v>
      </c>
      <c r="SPY126">
        <f t="shared" si="207"/>
        <v>0</v>
      </c>
      <c r="SPZ126">
        <f t="shared" si="207"/>
        <v>0</v>
      </c>
      <c r="SQA126">
        <f t="shared" si="207"/>
        <v>0</v>
      </c>
      <c r="SQB126">
        <f t="shared" si="207"/>
        <v>0</v>
      </c>
      <c r="SQC126">
        <f t="shared" si="207"/>
        <v>0</v>
      </c>
      <c r="SQD126">
        <f t="shared" si="207"/>
        <v>0</v>
      </c>
      <c r="SQE126">
        <f t="shared" si="207"/>
        <v>0</v>
      </c>
      <c r="SQF126">
        <f t="shared" si="207"/>
        <v>0</v>
      </c>
      <c r="SQG126">
        <f t="shared" si="207"/>
        <v>0</v>
      </c>
      <c r="SQH126">
        <f t="shared" si="207"/>
        <v>0</v>
      </c>
      <c r="SQI126">
        <f t="shared" si="207"/>
        <v>0</v>
      </c>
      <c r="SQJ126">
        <f t="shared" si="207"/>
        <v>0</v>
      </c>
      <c r="SQK126">
        <f t="shared" si="207"/>
        <v>0</v>
      </c>
      <c r="SQL126">
        <f t="shared" si="207"/>
        <v>0</v>
      </c>
      <c r="SQM126">
        <f t="shared" si="207"/>
        <v>0</v>
      </c>
      <c r="SQN126">
        <f t="shared" si="207"/>
        <v>0</v>
      </c>
      <c r="SQO126">
        <f t="shared" si="207"/>
        <v>0</v>
      </c>
      <c r="SQP126">
        <f t="shared" si="207"/>
        <v>0</v>
      </c>
      <c r="SQQ126">
        <f t="shared" si="207"/>
        <v>0</v>
      </c>
      <c r="SQR126">
        <f t="shared" si="207"/>
        <v>0</v>
      </c>
      <c r="SQS126">
        <f t="shared" si="207"/>
        <v>0</v>
      </c>
      <c r="SQT126">
        <f t="shared" si="207"/>
        <v>0</v>
      </c>
      <c r="SQU126">
        <f t="shared" si="207"/>
        <v>0</v>
      </c>
      <c r="SQV126">
        <f t="shared" si="207"/>
        <v>0</v>
      </c>
      <c r="SQW126">
        <f t="shared" si="207"/>
        <v>0</v>
      </c>
      <c r="SQX126">
        <f t="shared" si="207"/>
        <v>0</v>
      </c>
      <c r="SQY126">
        <f t="shared" si="207"/>
        <v>0</v>
      </c>
      <c r="SQZ126">
        <f t="shared" si="207"/>
        <v>0</v>
      </c>
      <c r="SRA126">
        <f t="shared" si="207"/>
        <v>0</v>
      </c>
      <c r="SRB126">
        <f t="shared" ref="SRB126:STM126" si="208">SUM(SRB2:SRB125)</f>
        <v>0</v>
      </c>
      <c r="SRC126">
        <f t="shared" si="208"/>
        <v>0</v>
      </c>
      <c r="SRD126">
        <f t="shared" si="208"/>
        <v>0</v>
      </c>
      <c r="SRE126">
        <f t="shared" si="208"/>
        <v>0</v>
      </c>
      <c r="SRF126">
        <f t="shared" si="208"/>
        <v>0</v>
      </c>
      <c r="SRG126">
        <f t="shared" si="208"/>
        <v>0</v>
      </c>
      <c r="SRH126">
        <f t="shared" si="208"/>
        <v>0</v>
      </c>
      <c r="SRI126">
        <f t="shared" si="208"/>
        <v>0</v>
      </c>
      <c r="SRJ126">
        <f t="shared" si="208"/>
        <v>0</v>
      </c>
      <c r="SRK126">
        <f t="shared" si="208"/>
        <v>0</v>
      </c>
      <c r="SRL126">
        <f t="shared" si="208"/>
        <v>0</v>
      </c>
      <c r="SRM126">
        <f t="shared" si="208"/>
        <v>0</v>
      </c>
      <c r="SRN126">
        <f t="shared" si="208"/>
        <v>0</v>
      </c>
      <c r="SRO126">
        <f t="shared" si="208"/>
        <v>0</v>
      </c>
      <c r="SRP126">
        <f t="shared" si="208"/>
        <v>0</v>
      </c>
      <c r="SRQ126">
        <f t="shared" si="208"/>
        <v>0</v>
      </c>
      <c r="SRR126">
        <f t="shared" si="208"/>
        <v>0</v>
      </c>
      <c r="SRS126">
        <f t="shared" si="208"/>
        <v>0</v>
      </c>
      <c r="SRT126">
        <f t="shared" si="208"/>
        <v>0</v>
      </c>
      <c r="SRU126">
        <f t="shared" si="208"/>
        <v>0</v>
      </c>
      <c r="SRV126">
        <f t="shared" si="208"/>
        <v>0</v>
      </c>
      <c r="SRW126">
        <f t="shared" si="208"/>
        <v>0</v>
      </c>
      <c r="SRX126">
        <f t="shared" si="208"/>
        <v>0</v>
      </c>
      <c r="SRY126">
        <f t="shared" si="208"/>
        <v>0</v>
      </c>
      <c r="SRZ126">
        <f t="shared" si="208"/>
        <v>0</v>
      </c>
      <c r="SSA126">
        <f t="shared" si="208"/>
        <v>0</v>
      </c>
      <c r="SSB126">
        <f t="shared" si="208"/>
        <v>0</v>
      </c>
      <c r="SSC126">
        <f t="shared" si="208"/>
        <v>0</v>
      </c>
      <c r="SSD126">
        <f t="shared" si="208"/>
        <v>0</v>
      </c>
      <c r="SSE126">
        <f t="shared" si="208"/>
        <v>0</v>
      </c>
      <c r="SSF126">
        <f t="shared" si="208"/>
        <v>0</v>
      </c>
      <c r="SSG126">
        <f t="shared" si="208"/>
        <v>0</v>
      </c>
      <c r="SSH126">
        <f t="shared" si="208"/>
        <v>0</v>
      </c>
      <c r="SSI126">
        <f t="shared" si="208"/>
        <v>0</v>
      </c>
      <c r="SSJ126">
        <f t="shared" si="208"/>
        <v>0</v>
      </c>
      <c r="SSK126">
        <f t="shared" si="208"/>
        <v>0</v>
      </c>
      <c r="SSL126">
        <f t="shared" si="208"/>
        <v>0</v>
      </c>
      <c r="SSM126">
        <f t="shared" si="208"/>
        <v>0</v>
      </c>
      <c r="SSN126">
        <f t="shared" si="208"/>
        <v>0</v>
      </c>
      <c r="SSO126">
        <f t="shared" si="208"/>
        <v>0</v>
      </c>
      <c r="SSP126">
        <f t="shared" si="208"/>
        <v>0</v>
      </c>
      <c r="SSQ126">
        <f t="shared" si="208"/>
        <v>0</v>
      </c>
      <c r="SSR126">
        <f t="shared" si="208"/>
        <v>0</v>
      </c>
      <c r="SSS126">
        <f t="shared" si="208"/>
        <v>0</v>
      </c>
      <c r="SST126">
        <f t="shared" si="208"/>
        <v>0</v>
      </c>
      <c r="SSU126">
        <f t="shared" si="208"/>
        <v>0</v>
      </c>
      <c r="SSV126">
        <f t="shared" si="208"/>
        <v>0</v>
      </c>
      <c r="SSW126">
        <f t="shared" si="208"/>
        <v>0</v>
      </c>
      <c r="SSX126">
        <f t="shared" si="208"/>
        <v>0</v>
      </c>
      <c r="SSY126">
        <f t="shared" si="208"/>
        <v>0</v>
      </c>
      <c r="SSZ126">
        <f t="shared" si="208"/>
        <v>0</v>
      </c>
      <c r="STA126">
        <f t="shared" si="208"/>
        <v>0</v>
      </c>
      <c r="STB126">
        <f t="shared" si="208"/>
        <v>0</v>
      </c>
      <c r="STC126">
        <f t="shared" si="208"/>
        <v>0</v>
      </c>
      <c r="STD126">
        <f t="shared" si="208"/>
        <v>0</v>
      </c>
      <c r="STE126">
        <f t="shared" si="208"/>
        <v>0</v>
      </c>
      <c r="STF126">
        <f t="shared" si="208"/>
        <v>0</v>
      </c>
      <c r="STG126">
        <f t="shared" si="208"/>
        <v>0</v>
      </c>
      <c r="STH126">
        <f t="shared" si="208"/>
        <v>0</v>
      </c>
      <c r="STI126">
        <f t="shared" si="208"/>
        <v>0</v>
      </c>
      <c r="STJ126">
        <f t="shared" si="208"/>
        <v>0</v>
      </c>
      <c r="STK126">
        <f t="shared" si="208"/>
        <v>0</v>
      </c>
      <c r="STL126">
        <f t="shared" si="208"/>
        <v>0</v>
      </c>
      <c r="STM126">
        <f t="shared" si="208"/>
        <v>0</v>
      </c>
      <c r="STN126">
        <f t="shared" ref="STN126:SVY126" si="209">SUM(STN2:STN125)</f>
        <v>0</v>
      </c>
      <c r="STO126">
        <f t="shared" si="209"/>
        <v>0</v>
      </c>
      <c r="STP126">
        <f t="shared" si="209"/>
        <v>0</v>
      </c>
      <c r="STQ126">
        <f t="shared" si="209"/>
        <v>0</v>
      </c>
      <c r="STR126">
        <f t="shared" si="209"/>
        <v>0</v>
      </c>
      <c r="STS126">
        <f t="shared" si="209"/>
        <v>0</v>
      </c>
      <c r="STT126">
        <f t="shared" si="209"/>
        <v>0</v>
      </c>
      <c r="STU126">
        <f t="shared" si="209"/>
        <v>0</v>
      </c>
      <c r="STV126">
        <f t="shared" si="209"/>
        <v>0</v>
      </c>
      <c r="STW126">
        <f t="shared" si="209"/>
        <v>0</v>
      </c>
      <c r="STX126">
        <f t="shared" si="209"/>
        <v>0</v>
      </c>
      <c r="STY126">
        <f t="shared" si="209"/>
        <v>0</v>
      </c>
      <c r="STZ126">
        <f t="shared" si="209"/>
        <v>0</v>
      </c>
      <c r="SUA126">
        <f t="shared" si="209"/>
        <v>0</v>
      </c>
      <c r="SUB126">
        <f t="shared" si="209"/>
        <v>0</v>
      </c>
      <c r="SUC126">
        <f t="shared" si="209"/>
        <v>0</v>
      </c>
      <c r="SUD126">
        <f t="shared" si="209"/>
        <v>0</v>
      </c>
      <c r="SUE126">
        <f t="shared" si="209"/>
        <v>0</v>
      </c>
      <c r="SUF126">
        <f t="shared" si="209"/>
        <v>0</v>
      </c>
      <c r="SUG126">
        <f t="shared" si="209"/>
        <v>0</v>
      </c>
      <c r="SUH126">
        <f t="shared" si="209"/>
        <v>0</v>
      </c>
      <c r="SUI126">
        <f t="shared" si="209"/>
        <v>0</v>
      </c>
      <c r="SUJ126">
        <f t="shared" si="209"/>
        <v>0</v>
      </c>
      <c r="SUK126">
        <f t="shared" si="209"/>
        <v>0</v>
      </c>
      <c r="SUL126">
        <f t="shared" si="209"/>
        <v>0</v>
      </c>
      <c r="SUM126">
        <f t="shared" si="209"/>
        <v>0</v>
      </c>
      <c r="SUN126">
        <f t="shared" si="209"/>
        <v>0</v>
      </c>
      <c r="SUO126">
        <f t="shared" si="209"/>
        <v>0</v>
      </c>
      <c r="SUP126">
        <f t="shared" si="209"/>
        <v>0</v>
      </c>
      <c r="SUQ126">
        <f t="shared" si="209"/>
        <v>0</v>
      </c>
      <c r="SUR126">
        <f t="shared" si="209"/>
        <v>0</v>
      </c>
      <c r="SUS126">
        <f t="shared" si="209"/>
        <v>0</v>
      </c>
      <c r="SUT126">
        <f t="shared" si="209"/>
        <v>0</v>
      </c>
      <c r="SUU126">
        <f t="shared" si="209"/>
        <v>0</v>
      </c>
      <c r="SUV126">
        <f t="shared" si="209"/>
        <v>0</v>
      </c>
      <c r="SUW126">
        <f t="shared" si="209"/>
        <v>0</v>
      </c>
      <c r="SUX126">
        <f t="shared" si="209"/>
        <v>0</v>
      </c>
      <c r="SUY126">
        <f t="shared" si="209"/>
        <v>0</v>
      </c>
      <c r="SUZ126">
        <f t="shared" si="209"/>
        <v>0</v>
      </c>
      <c r="SVA126">
        <f t="shared" si="209"/>
        <v>0</v>
      </c>
      <c r="SVB126">
        <f t="shared" si="209"/>
        <v>0</v>
      </c>
      <c r="SVC126">
        <f t="shared" si="209"/>
        <v>0</v>
      </c>
      <c r="SVD126">
        <f t="shared" si="209"/>
        <v>0</v>
      </c>
      <c r="SVE126">
        <f t="shared" si="209"/>
        <v>0</v>
      </c>
      <c r="SVF126">
        <f t="shared" si="209"/>
        <v>0</v>
      </c>
      <c r="SVG126">
        <f t="shared" si="209"/>
        <v>0</v>
      </c>
      <c r="SVH126">
        <f t="shared" si="209"/>
        <v>0</v>
      </c>
      <c r="SVI126">
        <f t="shared" si="209"/>
        <v>0</v>
      </c>
      <c r="SVJ126">
        <f t="shared" si="209"/>
        <v>0</v>
      </c>
      <c r="SVK126">
        <f t="shared" si="209"/>
        <v>0</v>
      </c>
      <c r="SVL126">
        <f t="shared" si="209"/>
        <v>0</v>
      </c>
      <c r="SVM126">
        <f t="shared" si="209"/>
        <v>0</v>
      </c>
      <c r="SVN126">
        <f t="shared" si="209"/>
        <v>0</v>
      </c>
      <c r="SVO126">
        <f t="shared" si="209"/>
        <v>0</v>
      </c>
      <c r="SVP126">
        <f t="shared" si="209"/>
        <v>0</v>
      </c>
      <c r="SVQ126">
        <f t="shared" si="209"/>
        <v>0</v>
      </c>
      <c r="SVR126">
        <f t="shared" si="209"/>
        <v>0</v>
      </c>
      <c r="SVS126">
        <f t="shared" si="209"/>
        <v>0</v>
      </c>
      <c r="SVT126">
        <f t="shared" si="209"/>
        <v>0</v>
      </c>
      <c r="SVU126">
        <f t="shared" si="209"/>
        <v>0</v>
      </c>
      <c r="SVV126">
        <f t="shared" si="209"/>
        <v>0</v>
      </c>
      <c r="SVW126">
        <f t="shared" si="209"/>
        <v>0</v>
      </c>
      <c r="SVX126">
        <f t="shared" si="209"/>
        <v>0</v>
      </c>
      <c r="SVY126">
        <f t="shared" si="209"/>
        <v>0</v>
      </c>
      <c r="SVZ126">
        <f t="shared" ref="SVZ126:SYK126" si="210">SUM(SVZ2:SVZ125)</f>
        <v>0</v>
      </c>
      <c r="SWA126">
        <f t="shared" si="210"/>
        <v>0</v>
      </c>
      <c r="SWB126">
        <f t="shared" si="210"/>
        <v>0</v>
      </c>
      <c r="SWC126">
        <f t="shared" si="210"/>
        <v>0</v>
      </c>
      <c r="SWD126">
        <f t="shared" si="210"/>
        <v>0</v>
      </c>
      <c r="SWE126">
        <f t="shared" si="210"/>
        <v>0</v>
      </c>
      <c r="SWF126">
        <f t="shared" si="210"/>
        <v>0</v>
      </c>
      <c r="SWG126">
        <f t="shared" si="210"/>
        <v>0</v>
      </c>
      <c r="SWH126">
        <f t="shared" si="210"/>
        <v>0</v>
      </c>
      <c r="SWI126">
        <f t="shared" si="210"/>
        <v>0</v>
      </c>
      <c r="SWJ126">
        <f t="shared" si="210"/>
        <v>0</v>
      </c>
      <c r="SWK126">
        <f t="shared" si="210"/>
        <v>0</v>
      </c>
      <c r="SWL126">
        <f t="shared" si="210"/>
        <v>0</v>
      </c>
      <c r="SWM126">
        <f t="shared" si="210"/>
        <v>0</v>
      </c>
      <c r="SWN126">
        <f t="shared" si="210"/>
        <v>0</v>
      </c>
      <c r="SWO126">
        <f t="shared" si="210"/>
        <v>0</v>
      </c>
      <c r="SWP126">
        <f t="shared" si="210"/>
        <v>0</v>
      </c>
      <c r="SWQ126">
        <f t="shared" si="210"/>
        <v>0</v>
      </c>
      <c r="SWR126">
        <f t="shared" si="210"/>
        <v>0</v>
      </c>
      <c r="SWS126">
        <f t="shared" si="210"/>
        <v>0</v>
      </c>
      <c r="SWT126">
        <f t="shared" si="210"/>
        <v>0</v>
      </c>
      <c r="SWU126">
        <f t="shared" si="210"/>
        <v>0</v>
      </c>
      <c r="SWV126">
        <f t="shared" si="210"/>
        <v>0</v>
      </c>
      <c r="SWW126">
        <f t="shared" si="210"/>
        <v>0</v>
      </c>
      <c r="SWX126">
        <f t="shared" si="210"/>
        <v>0</v>
      </c>
      <c r="SWY126">
        <f t="shared" si="210"/>
        <v>0</v>
      </c>
      <c r="SWZ126">
        <f t="shared" si="210"/>
        <v>0</v>
      </c>
      <c r="SXA126">
        <f t="shared" si="210"/>
        <v>0</v>
      </c>
      <c r="SXB126">
        <f t="shared" si="210"/>
        <v>0</v>
      </c>
      <c r="SXC126">
        <f t="shared" si="210"/>
        <v>0</v>
      </c>
      <c r="SXD126">
        <f t="shared" si="210"/>
        <v>0</v>
      </c>
      <c r="SXE126">
        <f t="shared" si="210"/>
        <v>0</v>
      </c>
      <c r="SXF126">
        <f t="shared" si="210"/>
        <v>0</v>
      </c>
      <c r="SXG126">
        <f t="shared" si="210"/>
        <v>0</v>
      </c>
      <c r="SXH126">
        <f t="shared" si="210"/>
        <v>0</v>
      </c>
      <c r="SXI126">
        <f t="shared" si="210"/>
        <v>0</v>
      </c>
      <c r="SXJ126">
        <f t="shared" si="210"/>
        <v>0</v>
      </c>
      <c r="SXK126">
        <f t="shared" si="210"/>
        <v>0</v>
      </c>
      <c r="SXL126">
        <f t="shared" si="210"/>
        <v>0</v>
      </c>
      <c r="SXM126">
        <f t="shared" si="210"/>
        <v>0</v>
      </c>
      <c r="SXN126">
        <f t="shared" si="210"/>
        <v>0</v>
      </c>
      <c r="SXO126">
        <f t="shared" si="210"/>
        <v>0</v>
      </c>
      <c r="SXP126">
        <f t="shared" si="210"/>
        <v>0</v>
      </c>
      <c r="SXQ126">
        <f t="shared" si="210"/>
        <v>0</v>
      </c>
      <c r="SXR126">
        <f t="shared" si="210"/>
        <v>0</v>
      </c>
      <c r="SXS126">
        <f t="shared" si="210"/>
        <v>0</v>
      </c>
      <c r="SXT126">
        <f t="shared" si="210"/>
        <v>0</v>
      </c>
      <c r="SXU126">
        <f t="shared" si="210"/>
        <v>0</v>
      </c>
      <c r="SXV126">
        <f t="shared" si="210"/>
        <v>0</v>
      </c>
      <c r="SXW126">
        <f t="shared" si="210"/>
        <v>0</v>
      </c>
      <c r="SXX126">
        <f t="shared" si="210"/>
        <v>0</v>
      </c>
      <c r="SXY126">
        <f t="shared" si="210"/>
        <v>0</v>
      </c>
      <c r="SXZ126">
        <f t="shared" si="210"/>
        <v>0</v>
      </c>
      <c r="SYA126">
        <f t="shared" si="210"/>
        <v>0</v>
      </c>
      <c r="SYB126">
        <f t="shared" si="210"/>
        <v>0</v>
      </c>
      <c r="SYC126">
        <f t="shared" si="210"/>
        <v>0</v>
      </c>
      <c r="SYD126">
        <f t="shared" si="210"/>
        <v>0</v>
      </c>
      <c r="SYE126">
        <f t="shared" si="210"/>
        <v>0</v>
      </c>
      <c r="SYF126">
        <f t="shared" si="210"/>
        <v>0</v>
      </c>
      <c r="SYG126">
        <f t="shared" si="210"/>
        <v>0</v>
      </c>
      <c r="SYH126">
        <f t="shared" si="210"/>
        <v>0</v>
      </c>
      <c r="SYI126">
        <f t="shared" si="210"/>
        <v>0</v>
      </c>
      <c r="SYJ126">
        <f t="shared" si="210"/>
        <v>0</v>
      </c>
      <c r="SYK126">
        <f t="shared" si="210"/>
        <v>0</v>
      </c>
      <c r="SYL126">
        <f t="shared" ref="SYL126:TAW126" si="211">SUM(SYL2:SYL125)</f>
        <v>0</v>
      </c>
      <c r="SYM126">
        <f t="shared" si="211"/>
        <v>0</v>
      </c>
      <c r="SYN126">
        <f t="shared" si="211"/>
        <v>0</v>
      </c>
      <c r="SYO126">
        <f t="shared" si="211"/>
        <v>0</v>
      </c>
      <c r="SYP126">
        <f t="shared" si="211"/>
        <v>0</v>
      </c>
      <c r="SYQ126">
        <f t="shared" si="211"/>
        <v>0</v>
      </c>
      <c r="SYR126">
        <f t="shared" si="211"/>
        <v>0</v>
      </c>
      <c r="SYS126">
        <f t="shared" si="211"/>
        <v>0</v>
      </c>
      <c r="SYT126">
        <f t="shared" si="211"/>
        <v>0</v>
      </c>
      <c r="SYU126">
        <f t="shared" si="211"/>
        <v>0</v>
      </c>
      <c r="SYV126">
        <f t="shared" si="211"/>
        <v>0</v>
      </c>
      <c r="SYW126">
        <f t="shared" si="211"/>
        <v>0</v>
      </c>
      <c r="SYX126">
        <f t="shared" si="211"/>
        <v>0</v>
      </c>
      <c r="SYY126">
        <f t="shared" si="211"/>
        <v>0</v>
      </c>
      <c r="SYZ126">
        <f t="shared" si="211"/>
        <v>0</v>
      </c>
      <c r="SZA126">
        <f t="shared" si="211"/>
        <v>0</v>
      </c>
      <c r="SZB126">
        <f t="shared" si="211"/>
        <v>0</v>
      </c>
      <c r="SZC126">
        <f t="shared" si="211"/>
        <v>0</v>
      </c>
      <c r="SZD126">
        <f t="shared" si="211"/>
        <v>0</v>
      </c>
      <c r="SZE126">
        <f t="shared" si="211"/>
        <v>0</v>
      </c>
      <c r="SZF126">
        <f t="shared" si="211"/>
        <v>0</v>
      </c>
      <c r="SZG126">
        <f t="shared" si="211"/>
        <v>0</v>
      </c>
      <c r="SZH126">
        <f t="shared" si="211"/>
        <v>0</v>
      </c>
      <c r="SZI126">
        <f t="shared" si="211"/>
        <v>0</v>
      </c>
      <c r="SZJ126">
        <f t="shared" si="211"/>
        <v>0</v>
      </c>
      <c r="SZK126">
        <f t="shared" si="211"/>
        <v>0</v>
      </c>
      <c r="SZL126">
        <f t="shared" si="211"/>
        <v>0</v>
      </c>
      <c r="SZM126">
        <f t="shared" si="211"/>
        <v>0</v>
      </c>
      <c r="SZN126">
        <f t="shared" si="211"/>
        <v>0</v>
      </c>
      <c r="SZO126">
        <f t="shared" si="211"/>
        <v>0</v>
      </c>
      <c r="SZP126">
        <f t="shared" si="211"/>
        <v>0</v>
      </c>
      <c r="SZQ126">
        <f t="shared" si="211"/>
        <v>0</v>
      </c>
      <c r="SZR126">
        <f t="shared" si="211"/>
        <v>0</v>
      </c>
      <c r="SZS126">
        <f t="shared" si="211"/>
        <v>0</v>
      </c>
      <c r="SZT126">
        <f t="shared" si="211"/>
        <v>0</v>
      </c>
      <c r="SZU126">
        <f t="shared" si="211"/>
        <v>0</v>
      </c>
      <c r="SZV126">
        <f t="shared" si="211"/>
        <v>0</v>
      </c>
      <c r="SZW126">
        <f t="shared" si="211"/>
        <v>0</v>
      </c>
      <c r="SZX126">
        <f t="shared" si="211"/>
        <v>0</v>
      </c>
      <c r="SZY126">
        <f t="shared" si="211"/>
        <v>0</v>
      </c>
      <c r="SZZ126">
        <f t="shared" si="211"/>
        <v>0</v>
      </c>
      <c r="TAA126">
        <f t="shared" si="211"/>
        <v>0</v>
      </c>
      <c r="TAB126">
        <f t="shared" si="211"/>
        <v>0</v>
      </c>
      <c r="TAC126">
        <f t="shared" si="211"/>
        <v>0</v>
      </c>
      <c r="TAD126">
        <f t="shared" si="211"/>
        <v>0</v>
      </c>
      <c r="TAE126">
        <f t="shared" si="211"/>
        <v>0</v>
      </c>
      <c r="TAF126">
        <f t="shared" si="211"/>
        <v>0</v>
      </c>
      <c r="TAG126">
        <f t="shared" si="211"/>
        <v>0</v>
      </c>
      <c r="TAH126">
        <f t="shared" si="211"/>
        <v>0</v>
      </c>
      <c r="TAI126">
        <f t="shared" si="211"/>
        <v>0</v>
      </c>
      <c r="TAJ126">
        <f t="shared" si="211"/>
        <v>0</v>
      </c>
      <c r="TAK126">
        <f t="shared" si="211"/>
        <v>0</v>
      </c>
      <c r="TAL126">
        <f t="shared" si="211"/>
        <v>0</v>
      </c>
      <c r="TAM126">
        <f t="shared" si="211"/>
        <v>0</v>
      </c>
      <c r="TAN126">
        <f t="shared" si="211"/>
        <v>0</v>
      </c>
      <c r="TAO126">
        <f t="shared" si="211"/>
        <v>0</v>
      </c>
      <c r="TAP126">
        <f t="shared" si="211"/>
        <v>0</v>
      </c>
      <c r="TAQ126">
        <f t="shared" si="211"/>
        <v>0</v>
      </c>
      <c r="TAR126">
        <f t="shared" si="211"/>
        <v>0</v>
      </c>
      <c r="TAS126">
        <f t="shared" si="211"/>
        <v>0</v>
      </c>
      <c r="TAT126">
        <f t="shared" si="211"/>
        <v>0</v>
      </c>
      <c r="TAU126">
        <f t="shared" si="211"/>
        <v>0</v>
      </c>
      <c r="TAV126">
        <f t="shared" si="211"/>
        <v>0</v>
      </c>
      <c r="TAW126">
        <f t="shared" si="211"/>
        <v>0</v>
      </c>
      <c r="TAX126">
        <f t="shared" ref="TAX126:TDI126" si="212">SUM(TAX2:TAX125)</f>
        <v>0</v>
      </c>
      <c r="TAY126">
        <f t="shared" si="212"/>
        <v>0</v>
      </c>
      <c r="TAZ126">
        <f t="shared" si="212"/>
        <v>0</v>
      </c>
      <c r="TBA126">
        <f t="shared" si="212"/>
        <v>0</v>
      </c>
      <c r="TBB126">
        <f t="shared" si="212"/>
        <v>0</v>
      </c>
      <c r="TBC126">
        <f t="shared" si="212"/>
        <v>0</v>
      </c>
      <c r="TBD126">
        <f t="shared" si="212"/>
        <v>0</v>
      </c>
      <c r="TBE126">
        <f t="shared" si="212"/>
        <v>0</v>
      </c>
      <c r="TBF126">
        <f t="shared" si="212"/>
        <v>0</v>
      </c>
      <c r="TBG126">
        <f t="shared" si="212"/>
        <v>0</v>
      </c>
      <c r="TBH126">
        <f t="shared" si="212"/>
        <v>0</v>
      </c>
      <c r="TBI126">
        <f t="shared" si="212"/>
        <v>0</v>
      </c>
      <c r="TBJ126">
        <f t="shared" si="212"/>
        <v>0</v>
      </c>
      <c r="TBK126">
        <f t="shared" si="212"/>
        <v>0</v>
      </c>
      <c r="TBL126">
        <f t="shared" si="212"/>
        <v>0</v>
      </c>
      <c r="TBM126">
        <f t="shared" si="212"/>
        <v>0</v>
      </c>
      <c r="TBN126">
        <f t="shared" si="212"/>
        <v>0</v>
      </c>
      <c r="TBO126">
        <f t="shared" si="212"/>
        <v>0</v>
      </c>
      <c r="TBP126">
        <f t="shared" si="212"/>
        <v>0</v>
      </c>
      <c r="TBQ126">
        <f t="shared" si="212"/>
        <v>0</v>
      </c>
      <c r="TBR126">
        <f t="shared" si="212"/>
        <v>0</v>
      </c>
      <c r="TBS126">
        <f t="shared" si="212"/>
        <v>0</v>
      </c>
      <c r="TBT126">
        <f t="shared" si="212"/>
        <v>0</v>
      </c>
      <c r="TBU126">
        <f t="shared" si="212"/>
        <v>0</v>
      </c>
      <c r="TBV126">
        <f t="shared" si="212"/>
        <v>0</v>
      </c>
      <c r="TBW126">
        <f t="shared" si="212"/>
        <v>0</v>
      </c>
      <c r="TBX126">
        <f t="shared" si="212"/>
        <v>0</v>
      </c>
      <c r="TBY126">
        <f t="shared" si="212"/>
        <v>0</v>
      </c>
      <c r="TBZ126">
        <f t="shared" si="212"/>
        <v>0</v>
      </c>
      <c r="TCA126">
        <f t="shared" si="212"/>
        <v>0</v>
      </c>
      <c r="TCB126">
        <f t="shared" si="212"/>
        <v>0</v>
      </c>
      <c r="TCC126">
        <f t="shared" si="212"/>
        <v>0</v>
      </c>
      <c r="TCD126">
        <f t="shared" si="212"/>
        <v>0</v>
      </c>
      <c r="TCE126">
        <f t="shared" si="212"/>
        <v>0</v>
      </c>
      <c r="TCF126">
        <f t="shared" si="212"/>
        <v>0</v>
      </c>
      <c r="TCG126">
        <f t="shared" si="212"/>
        <v>0</v>
      </c>
      <c r="TCH126">
        <f t="shared" si="212"/>
        <v>0</v>
      </c>
      <c r="TCI126">
        <f t="shared" si="212"/>
        <v>0</v>
      </c>
      <c r="TCJ126">
        <f t="shared" si="212"/>
        <v>0</v>
      </c>
      <c r="TCK126">
        <f t="shared" si="212"/>
        <v>0</v>
      </c>
      <c r="TCL126">
        <f t="shared" si="212"/>
        <v>0</v>
      </c>
      <c r="TCM126">
        <f t="shared" si="212"/>
        <v>0</v>
      </c>
      <c r="TCN126">
        <f t="shared" si="212"/>
        <v>0</v>
      </c>
      <c r="TCO126">
        <f t="shared" si="212"/>
        <v>0</v>
      </c>
      <c r="TCP126">
        <f t="shared" si="212"/>
        <v>0</v>
      </c>
      <c r="TCQ126">
        <f t="shared" si="212"/>
        <v>0</v>
      </c>
      <c r="TCR126">
        <f t="shared" si="212"/>
        <v>0</v>
      </c>
      <c r="TCS126">
        <f t="shared" si="212"/>
        <v>0</v>
      </c>
      <c r="TCT126">
        <f t="shared" si="212"/>
        <v>0</v>
      </c>
      <c r="TCU126">
        <f t="shared" si="212"/>
        <v>0</v>
      </c>
      <c r="TCV126">
        <f t="shared" si="212"/>
        <v>0</v>
      </c>
      <c r="TCW126">
        <f t="shared" si="212"/>
        <v>0</v>
      </c>
      <c r="TCX126">
        <f t="shared" si="212"/>
        <v>0</v>
      </c>
      <c r="TCY126">
        <f t="shared" si="212"/>
        <v>0</v>
      </c>
      <c r="TCZ126">
        <f t="shared" si="212"/>
        <v>0</v>
      </c>
      <c r="TDA126">
        <f t="shared" si="212"/>
        <v>0</v>
      </c>
      <c r="TDB126">
        <f t="shared" si="212"/>
        <v>0</v>
      </c>
      <c r="TDC126">
        <f t="shared" si="212"/>
        <v>0</v>
      </c>
      <c r="TDD126">
        <f t="shared" si="212"/>
        <v>0</v>
      </c>
      <c r="TDE126">
        <f t="shared" si="212"/>
        <v>0</v>
      </c>
      <c r="TDF126">
        <f t="shared" si="212"/>
        <v>0</v>
      </c>
      <c r="TDG126">
        <f t="shared" si="212"/>
        <v>0</v>
      </c>
      <c r="TDH126">
        <f t="shared" si="212"/>
        <v>0</v>
      </c>
      <c r="TDI126">
        <f t="shared" si="212"/>
        <v>0</v>
      </c>
      <c r="TDJ126">
        <f t="shared" ref="TDJ126:TFU126" si="213">SUM(TDJ2:TDJ125)</f>
        <v>0</v>
      </c>
      <c r="TDK126">
        <f t="shared" si="213"/>
        <v>0</v>
      </c>
      <c r="TDL126">
        <f t="shared" si="213"/>
        <v>0</v>
      </c>
      <c r="TDM126">
        <f t="shared" si="213"/>
        <v>0</v>
      </c>
      <c r="TDN126">
        <f t="shared" si="213"/>
        <v>0</v>
      </c>
      <c r="TDO126">
        <f t="shared" si="213"/>
        <v>0</v>
      </c>
      <c r="TDP126">
        <f t="shared" si="213"/>
        <v>0</v>
      </c>
      <c r="TDQ126">
        <f t="shared" si="213"/>
        <v>0</v>
      </c>
      <c r="TDR126">
        <f t="shared" si="213"/>
        <v>0</v>
      </c>
      <c r="TDS126">
        <f t="shared" si="213"/>
        <v>0</v>
      </c>
      <c r="TDT126">
        <f t="shared" si="213"/>
        <v>0</v>
      </c>
      <c r="TDU126">
        <f t="shared" si="213"/>
        <v>0</v>
      </c>
      <c r="TDV126">
        <f t="shared" si="213"/>
        <v>0</v>
      </c>
      <c r="TDW126">
        <f t="shared" si="213"/>
        <v>0</v>
      </c>
      <c r="TDX126">
        <f t="shared" si="213"/>
        <v>0</v>
      </c>
      <c r="TDY126">
        <f t="shared" si="213"/>
        <v>0</v>
      </c>
      <c r="TDZ126">
        <f t="shared" si="213"/>
        <v>0</v>
      </c>
      <c r="TEA126">
        <f t="shared" si="213"/>
        <v>0</v>
      </c>
      <c r="TEB126">
        <f t="shared" si="213"/>
        <v>0</v>
      </c>
      <c r="TEC126">
        <f t="shared" si="213"/>
        <v>0</v>
      </c>
      <c r="TED126">
        <f t="shared" si="213"/>
        <v>0</v>
      </c>
      <c r="TEE126">
        <f t="shared" si="213"/>
        <v>0</v>
      </c>
      <c r="TEF126">
        <f t="shared" si="213"/>
        <v>0</v>
      </c>
      <c r="TEG126">
        <f t="shared" si="213"/>
        <v>0</v>
      </c>
      <c r="TEH126">
        <f t="shared" si="213"/>
        <v>0</v>
      </c>
      <c r="TEI126">
        <f t="shared" si="213"/>
        <v>0</v>
      </c>
      <c r="TEJ126">
        <f t="shared" si="213"/>
        <v>0</v>
      </c>
      <c r="TEK126">
        <f t="shared" si="213"/>
        <v>0</v>
      </c>
      <c r="TEL126">
        <f t="shared" si="213"/>
        <v>0</v>
      </c>
      <c r="TEM126">
        <f t="shared" si="213"/>
        <v>0</v>
      </c>
      <c r="TEN126">
        <f t="shared" si="213"/>
        <v>0</v>
      </c>
      <c r="TEO126">
        <f t="shared" si="213"/>
        <v>0</v>
      </c>
      <c r="TEP126">
        <f t="shared" si="213"/>
        <v>0</v>
      </c>
      <c r="TEQ126">
        <f t="shared" si="213"/>
        <v>0</v>
      </c>
      <c r="TER126">
        <f t="shared" si="213"/>
        <v>0</v>
      </c>
      <c r="TES126">
        <f t="shared" si="213"/>
        <v>0</v>
      </c>
      <c r="TET126">
        <f t="shared" si="213"/>
        <v>0</v>
      </c>
      <c r="TEU126">
        <f t="shared" si="213"/>
        <v>0</v>
      </c>
      <c r="TEV126">
        <f t="shared" si="213"/>
        <v>0</v>
      </c>
      <c r="TEW126">
        <f t="shared" si="213"/>
        <v>0</v>
      </c>
      <c r="TEX126">
        <f t="shared" si="213"/>
        <v>0</v>
      </c>
      <c r="TEY126">
        <f t="shared" si="213"/>
        <v>0</v>
      </c>
      <c r="TEZ126">
        <f t="shared" si="213"/>
        <v>0</v>
      </c>
      <c r="TFA126">
        <f t="shared" si="213"/>
        <v>0</v>
      </c>
      <c r="TFB126">
        <f t="shared" si="213"/>
        <v>0</v>
      </c>
      <c r="TFC126">
        <f t="shared" si="213"/>
        <v>0</v>
      </c>
      <c r="TFD126">
        <f t="shared" si="213"/>
        <v>0</v>
      </c>
      <c r="TFE126">
        <f t="shared" si="213"/>
        <v>0</v>
      </c>
      <c r="TFF126">
        <f t="shared" si="213"/>
        <v>0</v>
      </c>
      <c r="TFG126">
        <f t="shared" si="213"/>
        <v>0</v>
      </c>
      <c r="TFH126">
        <f t="shared" si="213"/>
        <v>0</v>
      </c>
      <c r="TFI126">
        <f t="shared" si="213"/>
        <v>0</v>
      </c>
      <c r="TFJ126">
        <f t="shared" si="213"/>
        <v>0</v>
      </c>
      <c r="TFK126">
        <f t="shared" si="213"/>
        <v>0</v>
      </c>
      <c r="TFL126">
        <f t="shared" si="213"/>
        <v>0</v>
      </c>
      <c r="TFM126">
        <f t="shared" si="213"/>
        <v>0</v>
      </c>
      <c r="TFN126">
        <f t="shared" si="213"/>
        <v>0</v>
      </c>
      <c r="TFO126">
        <f t="shared" si="213"/>
        <v>0</v>
      </c>
      <c r="TFP126">
        <f t="shared" si="213"/>
        <v>0</v>
      </c>
      <c r="TFQ126">
        <f t="shared" si="213"/>
        <v>0</v>
      </c>
      <c r="TFR126">
        <f t="shared" si="213"/>
        <v>0</v>
      </c>
      <c r="TFS126">
        <f t="shared" si="213"/>
        <v>0</v>
      </c>
      <c r="TFT126">
        <f t="shared" si="213"/>
        <v>0</v>
      </c>
      <c r="TFU126">
        <f t="shared" si="213"/>
        <v>0</v>
      </c>
      <c r="TFV126">
        <f t="shared" ref="TFV126:TIG126" si="214">SUM(TFV2:TFV125)</f>
        <v>0</v>
      </c>
      <c r="TFW126">
        <f t="shared" si="214"/>
        <v>0</v>
      </c>
      <c r="TFX126">
        <f t="shared" si="214"/>
        <v>0</v>
      </c>
      <c r="TFY126">
        <f t="shared" si="214"/>
        <v>0</v>
      </c>
      <c r="TFZ126">
        <f t="shared" si="214"/>
        <v>0</v>
      </c>
      <c r="TGA126">
        <f t="shared" si="214"/>
        <v>0</v>
      </c>
      <c r="TGB126">
        <f t="shared" si="214"/>
        <v>0</v>
      </c>
      <c r="TGC126">
        <f t="shared" si="214"/>
        <v>0</v>
      </c>
      <c r="TGD126">
        <f t="shared" si="214"/>
        <v>0</v>
      </c>
      <c r="TGE126">
        <f t="shared" si="214"/>
        <v>0</v>
      </c>
      <c r="TGF126">
        <f t="shared" si="214"/>
        <v>0</v>
      </c>
      <c r="TGG126">
        <f t="shared" si="214"/>
        <v>0</v>
      </c>
      <c r="TGH126">
        <f t="shared" si="214"/>
        <v>0</v>
      </c>
      <c r="TGI126">
        <f t="shared" si="214"/>
        <v>0</v>
      </c>
      <c r="TGJ126">
        <f t="shared" si="214"/>
        <v>0</v>
      </c>
      <c r="TGK126">
        <f t="shared" si="214"/>
        <v>0</v>
      </c>
      <c r="TGL126">
        <f t="shared" si="214"/>
        <v>0</v>
      </c>
      <c r="TGM126">
        <f t="shared" si="214"/>
        <v>0</v>
      </c>
      <c r="TGN126">
        <f t="shared" si="214"/>
        <v>0</v>
      </c>
      <c r="TGO126">
        <f t="shared" si="214"/>
        <v>0</v>
      </c>
      <c r="TGP126">
        <f t="shared" si="214"/>
        <v>0</v>
      </c>
      <c r="TGQ126">
        <f t="shared" si="214"/>
        <v>0</v>
      </c>
      <c r="TGR126">
        <f t="shared" si="214"/>
        <v>0</v>
      </c>
      <c r="TGS126">
        <f t="shared" si="214"/>
        <v>0</v>
      </c>
      <c r="TGT126">
        <f t="shared" si="214"/>
        <v>0</v>
      </c>
      <c r="TGU126">
        <f t="shared" si="214"/>
        <v>0</v>
      </c>
      <c r="TGV126">
        <f t="shared" si="214"/>
        <v>0</v>
      </c>
      <c r="TGW126">
        <f t="shared" si="214"/>
        <v>0</v>
      </c>
      <c r="TGX126">
        <f t="shared" si="214"/>
        <v>0</v>
      </c>
      <c r="TGY126">
        <f t="shared" si="214"/>
        <v>0</v>
      </c>
      <c r="TGZ126">
        <f t="shared" si="214"/>
        <v>0</v>
      </c>
      <c r="THA126">
        <f t="shared" si="214"/>
        <v>0</v>
      </c>
      <c r="THB126">
        <f t="shared" si="214"/>
        <v>0</v>
      </c>
      <c r="THC126">
        <f t="shared" si="214"/>
        <v>0</v>
      </c>
      <c r="THD126">
        <f t="shared" si="214"/>
        <v>0</v>
      </c>
      <c r="THE126">
        <f t="shared" si="214"/>
        <v>0</v>
      </c>
      <c r="THF126">
        <f t="shared" si="214"/>
        <v>0</v>
      </c>
      <c r="THG126">
        <f t="shared" si="214"/>
        <v>0</v>
      </c>
      <c r="THH126">
        <f t="shared" si="214"/>
        <v>0</v>
      </c>
      <c r="THI126">
        <f t="shared" si="214"/>
        <v>0</v>
      </c>
      <c r="THJ126">
        <f t="shared" si="214"/>
        <v>0</v>
      </c>
      <c r="THK126">
        <f t="shared" si="214"/>
        <v>0</v>
      </c>
      <c r="THL126">
        <f t="shared" si="214"/>
        <v>0</v>
      </c>
      <c r="THM126">
        <f t="shared" si="214"/>
        <v>0</v>
      </c>
      <c r="THN126">
        <f t="shared" si="214"/>
        <v>0</v>
      </c>
      <c r="THO126">
        <f t="shared" si="214"/>
        <v>0</v>
      </c>
      <c r="THP126">
        <f t="shared" si="214"/>
        <v>0</v>
      </c>
      <c r="THQ126">
        <f t="shared" si="214"/>
        <v>0</v>
      </c>
      <c r="THR126">
        <f t="shared" si="214"/>
        <v>0</v>
      </c>
      <c r="THS126">
        <f t="shared" si="214"/>
        <v>0</v>
      </c>
      <c r="THT126">
        <f t="shared" si="214"/>
        <v>0</v>
      </c>
      <c r="THU126">
        <f t="shared" si="214"/>
        <v>0</v>
      </c>
      <c r="THV126">
        <f t="shared" si="214"/>
        <v>0</v>
      </c>
      <c r="THW126">
        <f t="shared" si="214"/>
        <v>0</v>
      </c>
      <c r="THX126">
        <f t="shared" si="214"/>
        <v>0</v>
      </c>
      <c r="THY126">
        <f t="shared" si="214"/>
        <v>0</v>
      </c>
      <c r="THZ126">
        <f t="shared" si="214"/>
        <v>0</v>
      </c>
      <c r="TIA126">
        <f t="shared" si="214"/>
        <v>0</v>
      </c>
      <c r="TIB126">
        <f t="shared" si="214"/>
        <v>0</v>
      </c>
      <c r="TIC126">
        <f t="shared" si="214"/>
        <v>0</v>
      </c>
      <c r="TID126">
        <f t="shared" si="214"/>
        <v>0</v>
      </c>
      <c r="TIE126">
        <f t="shared" si="214"/>
        <v>0</v>
      </c>
      <c r="TIF126">
        <f t="shared" si="214"/>
        <v>0</v>
      </c>
      <c r="TIG126">
        <f t="shared" si="214"/>
        <v>0</v>
      </c>
      <c r="TIH126">
        <f t="shared" ref="TIH126:TKS126" si="215">SUM(TIH2:TIH125)</f>
        <v>0</v>
      </c>
      <c r="TII126">
        <f t="shared" si="215"/>
        <v>0</v>
      </c>
      <c r="TIJ126">
        <f t="shared" si="215"/>
        <v>0</v>
      </c>
      <c r="TIK126">
        <f t="shared" si="215"/>
        <v>0</v>
      </c>
      <c r="TIL126">
        <f t="shared" si="215"/>
        <v>0</v>
      </c>
      <c r="TIM126">
        <f t="shared" si="215"/>
        <v>0</v>
      </c>
      <c r="TIN126">
        <f t="shared" si="215"/>
        <v>0</v>
      </c>
      <c r="TIO126">
        <f t="shared" si="215"/>
        <v>0</v>
      </c>
      <c r="TIP126">
        <f t="shared" si="215"/>
        <v>0</v>
      </c>
      <c r="TIQ126">
        <f t="shared" si="215"/>
        <v>0</v>
      </c>
      <c r="TIR126">
        <f t="shared" si="215"/>
        <v>0</v>
      </c>
      <c r="TIS126">
        <f t="shared" si="215"/>
        <v>0</v>
      </c>
      <c r="TIT126">
        <f t="shared" si="215"/>
        <v>0</v>
      </c>
      <c r="TIU126">
        <f t="shared" si="215"/>
        <v>0</v>
      </c>
      <c r="TIV126">
        <f t="shared" si="215"/>
        <v>0</v>
      </c>
      <c r="TIW126">
        <f t="shared" si="215"/>
        <v>0</v>
      </c>
      <c r="TIX126">
        <f t="shared" si="215"/>
        <v>0</v>
      </c>
      <c r="TIY126">
        <f t="shared" si="215"/>
        <v>0</v>
      </c>
      <c r="TIZ126">
        <f t="shared" si="215"/>
        <v>0</v>
      </c>
      <c r="TJA126">
        <f t="shared" si="215"/>
        <v>0</v>
      </c>
      <c r="TJB126">
        <f t="shared" si="215"/>
        <v>0</v>
      </c>
      <c r="TJC126">
        <f t="shared" si="215"/>
        <v>0</v>
      </c>
      <c r="TJD126">
        <f t="shared" si="215"/>
        <v>0</v>
      </c>
      <c r="TJE126">
        <f t="shared" si="215"/>
        <v>0</v>
      </c>
      <c r="TJF126">
        <f t="shared" si="215"/>
        <v>0</v>
      </c>
      <c r="TJG126">
        <f t="shared" si="215"/>
        <v>0</v>
      </c>
      <c r="TJH126">
        <f t="shared" si="215"/>
        <v>0</v>
      </c>
      <c r="TJI126">
        <f t="shared" si="215"/>
        <v>0</v>
      </c>
      <c r="TJJ126">
        <f t="shared" si="215"/>
        <v>0</v>
      </c>
      <c r="TJK126">
        <f t="shared" si="215"/>
        <v>0</v>
      </c>
      <c r="TJL126">
        <f t="shared" si="215"/>
        <v>0</v>
      </c>
      <c r="TJM126">
        <f t="shared" si="215"/>
        <v>0</v>
      </c>
      <c r="TJN126">
        <f t="shared" si="215"/>
        <v>0</v>
      </c>
      <c r="TJO126">
        <f t="shared" si="215"/>
        <v>0</v>
      </c>
      <c r="TJP126">
        <f t="shared" si="215"/>
        <v>0</v>
      </c>
      <c r="TJQ126">
        <f t="shared" si="215"/>
        <v>0</v>
      </c>
      <c r="TJR126">
        <f t="shared" si="215"/>
        <v>0</v>
      </c>
      <c r="TJS126">
        <f t="shared" si="215"/>
        <v>0</v>
      </c>
      <c r="TJT126">
        <f t="shared" si="215"/>
        <v>0</v>
      </c>
      <c r="TJU126">
        <f t="shared" si="215"/>
        <v>0</v>
      </c>
      <c r="TJV126">
        <f t="shared" si="215"/>
        <v>0</v>
      </c>
      <c r="TJW126">
        <f t="shared" si="215"/>
        <v>0</v>
      </c>
      <c r="TJX126">
        <f t="shared" si="215"/>
        <v>0</v>
      </c>
      <c r="TJY126">
        <f t="shared" si="215"/>
        <v>0</v>
      </c>
      <c r="TJZ126">
        <f t="shared" si="215"/>
        <v>0</v>
      </c>
      <c r="TKA126">
        <f t="shared" si="215"/>
        <v>0</v>
      </c>
      <c r="TKB126">
        <f t="shared" si="215"/>
        <v>0</v>
      </c>
      <c r="TKC126">
        <f t="shared" si="215"/>
        <v>0</v>
      </c>
      <c r="TKD126">
        <f t="shared" si="215"/>
        <v>0</v>
      </c>
      <c r="TKE126">
        <f t="shared" si="215"/>
        <v>0</v>
      </c>
      <c r="TKF126">
        <f t="shared" si="215"/>
        <v>0</v>
      </c>
      <c r="TKG126">
        <f t="shared" si="215"/>
        <v>0</v>
      </c>
      <c r="TKH126">
        <f t="shared" si="215"/>
        <v>0</v>
      </c>
      <c r="TKI126">
        <f t="shared" si="215"/>
        <v>0</v>
      </c>
      <c r="TKJ126">
        <f t="shared" si="215"/>
        <v>0</v>
      </c>
      <c r="TKK126">
        <f t="shared" si="215"/>
        <v>0</v>
      </c>
      <c r="TKL126">
        <f t="shared" si="215"/>
        <v>0</v>
      </c>
      <c r="TKM126">
        <f t="shared" si="215"/>
        <v>0</v>
      </c>
      <c r="TKN126">
        <f t="shared" si="215"/>
        <v>0</v>
      </c>
      <c r="TKO126">
        <f t="shared" si="215"/>
        <v>0</v>
      </c>
      <c r="TKP126">
        <f t="shared" si="215"/>
        <v>0</v>
      </c>
      <c r="TKQ126">
        <f t="shared" si="215"/>
        <v>0</v>
      </c>
      <c r="TKR126">
        <f t="shared" si="215"/>
        <v>0</v>
      </c>
      <c r="TKS126">
        <f t="shared" si="215"/>
        <v>0</v>
      </c>
      <c r="TKT126">
        <f t="shared" ref="TKT126:TNE126" si="216">SUM(TKT2:TKT125)</f>
        <v>0</v>
      </c>
      <c r="TKU126">
        <f t="shared" si="216"/>
        <v>0</v>
      </c>
      <c r="TKV126">
        <f t="shared" si="216"/>
        <v>0</v>
      </c>
      <c r="TKW126">
        <f t="shared" si="216"/>
        <v>0</v>
      </c>
      <c r="TKX126">
        <f t="shared" si="216"/>
        <v>0</v>
      </c>
      <c r="TKY126">
        <f t="shared" si="216"/>
        <v>0</v>
      </c>
      <c r="TKZ126">
        <f t="shared" si="216"/>
        <v>0</v>
      </c>
      <c r="TLA126">
        <f t="shared" si="216"/>
        <v>0</v>
      </c>
      <c r="TLB126">
        <f t="shared" si="216"/>
        <v>0</v>
      </c>
      <c r="TLC126">
        <f t="shared" si="216"/>
        <v>0</v>
      </c>
      <c r="TLD126">
        <f t="shared" si="216"/>
        <v>0</v>
      </c>
      <c r="TLE126">
        <f t="shared" si="216"/>
        <v>0</v>
      </c>
      <c r="TLF126">
        <f t="shared" si="216"/>
        <v>0</v>
      </c>
      <c r="TLG126">
        <f t="shared" si="216"/>
        <v>0</v>
      </c>
      <c r="TLH126">
        <f t="shared" si="216"/>
        <v>0</v>
      </c>
      <c r="TLI126">
        <f t="shared" si="216"/>
        <v>0</v>
      </c>
      <c r="TLJ126">
        <f t="shared" si="216"/>
        <v>0</v>
      </c>
      <c r="TLK126">
        <f t="shared" si="216"/>
        <v>0</v>
      </c>
      <c r="TLL126">
        <f t="shared" si="216"/>
        <v>0</v>
      </c>
      <c r="TLM126">
        <f t="shared" si="216"/>
        <v>0</v>
      </c>
      <c r="TLN126">
        <f t="shared" si="216"/>
        <v>0</v>
      </c>
      <c r="TLO126">
        <f t="shared" si="216"/>
        <v>0</v>
      </c>
      <c r="TLP126">
        <f t="shared" si="216"/>
        <v>0</v>
      </c>
      <c r="TLQ126">
        <f t="shared" si="216"/>
        <v>0</v>
      </c>
      <c r="TLR126">
        <f t="shared" si="216"/>
        <v>0</v>
      </c>
      <c r="TLS126">
        <f t="shared" si="216"/>
        <v>0</v>
      </c>
      <c r="TLT126">
        <f t="shared" si="216"/>
        <v>0</v>
      </c>
      <c r="TLU126">
        <f t="shared" si="216"/>
        <v>0</v>
      </c>
      <c r="TLV126">
        <f t="shared" si="216"/>
        <v>0</v>
      </c>
      <c r="TLW126">
        <f t="shared" si="216"/>
        <v>0</v>
      </c>
      <c r="TLX126">
        <f t="shared" si="216"/>
        <v>0</v>
      </c>
      <c r="TLY126">
        <f t="shared" si="216"/>
        <v>0</v>
      </c>
      <c r="TLZ126">
        <f t="shared" si="216"/>
        <v>0</v>
      </c>
      <c r="TMA126">
        <f t="shared" si="216"/>
        <v>0</v>
      </c>
      <c r="TMB126">
        <f t="shared" si="216"/>
        <v>0</v>
      </c>
      <c r="TMC126">
        <f t="shared" si="216"/>
        <v>0</v>
      </c>
      <c r="TMD126">
        <f t="shared" si="216"/>
        <v>0</v>
      </c>
      <c r="TME126">
        <f t="shared" si="216"/>
        <v>0</v>
      </c>
      <c r="TMF126">
        <f t="shared" si="216"/>
        <v>0</v>
      </c>
      <c r="TMG126">
        <f t="shared" si="216"/>
        <v>0</v>
      </c>
      <c r="TMH126">
        <f t="shared" si="216"/>
        <v>0</v>
      </c>
      <c r="TMI126">
        <f t="shared" si="216"/>
        <v>0</v>
      </c>
      <c r="TMJ126">
        <f t="shared" si="216"/>
        <v>0</v>
      </c>
      <c r="TMK126">
        <f t="shared" si="216"/>
        <v>0</v>
      </c>
      <c r="TML126">
        <f t="shared" si="216"/>
        <v>0</v>
      </c>
      <c r="TMM126">
        <f t="shared" si="216"/>
        <v>0</v>
      </c>
      <c r="TMN126">
        <f t="shared" si="216"/>
        <v>0</v>
      </c>
      <c r="TMO126">
        <f t="shared" si="216"/>
        <v>0</v>
      </c>
      <c r="TMP126">
        <f t="shared" si="216"/>
        <v>0</v>
      </c>
      <c r="TMQ126">
        <f t="shared" si="216"/>
        <v>0</v>
      </c>
      <c r="TMR126">
        <f t="shared" si="216"/>
        <v>0</v>
      </c>
      <c r="TMS126">
        <f t="shared" si="216"/>
        <v>0</v>
      </c>
      <c r="TMT126">
        <f t="shared" si="216"/>
        <v>0</v>
      </c>
      <c r="TMU126">
        <f t="shared" si="216"/>
        <v>0</v>
      </c>
      <c r="TMV126">
        <f t="shared" si="216"/>
        <v>0</v>
      </c>
      <c r="TMW126">
        <f t="shared" si="216"/>
        <v>0</v>
      </c>
      <c r="TMX126">
        <f t="shared" si="216"/>
        <v>0</v>
      </c>
      <c r="TMY126">
        <f t="shared" si="216"/>
        <v>0</v>
      </c>
      <c r="TMZ126">
        <f t="shared" si="216"/>
        <v>0</v>
      </c>
      <c r="TNA126">
        <f t="shared" si="216"/>
        <v>0</v>
      </c>
      <c r="TNB126">
        <f t="shared" si="216"/>
        <v>0</v>
      </c>
      <c r="TNC126">
        <f t="shared" si="216"/>
        <v>0</v>
      </c>
      <c r="TND126">
        <f t="shared" si="216"/>
        <v>0</v>
      </c>
      <c r="TNE126">
        <f t="shared" si="216"/>
        <v>0</v>
      </c>
      <c r="TNF126">
        <f t="shared" ref="TNF126:TPQ126" si="217">SUM(TNF2:TNF125)</f>
        <v>0</v>
      </c>
      <c r="TNG126">
        <f t="shared" si="217"/>
        <v>0</v>
      </c>
      <c r="TNH126">
        <f t="shared" si="217"/>
        <v>0</v>
      </c>
      <c r="TNI126">
        <f t="shared" si="217"/>
        <v>0</v>
      </c>
      <c r="TNJ126">
        <f t="shared" si="217"/>
        <v>0</v>
      </c>
      <c r="TNK126">
        <f t="shared" si="217"/>
        <v>0</v>
      </c>
      <c r="TNL126">
        <f t="shared" si="217"/>
        <v>0</v>
      </c>
      <c r="TNM126">
        <f t="shared" si="217"/>
        <v>0</v>
      </c>
      <c r="TNN126">
        <f t="shared" si="217"/>
        <v>0</v>
      </c>
      <c r="TNO126">
        <f t="shared" si="217"/>
        <v>0</v>
      </c>
      <c r="TNP126">
        <f t="shared" si="217"/>
        <v>0</v>
      </c>
      <c r="TNQ126">
        <f t="shared" si="217"/>
        <v>0</v>
      </c>
      <c r="TNR126">
        <f t="shared" si="217"/>
        <v>0</v>
      </c>
      <c r="TNS126">
        <f t="shared" si="217"/>
        <v>0</v>
      </c>
      <c r="TNT126">
        <f t="shared" si="217"/>
        <v>0</v>
      </c>
      <c r="TNU126">
        <f t="shared" si="217"/>
        <v>0</v>
      </c>
      <c r="TNV126">
        <f t="shared" si="217"/>
        <v>0</v>
      </c>
      <c r="TNW126">
        <f t="shared" si="217"/>
        <v>0</v>
      </c>
      <c r="TNX126">
        <f t="shared" si="217"/>
        <v>0</v>
      </c>
      <c r="TNY126">
        <f t="shared" si="217"/>
        <v>0</v>
      </c>
      <c r="TNZ126">
        <f t="shared" si="217"/>
        <v>0</v>
      </c>
      <c r="TOA126">
        <f t="shared" si="217"/>
        <v>0</v>
      </c>
      <c r="TOB126">
        <f t="shared" si="217"/>
        <v>0</v>
      </c>
      <c r="TOC126">
        <f t="shared" si="217"/>
        <v>0</v>
      </c>
      <c r="TOD126">
        <f t="shared" si="217"/>
        <v>0</v>
      </c>
      <c r="TOE126">
        <f t="shared" si="217"/>
        <v>0</v>
      </c>
      <c r="TOF126">
        <f t="shared" si="217"/>
        <v>0</v>
      </c>
      <c r="TOG126">
        <f t="shared" si="217"/>
        <v>0</v>
      </c>
      <c r="TOH126">
        <f t="shared" si="217"/>
        <v>0</v>
      </c>
      <c r="TOI126">
        <f t="shared" si="217"/>
        <v>0</v>
      </c>
      <c r="TOJ126">
        <f t="shared" si="217"/>
        <v>0</v>
      </c>
      <c r="TOK126">
        <f t="shared" si="217"/>
        <v>0</v>
      </c>
      <c r="TOL126">
        <f t="shared" si="217"/>
        <v>0</v>
      </c>
      <c r="TOM126">
        <f t="shared" si="217"/>
        <v>0</v>
      </c>
      <c r="TON126">
        <f t="shared" si="217"/>
        <v>0</v>
      </c>
      <c r="TOO126">
        <f t="shared" si="217"/>
        <v>0</v>
      </c>
      <c r="TOP126">
        <f t="shared" si="217"/>
        <v>0</v>
      </c>
      <c r="TOQ126">
        <f t="shared" si="217"/>
        <v>0</v>
      </c>
      <c r="TOR126">
        <f t="shared" si="217"/>
        <v>0</v>
      </c>
      <c r="TOS126">
        <f t="shared" si="217"/>
        <v>0</v>
      </c>
      <c r="TOT126">
        <f t="shared" si="217"/>
        <v>0</v>
      </c>
      <c r="TOU126">
        <f t="shared" si="217"/>
        <v>0</v>
      </c>
      <c r="TOV126">
        <f t="shared" si="217"/>
        <v>0</v>
      </c>
      <c r="TOW126">
        <f t="shared" si="217"/>
        <v>0</v>
      </c>
      <c r="TOX126">
        <f t="shared" si="217"/>
        <v>0</v>
      </c>
      <c r="TOY126">
        <f t="shared" si="217"/>
        <v>0</v>
      </c>
      <c r="TOZ126">
        <f t="shared" si="217"/>
        <v>0</v>
      </c>
      <c r="TPA126">
        <f t="shared" si="217"/>
        <v>0</v>
      </c>
      <c r="TPB126">
        <f t="shared" si="217"/>
        <v>0</v>
      </c>
      <c r="TPC126">
        <f t="shared" si="217"/>
        <v>0</v>
      </c>
      <c r="TPD126">
        <f t="shared" si="217"/>
        <v>0</v>
      </c>
      <c r="TPE126">
        <f t="shared" si="217"/>
        <v>0</v>
      </c>
      <c r="TPF126">
        <f t="shared" si="217"/>
        <v>0</v>
      </c>
      <c r="TPG126">
        <f t="shared" si="217"/>
        <v>0</v>
      </c>
      <c r="TPH126">
        <f t="shared" si="217"/>
        <v>0</v>
      </c>
      <c r="TPI126">
        <f t="shared" si="217"/>
        <v>0</v>
      </c>
      <c r="TPJ126">
        <f t="shared" si="217"/>
        <v>0</v>
      </c>
      <c r="TPK126">
        <f t="shared" si="217"/>
        <v>0</v>
      </c>
      <c r="TPL126">
        <f t="shared" si="217"/>
        <v>0</v>
      </c>
      <c r="TPM126">
        <f t="shared" si="217"/>
        <v>0</v>
      </c>
      <c r="TPN126">
        <f t="shared" si="217"/>
        <v>0</v>
      </c>
      <c r="TPO126">
        <f t="shared" si="217"/>
        <v>0</v>
      </c>
      <c r="TPP126">
        <f t="shared" si="217"/>
        <v>0</v>
      </c>
      <c r="TPQ126">
        <f t="shared" si="217"/>
        <v>0</v>
      </c>
      <c r="TPR126">
        <f t="shared" ref="TPR126:TSC126" si="218">SUM(TPR2:TPR125)</f>
        <v>0</v>
      </c>
      <c r="TPS126">
        <f t="shared" si="218"/>
        <v>0</v>
      </c>
      <c r="TPT126">
        <f t="shared" si="218"/>
        <v>0</v>
      </c>
      <c r="TPU126">
        <f t="shared" si="218"/>
        <v>0</v>
      </c>
      <c r="TPV126">
        <f t="shared" si="218"/>
        <v>0</v>
      </c>
      <c r="TPW126">
        <f t="shared" si="218"/>
        <v>0</v>
      </c>
      <c r="TPX126">
        <f t="shared" si="218"/>
        <v>0</v>
      </c>
      <c r="TPY126">
        <f t="shared" si="218"/>
        <v>0</v>
      </c>
      <c r="TPZ126">
        <f t="shared" si="218"/>
        <v>0</v>
      </c>
      <c r="TQA126">
        <f t="shared" si="218"/>
        <v>0</v>
      </c>
      <c r="TQB126">
        <f t="shared" si="218"/>
        <v>0</v>
      </c>
      <c r="TQC126">
        <f t="shared" si="218"/>
        <v>0</v>
      </c>
      <c r="TQD126">
        <f t="shared" si="218"/>
        <v>0</v>
      </c>
      <c r="TQE126">
        <f t="shared" si="218"/>
        <v>0</v>
      </c>
      <c r="TQF126">
        <f t="shared" si="218"/>
        <v>0</v>
      </c>
      <c r="TQG126">
        <f t="shared" si="218"/>
        <v>0</v>
      </c>
      <c r="TQH126">
        <f t="shared" si="218"/>
        <v>0</v>
      </c>
      <c r="TQI126">
        <f t="shared" si="218"/>
        <v>0</v>
      </c>
      <c r="TQJ126">
        <f t="shared" si="218"/>
        <v>0</v>
      </c>
      <c r="TQK126">
        <f t="shared" si="218"/>
        <v>0</v>
      </c>
      <c r="TQL126">
        <f t="shared" si="218"/>
        <v>0</v>
      </c>
      <c r="TQM126">
        <f t="shared" si="218"/>
        <v>0</v>
      </c>
      <c r="TQN126">
        <f t="shared" si="218"/>
        <v>0</v>
      </c>
      <c r="TQO126">
        <f t="shared" si="218"/>
        <v>0</v>
      </c>
      <c r="TQP126">
        <f t="shared" si="218"/>
        <v>0</v>
      </c>
      <c r="TQQ126">
        <f t="shared" si="218"/>
        <v>0</v>
      </c>
      <c r="TQR126">
        <f t="shared" si="218"/>
        <v>0</v>
      </c>
      <c r="TQS126">
        <f t="shared" si="218"/>
        <v>0</v>
      </c>
      <c r="TQT126">
        <f t="shared" si="218"/>
        <v>0</v>
      </c>
      <c r="TQU126">
        <f t="shared" si="218"/>
        <v>0</v>
      </c>
      <c r="TQV126">
        <f t="shared" si="218"/>
        <v>0</v>
      </c>
      <c r="TQW126">
        <f t="shared" si="218"/>
        <v>0</v>
      </c>
      <c r="TQX126">
        <f t="shared" si="218"/>
        <v>0</v>
      </c>
      <c r="TQY126">
        <f t="shared" si="218"/>
        <v>0</v>
      </c>
      <c r="TQZ126">
        <f t="shared" si="218"/>
        <v>0</v>
      </c>
      <c r="TRA126">
        <f t="shared" si="218"/>
        <v>0</v>
      </c>
      <c r="TRB126">
        <f t="shared" si="218"/>
        <v>0</v>
      </c>
      <c r="TRC126">
        <f t="shared" si="218"/>
        <v>0</v>
      </c>
      <c r="TRD126">
        <f t="shared" si="218"/>
        <v>0</v>
      </c>
      <c r="TRE126">
        <f t="shared" si="218"/>
        <v>0</v>
      </c>
      <c r="TRF126">
        <f t="shared" si="218"/>
        <v>0</v>
      </c>
      <c r="TRG126">
        <f t="shared" si="218"/>
        <v>0</v>
      </c>
      <c r="TRH126">
        <f t="shared" si="218"/>
        <v>0</v>
      </c>
      <c r="TRI126">
        <f t="shared" si="218"/>
        <v>0</v>
      </c>
      <c r="TRJ126">
        <f t="shared" si="218"/>
        <v>0</v>
      </c>
      <c r="TRK126">
        <f t="shared" si="218"/>
        <v>0</v>
      </c>
      <c r="TRL126">
        <f t="shared" si="218"/>
        <v>0</v>
      </c>
      <c r="TRM126">
        <f t="shared" si="218"/>
        <v>0</v>
      </c>
      <c r="TRN126">
        <f t="shared" si="218"/>
        <v>0</v>
      </c>
      <c r="TRO126">
        <f t="shared" si="218"/>
        <v>0</v>
      </c>
      <c r="TRP126">
        <f t="shared" si="218"/>
        <v>0</v>
      </c>
      <c r="TRQ126">
        <f t="shared" si="218"/>
        <v>0</v>
      </c>
      <c r="TRR126">
        <f t="shared" si="218"/>
        <v>0</v>
      </c>
      <c r="TRS126">
        <f t="shared" si="218"/>
        <v>0</v>
      </c>
      <c r="TRT126">
        <f t="shared" si="218"/>
        <v>0</v>
      </c>
      <c r="TRU126">
        <f t="shared" si="218"/>
        <v>0</v>
      </c>
      <c r="TRV126">
        <f t="shared" si="218"/>
        <v>0</v>
      </c>
      <c r="TRW126">
        <f t="shared" si="218"/>
        <v>0</v>
      </c>
      <c r="TRX126">
        <f t="shared" si="218"/>
        <v>0</v>
      </c>
      <c r="TRY126">
        <f t="shared" si="218"/>
        <v>0</v>
      </c>
      <c r="TRZ126">
        <f t="shared" si="218"/>
        <v>0</v>
      </c>
      <c r="TSA126">
        <f t="shared" si="218"/>
        <v>0</v>
      </c>
      <c r="TSB126">
        <f t="shared" si="218"/>
        <v>0</v>
      </c>
      <c r="TSC126">
        <f t="shared" si="218"/>
        <v>0</v>
      </c>
      <c r="TSD126">
        <f t="shared" ref="TSD126:TUO126" si="219">SUM(TSD2:TSD125)</f>
        <v>0</v>
      </c>
      <c r="TSE126">
        <f t="shared" si="219"/>
        <v>0</v>
      </c>
      <c r="TSF126">
        <f t="shared" si="219"/>
        <v>0</v>
      </c>
      <c r="TSG126">
        <f t="shared" si="219"/>
        <v>0</v>
      </c>
      <c r="TSH126">
        <f t="shared" si="219"/>
        <v>0</v>
      </c>
      <c r="TSI126">
        <f t="shared" si="219"/>
        <v>0</v>
      </c>
      <c r="TSJ126">
        <f t="shared" si="219"/>
        <v>0</v>
      </c>
      <c r="TSK126">
        <f t="shared" si="219"/>
        <v>0</v>
      </c>
      <c r="TSL126">
        <f t="shared" si="219"/>
        <v>0</v>
      </c>
      <c r="TSM126">
        <f t="shared" si="219"/>
        <v>0</v>
      </c>
      <c r="TSN126">
        <f t="shared" si="219"/>
        <v>0</v>
      </c>
      <c r="TSO126">
        <f t="shared" si="219"/>
        <v>0</v>
      </c>
      <c r="TSP126">
        <f t="shared" si="219"/>
        <v>0</v>
      </c>
      <c r="TSQ126">
        <f t="shared" si="219"/>
        <v>0</v>
      </c>
      <c r="TSR126">
        <f t="shared" si="219"/>
        <v>0</v>
      </c>
      <c r="TSS126">
        <f t="shared" si="219"/>
        <v>0</v>
      </c>
      <c r="TST126">
        <f t="shared" si="219"/>
        <v>0</v>
      </c>
      <c r="TSU126">
        <f t="shared" si="219"/>
        <v>0</v>
      </c>
      <c r="TSV126">
        <f t="shared" si="219"/>
        <v>0</v>
      </c>
      <c r="TSW126">
        <f t="shared" si="219"/>
        <v>0</v>
      </c>
      <c r="TSX126">
        <f t="shared" si="219"/>
        <v>0</v>
      </c>
      <c r="TSY126">
        <f t="shared" si="219"/>
        <v>0</v>
      </c>
      <c r="TSZ126">
        <f t="shared" si="219"/>
        <v>0</v>
      </c>
      <c r="TTA126">
        <f t="shared" si="219"/>
        <v>0</v>
      </c>
      <c r="TTB126">
        <f t="shared" si="219"/>
        <v>0</v>
      </c>
      <c r="TTC126">
        <f t="shared" si="219"/>
        <v>0</v>
      </c>
      <c r="TTD126">
        <f t="shared" si="219"/>
        <v>0</v>
      </c>
      <c r="TTE126">
        <f t="shared" si="219"/>
        <v>0</v>
      </c>
      <c r="TTF126">
        <f t="shared" si="219"/>
        <v>0</v>
      </c>
      <c r="TTG126">
        <f t="shared" si="219"/>
        <v>0</v>
      </c>
      <c r="TTH126">
        <f t="shared" si="219"/>
        <v>0</v>
      </c>
      <c r="TTI126">
        <f t="shared" si="219"/>
        <v>0</v>
      </c>
      <c r="TTJ126">
        <f t="shared" si="219"/>
        <v>0</v>
      </c>
      <c r="TTK126">
        <f t="shared" si="219"/>
        <v>0</v>
      </c>
      <c r="TTL126">
        <f t="shared" si="219"/>
        <v>0</v>
      </c>
      <c r="TTM126">
        <f t="shared" si="219"/>
        <v>0</v>
      </c>
      <c r="TTN126">
        <f t="shared" si="219"/>
        <v>0</v>
      </c>
      <c r="TTO126">
        <f t="shared" si="219"/>
        <v>0</v>
      </c>
      <c r="TTP126">
        <f t="shared" si="219"/>
        <v>0</v>
      </c>
      <c r="TTQ126">
        <f t="shared" si="219"/>
        <v>0</v>
      </c>
      <c r="TTR126">
        <f t="shared" si="219"/>
        <v>0</v>
      </c>
      <c r="TTS126">
        <f t="shared" si="219"/>
        <v>0</v>
      </c>
      <c r="TTT126">
        <f t="shared" si="219"/>
        <v>0</v>
      </c>
      <c r="TTU126">
        <f t="shared" si="219"/>
        <v>0</v>
      </c>
      <c r="TTV126">
        <f t="shared" si="219"/>
        <v>0</v>
      </c>
      <c r="TTW126">
        <f t="shared" si="219"/>
        <v>0</v>
      </c>
      <c r="TTX126">
        <f t="shared" si="219"/>
        <v>0</v>
      </c>
      <c r="TTY126">
        <f t="shared" si="219"/>
        <v>0</v>
      </c>
      <c r="TTZ126">
        <f t="shared" si="219"/>
        <v>0</v>
      </c>
      <c r="TUA126">
        <f t="shared" si="219"/>
        <v>0</v>
      </c>
      <c r="TUB126">
        <f t="shared" si="219"/>
        <v>0</v>
      </c>
      <c r="TUC126">
        <f t="shared" si="219"/>
        <v>0</v>
      </c>
      <c r="TUD126">
        <f t="shared" si="219"/>
        <v>0</v>
      </c>
      <c r="TUE126">
        <f t="shared" si="219"/>
        <v>0</v>
      </c>
      <c r="TUF126">
        <f t="shared" si="219"/>
        <v>0</v>
      </c>
      <c r="TUG126">
        <f t="shared" si="219"/>
        <v>0</v>
      </c>
      <c r="TUH126">
        <f t="shared" si="219"/>
        <v>0</v>
      </c>
      <c r="TUI126">
        <f t="shared" si="219"/>
        <v>0</v>
      </c>
      <c r="TUJ126">
        <f t="shared" si="219"/>
        <v>0</v>
      </c>
      <c r="TUK126">
        <f t="shared" si="219"/>
        <v>0</v>
      </c>
      <c r="TUL126">
        <f t="shared" si="219"/>
        <v>0</v>
      </c>
      <c r="TUM126">
        <f t="shared" si="219"/>
        <v>0</v>
      </c>
      <c r="TUN126">
        <f t="shared" si="219"/>
        <v>0</v>
      </c>
      <c r="TUO126">
        <f t="shared" si="219"/>
        <v>0</v>
      </c>
      <c r="TUP126">
        <f t="shared" ref="TUP126:TXA126" si="220">SUM(TUP2:TUP125)</f>
        <v>0</v>
      </c>
      <c r="TUQ126">
        <f t="shared" si="220"/>
        <v>0</v>
      </c>
      <c r="TUR126">
        <f t="shared" si="220"/>
        <v>0</v>
      </c>
      <c r="TUS126">
        <f t="shared" si="220"/>
        <v>0</v>
      </c>
      <c r="TUT126">
        <f t="shared" si="220"/>
        <v>0</v>
      </c>
      <c r="TUU126">
        <f t="shared" si="220"/>
        <v>0</v>
      </c>
      <c r="TUV126">
        <f t="shared" si="220"/>
        <v>0</v>
      </c>
      <c r="TUW126">
        <f t="shared" si="220"/>
        <v>0</v>
      </c>
      <c r="TUX126">
        <f t="shared" si="220"/>
        <v>0</v>
      </c>
      <c r="TUY126">
        <f t="shared" si="220"/>
        <v>0</v>
      </c>
      <c r="TUZ126">
        <f t="shared" si="220"/>
        <v>0</v>
      </c>
      <c r="TVA126">
        <f t="shared" si="220"/>
        <v>0</v>
      </c>
      <c r="TVB126">
        <f t="shared" si="220"/>
        <v>0</v>
      </c>
      <c r="TVC126">
        <f t="shared" si="220"/>
        <v>0</v>
      </c>
      <c r="TVD126">
        <f t="shared" si="220"/>
        <v>0</v>
      </c>
      <c r="TVE126">
        <f t="shared" si="220"/>
        <v>0</v>
      </c>
      <c r="TVF126">
        <f t="shared" si="220"/>
        <v>0</v>
      </c>
      <c r="TVG126">
        <f t="shared" si="220"/>
        <v>0</v>
      </c>
      <c r="TVH126">
        <f t="shared" si="220"/>
        <v>0</v>
      </c>
      <c r="TVI126">
        <f t="shared" si="220"/>
        <v>0</v>
      </c>
      <c r="TVJ126">
        <f t="shared" si="220"/>
        <v>0</v>
      </c>
      <c r="TVK126">
        <f t="shared" si="220"/>
        <v>0</v>
      </c>
      <c r="TVL126">
        <f t="shared" si="220"/>
        <v>0</v>
      </c>
      <c r="TVM126">
        <f t="shared" si="220"/>
        <v>0</v>
      </c>
      <c r="TVN126">
        <f t="shared" si="220"/>
        <v>0</v>
      </c>
      <c r="TVO126">
        <f t="shared" si="220"/>
        <v>0</v>
      </c>
      <c r="TVP126">
        <f t="shared" si="220"/>
        <v>0</v>
      </c>
      <c r="TVQ126">
        <f t="shared" si="220"/>
        <v>0</v>
      </c>
      <c r="TVR126">
        <f t="shared" si="220"/>
        <v>0</v>
      </c>
      <c r="TVS126">
        <f t="shared" si="220"/>
        <v>0</v>
      </c>
      <c r="TVT126">
        <f t="shared" si="220"/>
        <v>0</v>
      </c>
      <c r="TVU126">
        <f t="shared" si="220"/>
        <v>0</v>
      </c>
      <c r="TVV126">
        <f t="shared" si="220"/>
        <v>0</v>
      </c>
      <c r="TVW126">
        <f t="shared" si="220"/>
        <v>0</v>
      </c>
      <c r="TVX126">
        <f t="shared" si="220"/>
        <v>0</v>
      </c>
      <c r="TVY126">
        <f t="shared" si="220"/>
        <v>0</v>
      </c>
      <c r="TVZ126">
        <f t="shared" si="220"/>
        <v>0</v>
      </c>
      <c r="TWA126">
        <f t="shared" si="220"/>
        <v>0</v>
      </c>
      <c r="TWB126">
        <f t="shared" si="220"/>
        <v>0</v>
      </c>
      <c r="TWC126">
        <f t="shared" si="220"/>
        <v>0</v>
      </c>
      <c r="TWD126">
        <f t="shared" si="220"/>
        <v>0</v>
      </c>
      <c r="TWE126">
        <f t="shared" si="220"/>
        <v>0</v>
      </c>
      <c r="TWF126">
        <f t="shared" si="220"/>
        <v>0</v>
      </c>
      <c r="TWG126">
        <f t="shared" si="220"/>
        <v>0</v>
      </c>
      <c r="TWH126">
        <f t="shared" si="220"/>
        <v>0</v>
      </c>
      <c r="TWI126">
        <f t="shared" si="220"/>
        <v>0</v>
      </c>
      <c r="TWJ126">
        <f t="shared" si="220"/>
        <v>0</v>
      </c>
      <c r="TWK126">
        <f t="shared" si="220"/>
        <v>0</v>
      </c>
      <c r="TWL126">
        <f t="shared" si="220"/>
        <v>0</v>
      </c>
      <c r="TWM126">
        <f t="shared" si="220"/>
        <v>0</v>
      </c>
      <c r="TWN126">
        <f t="shared" si="220"/>
        <v>0</v>
      </c>
      <c r="TWO126">
        <f t="shared" si="220"/>
        <v>0</v>
      </c>
      <c r="TWP126">
        <f t="shared" si="220"/>
        <v>0</v>
      </c>
      <c r="TWQ126">
        <f t="shared" si="220"/>
        <v>0</v>
      </c>
      <c r="TWR126">
        <f t="shared" si="220"/>
        <v>0</v>
      </c>
      <c r="TWS126">
        <f t="shared" si="220"/>
        <v>0</v>
      </c>
      <c r="TWT126">
        <f t="shared" si="220"/>
        <v>0</v>
      </c>
      <c r="TWU126">
        <f t="shared" si="220"/>
        <v>0</v>
      </c>
      <c r="TWV126">
        <f t="shared" si="220"/>
        <v>0</v>
      </c>
      <c r="TWW126">
        <f t="shared" si="220"/>
        <v>0</v>
      </c>
      <c r="TWX126">
        <f t="shared" si="220"/>
        <v>0</v>
      </c>
      <c r="TWY126">
        <f t="shared" si="220"/>
        <v>0</v>
      </c>
      <c r="TWZ126">
        <f t="shared" si="220"/>
        <v>0</v>
      </c>
      <c r="TXA126">
        <f t="shared" si="220"/>
        <v>0</v>
      </c>
      <c r="TXB126">
        <f t="shared" ref="TXB126:TZM126" si="221">SUM(TXB2:TXB125)</f>
        <v>0</v>
      </c>
      <c r="TXC126">
        <f t="shared" si="221"/>
        <v>0</v>
      </c>
      <c r="TXD126">
        <f t="shared" si="221"/>
        <v>0</v>
      </c>
      <c r="TXE126">
        <f t="shared" si="221"/>
        <v>0</v>
      </c>
      <c r="TXF126">
        <f t="shared" si="221"/>
        <v>0</v>
      </c>
      <c r="TXG126">
        <f t="shared" si="221"/>
        <v>0</v>
      </c>
      <c r="TXH126">
        <f t="shared" si="221"/>
        <v>0</v>
      </c>
      <c r="TXI126">
        <f t="shared" si="221"/>
        <v>0</v>
      </c>
      <c r="TXJ126">
        <f t="shared" si="221"/>
        <v>0</v>
      </c>
      <c r="TXK126">
        <f t="shared" si="221"/>
        <v>0</v>
      </c>
      <c r="TXL126">
        <f t="shared" si="221"/>
        <v>0</v>
      </c>
      <c r="TXM126">
        <f t="shared" si="221"/>
        <v>0</v>
      </c>
      <c r="TXN126">
        <f t="shared" si="221"/>
        <v>0</v>
      </c>
      <c r="TXO126">
        <f t="shared" si="221"/>
        <v>0</v>
      </c>
      <c r="TXP126">
        <f t="shared" si="221"/>
        <v>0</v>
      </c>
      <c r="TXQ126">
        <f t="shared" si="221"/>
        <v>0</v>
      </c>
      <c r="TXR126">
        <f t="shared" si="221"/>
        <v>0</v>
      </c>
      <c r="TXS126">
        <f t="shared" si="221"/>
        <v>0</v>
      </c>
      <c r="TXT126">
        <f t="shared" si="221"/>
        <v>0</v>
      </c>
      <c r="TXU126">
        <f t="shared" si="221"/>
        <v>0</v>
      </c>
      <c r="TXV126">
        <f t="shared" si="221"/>
        <v>0</v>
      </c>
      <c r="TXW126">
        <f t="shared" si="221"/>
        <v>0</v>
      </c>
      <c r="TXX126">
        <f t="shared" si="221"/>
        <v>0</v>
      </c>
      <c r="TXY126">
        <f t="shared" si="221"/>
        <v>0</v>
      </c>
      <c r="TXZ126">
        <f t="shared" si="221"/>
        <v>0</v>
      </c>
      <c r="TYA126">
        <f t="shared" si="221"/>
        <v>0</v>
      </c>
      <c r="TYB126">
        <f t="shared" si="221"/>
        <v>0</v>
      </c>
      <c r="TYC126">
        <f t="shared" si="221"/>
        <v>0</v>
      </c>
      <c r="TYD126">
        <f t="shared" si="221"/>
        <v>0</v>
      </c>
      <c r="TYE126">
        <f t="shared" si="221"/>
        <v>0</v>
      </c>
      <c r="TYF126">
        <f t="shared" si="221"/>
        <v>0</v>
      </c>
      <c r="TYG126">
        <f t="shared" si="221"/>
        <v>0</v>
      </c>
      <c r="TYH126">
        <f t="shared" si="221"/>
        <v>0</v>
      </c>
      <c r="TYI126">
        <f t="shared" si="221"/>
        <v>0</v>
      </c>
      <c r="TYJ126">
        <f t="shared" si="221"/>
        <v>0</v>
      </c>
      <c r="TYK126">
        <f t="shared" si="221"/>
        <v>0</v>
      </c>
      <c r="TYL126">
        <f t="shared" si="221"/>
        <v>0</v>
      </c>
      <c r="TYM126">
        <f t="shared" si="221"/>
        <v>0</v>
      </c>
      <c r="TYN126">
        <f t="shared" si="221"/>
        <v>0</v>
      </c>
      <c r="TYO126">
        <f t="shared" si="221"/>
        <v>0</v>
      </c>
      <c r="TYP126">
        <f t="shared" si="221"/>
        <v>0</v>
      </c>
      <c r="TYQ126">
        <f t="shared" si="221"/>
        <v>0</v>
      </c>
      <c r="TYR126">
        <f t="shared" si="221"/>
        <v>0</v>
      </c>
      <c r="TYS126">
        <f t="shared" si="221"/>
        <v>0</v>
      </c>
      <c r="TYT126">
        <f t="shared" si="221"/>
        <v>0</v>
      </c>
      <c r="TYU126">
        <f t="shared" si="221"/>
        <v>0</v>
      </c>
      <c r="TYV126">
        <f t="shared" si="221"/>
        <v>0</v>
      </c>
      <c r="TYW126">
        <f t="shared" si="221"/>
        <v>0</v>
      </c>
      <c r="TYX126">
        <f t="shared" si="221"/>
        <v>0</v>
      </c>
      <c r="TYY126">
        <f t="shared" si="221"/>
        <v>0</v>
      </c>
      <c r="TYZ126">
        <f t="shared" si="221"/>
        <v>0</v>
      </c>
      <c r="TZA126">
        <f t="shared" si="221"/>
        <v>0</v>
      </c>
      <c r="TZB126">
        <f t="shared" si="221"/>
        <v>0</v>
      </c>
      <c r="TZC126">
        <f t="shared" si="221"/>
        <v>0</v>
      </c>
      <c r="TZD126">
        <f t="shared" si="221"/>
        <v>0</v>
      </c>
      <c r="TZE126">
        <f t="shared" si="221"/>
        <v>0</v>
      </c>
      <c r="TZF126">
        <f t="shared" si="221"/>
        <v>0</v>
      </c>
      <c r="TZG126">
        <f t="shared" si="221"/>
        <v>0</v>
      </c>
      <c r="TZH126">
        <f t="shared" si="221"/>
        <v>0</v>
      </c>
      <c r="TZI126">
        <f t="shared" si="221"/>
        <v>0</v>
      </c>
      <c r="TZJ126">
        <f t="shared" si="221"/>
        <v>0</v>
      </c>
      <c r="TZK126">
        <f t="shared" si="221"/>
        <v>0</v>
      </c>
      <c r="TZL126">
        <f t="shared" si="221"/>
        <v>0</v>
      </c>
      <c r="TZM126">
        <f t="shared" si="221"/>
        <v>0</v>
      </c>
      <c r="TZN126">
        <f t="shared" ref="TZN126:UBY126" si="222">SUM(TZN2:TZN125)</f>
        <v>0</v>
      </c>
      <c r="TZO126">
        <f t="shared" si="222"/>
        <v>0</v>
      </c>
      <c r="TZP126">
        <f t="shared" si="222"/>
        <v>0</v>
      </c>
      <c r="TZQ126">
        <f t="shared" si="222"/>
        <v>0</v>
      </c>
      <c r="TZR126">
        <f t="shared" si="222"/>
        <v>0</v>
      </c>
      <c r="TZS126">
        <f t="shared" si="222"/>
        <v>0</v>
      </c>
      <c r="TZT126">
        <f t="shared" si="222"/>
        <v>0</v>
      </c>
      <c r="TZU126">
        <f t="shared" si="222"/>
        <v>0</v>
      </c>
      <c r="TZV126">
        <f t="shared" si="222"/>
        <v>0</v>
      </c>
      <c r="TZW126">
        <f t="shared" si="222"/>
        <v>0</v>
      </c>
      <c r="TZX126">
        <f t="shared" si="222"/>
        <v>0</v>
      </c>
      <c r="TZY126">
        <f t="shared" si="222"/>
        <v>0</v>
      </c>
      <c r="TZZ126">
        <f t="shared" si="222"/>
        <v>0</v>
      </c>
      <c r="UAA126">
        <f t="shared" si="222"/>
        <v>0</v>
      </c>
      <c r="UAB126">
        <f t="shared" si="222"/>
        <v>0</v>
      </c>
      <c r="UAC126">
        <f t="shared" si="222"/>
        <v>0</v>
      </c>
      <c r="UAD126">
        <f t="shared" si="222"/>
        <v>0</v>
      </c>
      <c r="UAE126">
        <f t="shared" si="222"/>
        <v>0</v>
      </c>
      <c r="UAF126">
        <f t="shared" si="222"/>
        <v>0</v>
      </c>
      <c r="UAG126">
        <f t="shared" si="222"/>
        <v>0</v>
      </c>
      <c r="UAH126">
        <f t="shared" si="222"/>
        <v>0</v>
      </c>
      <c r="UAI126">
        <f t="shared" si="222"/>
        <v>0</v>
      </c>
      <c r="UAJ126">
        <f t="shared" si="222"/>
        <v>0</v>
      </c>
      <c r="UAK126">
        <f t="shared" si="222"/>
        <v>0</v>
      </c>
      <c r="UAL126">
        <f t="shared" si="222"/>
        <v>0</v>
      </c>
      <c r="UAM126">
        <f t="shared" si="222"/>
        <v>0</v>
      </c>
      <c r="UAN126">
        <f t="shared" si="222"/>
        <v>0</v>
      </c>
      <c r="UAO126">
        <f t="shared" si="222"/>
        <v>0</v>
      </c>
      <c r="UAP126">
        <f t="shared" si="222"/>
        <v>0</v>
      </c>
      <c r="UAQ126">
        <f t="shared" si="222"/>
        <v>0</v>
      </c>
      <c r="UAR126">
        <f t="shared" si="222"/>
        <v>0</v>
      </c>
      <c r="UAS126">
        <f t="shared" si="222"/>
        <v>0</v>
      </c>
      <c r="UAT126">
        <f t="shared" si="222"/>
        <v>0</v>
      </c>
      <c r="UAU126">
        <f t="shared" si="222"/>
        <v>0</v>
      </c>
      <c r="UAV126">
        <f t="shared" si="222"/>
        <v>0</v>
      </c>
      <c r="UAW126">
        <f t="shared" si="222"/>
        <v>0</v>
      </c>
      <c r="UAX126">
        <f t="shared" si="222"/>
        <v>0</v>
      </c>
      <c r="UAY126">
        <f t="shared" si="222"/>
        <v>0</v>
      </c>
      <c r="UAZ126">
        <f t="shared" si="222"/>
        <v>0</v>
      </c>
      <c r="UBA126">
        <f t="shared" si="222"/>
        <v>0</v>
      </c>
      <c r="UBB126">
        <f t="shared" si="222"/>
        <v>0</v>
      </c>
      <c r="UBC126">
        <f t="shared" si="222"/>
        <v>0</v>
      </c>
      <c r="UBD126">
        <f t="shared" si="222"/>
        <v>0</v>
      </c>
      <c r="UBE126">
        <f t="shared" si="222"/>
        <v>0</v>
      </c>
      <c r="UBF126">
        <f t="shared" si="222"/>
        <v>0</v>
      </c>
      <c r="UBG126">
        <f t="shared" si="222"/>
        <v>0</v>
      </c>
      <c r="UBH126">
        <f t="shared" si="222"/>
        <v>0</v>
      </c>
      <c r="UBI126">
        <f t="shared" si="222"/>
        <v>0</v>
      </c>
      <c r="UBJ126">
        <f t="shared" si="222"/>
        <v>0</v>
      </c>
      <c r="UBK126">
        <f t="shared" si="222"/>
        <v>0</v>
      </c>
      <c r="UBL126">
        <f t="shared" si="222"/>
        <v>0</v>
      </c>
      <c r="UBM126">
        <f t="shared" si="222"/>
        <v>0</v>
      </c>
      <c r="UBN126">
        <f t="shared" si="222"/>
        <v>0</v>
      </c>
      <c r="UBO126">
        <f t="shared" si="222"/>
        <v>0</v>
      </c>
      <c r="UBP126">
        <f t="shared" si="222"/>
        <v>0</v>
      </c>
      <c r="UBQ126">
        <f t="shared" si="222"/>
        <v>0</v>
      </c>
      <c r="UBR126">
        <f t="shared" si="222"/>
        <v>0</v>
      </c>
      <c r="UBS126">
        <f t="shared" si="222"/>
        <v>0</v>
      </c>
      <c r="UBT126">
        <f t="shared" si="222"/>
        <v>0</v>
      </c>
      <c r="UBU126">
        <f t="shared" si="222"/>
        <v>0</v>
      </c>
      <c r="UBV126">
        <f t="shared" si="222"/>
        <v>0</v>
      </c>
      <c r="UBW126">
        <f t="shared" si="222"/>
        <v>0</v>
      </c>
      <c r="UBX126">
        <f t="shared" si="222"/>
        <v>0</v>
      </c>
      <c r="UBY126">
        <f t="shared" si="222"/>
        <v>0</v>
      </c>
      <c r="UBZ126">
        <f t="shared" ref="UBZ126:UEK126" si="223">SUM(UBZ2:UBZ125)</f>
        <v>0</v>
      </c>
      <c r="UCA126">
        <f t="shared" si="223"/>
        <v>0</v>
      </c>
      <c r="UCB126">
        <f t="shared" si="223"/>
        <v>0</v>
      </c>
      <c r="UCC126">
        <f t="shared" si="223"/>
        <v>0</v>
      </c>
      <c r="UCD126">
        <f t="shared" si="223"/>
        <v>0</v>
      </c>
      <c r="UCE126">
        <f t="shared" si="223"/>
        <v>0</v>
      </c>
      <c r="UCF126">
        <f t="shared" si="223"/>
        <v>0</v>
      </c>
      <c r="UCG126">
        <f t="shared" si="223"/>
        <v>0</v>
      </c>
      <c r="UCH126">
        <f t="shared" si="223"/>
        <v>0</v>
      </c>
      <c r="UCI126">
        <f t="shared" si="223"/>
        <v>0</v>
      </c>
      <c r="UCJ126">
        <f t="shared" si="223"/>
        <v>0</v>
      </c>
      <c r="UCK126">
        <f t="shared" si="223"/>
        <v>0</v>
      </c>
      <c r="UCL126">
        <f t="shared" si="223"/>
        <v>0</v>
      </c>
      <c r="UCM126">
        <f t="shared" si="223"/>
        <v>0</v>
      </c>
      <c r="UCN126">
        <f t="shared" si="223"/>
        <v>0</v>
      </c>
      <c r="UCO126">
        <f t="shared" si="223"/>
        <v>0</v>
      </c>
      <c r="UCP126">
        <f t="shared" si="223"/>
        <v>0</v>
      </c>
      <c r="UCQ126">
        <f t="shared" si="223"/>
        <v>0</v>
      </c>
      <c r="UCR126">
        <f t="shared" si="223"/>
        <v>0</v>
      </c>
      <c r="UCS126">
        <f t="shared" si="223"/>
        <v>0</v>
      </c>
      <c r="UCT126">
        <f t="shared" si="223"/>
        <v>0</v>
      </c>
      <c r="UCU126">
        <f t="shared" si="223"/>
        <v>0</v>
      </c>
      <c r="UCV126">
        <f t="shared" si="223"/>
        <v>0</v>
      </c>
      <c r="UCW126">
        <f t="shared" si="223"/>
        <v>0</v>
      </c>
      <c r="UCX126">
        <f t="shared" si="223"/>
        <v>0</v>
      </c>
      <c r="UCY126">
        <f t="shared" si="223"/>
        <v>0</v>
      </c>
      <c r="UCZ126">
        <f t="shared" si="223"/>
        <v>0</v>
      </c>
      <c r="UDA126">
        <f t="shared" si="223"/>
        <v>0</v>
      </c>
      <c r="UDB126">
        <f t="shared" si="223"/>
        <v>0</v>
      </c>
      <c r="UDC126">
        <f t="shared" si="223"/>
        <v>0</v>
      </c>
      <c r="UDD126">
        <f t="shared" si="223"/>
        <v>0</v>
      </c>
      <c r="UDE126">
        <f t="shared" si="223"/>
        <v>0</v>
      </c>
      <c r="UDF126">
        <f t="shared" si="223"/>
        <v>0</v>
      </c>
      <c r="UDG126">
        <f t="shared" si="223"/>
        <v>0</v>
      </c>
      <c r="UDH126">
        <f t="shared" si="223"/>
        <v>0</v>
      </c>
      <c r="UDI126">
        <f t="shared" si="223"/>
        <v>0</v>
      </c>
      <c r="UDJ126">
        <f t="shared" si="223"/>
        <v>0</v>
      </c>
      <c r="UDK126">
        <f t="shared" si="223"/>
        <v>0</v>
      </c>
      <c r="UDL126">
        <f t="shared" si="223"/>
        <v>0</v>
      </c>
      <c r="UDM126">
        <f t="shared" si="223"/>
        <v>0</v>
      </c>
      <c r="UDN126">
        <f t="shared" si="223"/>
        <v>0</v>
      </c>
      <c r="UDO126">
        <f t="shared" si="223"/>
        <v>0</v>
      </c>
      <c r="UDP126">
        <f t="shared" si="223"/>
        <v>0</v>
      </c>
      <c r="UDQ126">
        <f t="shared" si="223"/>
        <v>0</v>
      </c>
      <c r="UDR126">
        <f t="shared" si="223"/>
        <v>0</v>
      </c>
      <c r="UDS126">
        <f t="shared" si="223"/>
        <v>0</v>
      </c>
      <c r="UDT126">
        <f t="shared" si="223"/>
        <v>0</v>
      </c>
      <c r="UDU126">
        <f t="shared" si="223"/>
        <v>0</v>
      </c>
      <c r="UDV126">
        <f t="shared" si="223"/>
        <v>0</v>
      </c>
      <c r="UDW126">
        <f t="shared" si="223"/>
        <v>0</v>
      </c>
      <c r="UDX126">
        <f t="shared" si="223"/>
        <v>0</v>
      </c>
      <c r="UDY126">
        <f t="shared" si="223"/>
        <v>0</v>
      </c>
      <c r="UDZ126">
        <f t="shared" si="223"/>
        <v>0</v>
      </c>
      <c r="UEA126">
        <f t="shared" si="223"/>
        <v>0</v>
      </c>
      <c r="UEB126">
        <f t="shared" si="223"/>
        <v>0</v>
      </c>
      <c r="UEC126">
        <f t="shared" si="223"/>
        <v>0</v>
      </c>
      <c r="UED126">
        <f t="shared" si="223"/>
        <v>0</v>
      </c>
      <c r="UEE126">
        <f t="shared" si="223"/>
        <v>0</v>
      </c>
      <c r="UEF126">
        <f t="shared" si="223"/>
        <v>0</v>
      </c>
      <c r="UEG126">
        <f t="shared" si="223"/>
        <v>0</v>
      </c>
      <c r="UEH126">
        <f t="shared" si="223"/>
        <v>0</v>
      </c>
      <c r="UEI126">
        <f t="shared" si="223"/>
        <v>0</v>
      </c>
      <c r="UEJ126">
        <f t="shared" si="223"/>
        <v>0</v>
      </c>
      <c r="UEK126">
        <f t="shared" si="223"/>
        <v>0</v>
      </c>
      <c r="UEL126">
        <f t="shared" ref="UEL126:UGW126" si="224">SUM(UEL2:UEL125)</f>
        <v>0</v>
      </c>
      <c r="UEM126">
        <f t="shared" si="224"/>
        <v>0</v>
      </c>
      <c r="UEN126">
        <f t="shared" si="224"/>
        <v>0</v>
      </c>
      <c r="UEO126">
        <f t="shared" si="224"/>
        <v>0</v>
      </c>
      <c r="UEP126">
        <f t="shared" si="224"/>
        <v>0</v>
      </c>
      <c r="UEQ126">
        <f t="shared" si="224"/>
        <v>0</v>
      </c>
      <c r="UER126">
        <f t="shared" si="224"/>
        <v>0</v>
      </c>
      <c r="UES126">
        <f t="shared" si="224"/>
        <v>0</v>
      </c>
      <c r="UET126">
        <f t="shared" si="224"/>
        <v>0</v>
      </c>
      <c r="UEU126">
        <f t="shared" si="224"/>
        <v>0</v>
      </c>
      <c r="UEV126">
        <f t="shared" si="224"/>
        <v>0</v>
      </c>
      <c r="UEW126">
        <f t="shared" si="224"/>
        <v>0</v>
      </c>
      <c r="UEX126">
        <f t="shared" si="224"/>
        <v>0</v>
      </c>
      <c r="UEY126">
        <f t="shared" si="224"/>
        <v>0</v>
      </c>
      <c r="UEZ126">
        <f t="shared" si="224"/>
        <v>0</v>
      </c>
      <c r="UFA126">
        <f t="shared" si="224"/>
        <v>0</v>
      </c>
      <c r="UFB126">
        <f t="shared" si="224"/>
        <v>0</v>
      </c>
      <c r="UFC126">
        <f t="shared" si="224"/>
        <v>0</v>
      </c>
      <c r="UFD126">
        <f t="shared" si="224"/>
        <v>0</v>
      </c>
      <c r="UFE126">
        <f t="shared" si="224"/>
        <v>0</v>
      </c>
      <c r="UFF126">
        <f t="shared" si="224"/>
        <v>0</v>
      </c>
      <c r="UFG126">
        <f t="shared" si="224"/>
        <v>0</v>
      </c>
      <c r="UFH126">
        <f t="shared" si="224"/>
        <v>0</v>
      </c>
      <c r="UFI126">
        <f t="shared" si="224"/>
        <v>0</v>
      </c>
      <c r="UFJ126">
        <f t="shared" si="224"/>
        <v>0</v>
      </c>
      <c r="UFK126">
        <f t="shared" si="224"/>
        <v>0</v>
      </c>
      <c r="UFL126">
        <f t="shared" si="224"/>
        <v>0</v>
      </c>
      <c r="UFM126">
        <f t="shared" si="224"/>
        <v>0</v>
      </c>
      <c r="UFN126">
        <f t="shared" si="224"/>
        <v>0</v>
      </c>
      <c r="UFO126">
        <f t="shared" si="224"/>
        <v>0</v>
      </c>
      <c r="UFP126">
        <f t="shared" si="224"/>
        <v>0</v>
      </c>
      <c r="UFQ126">
        <f t="shared" si="224"/>
        <v>0</v>
      </c>
      <c r="UFR126">
        <f t="shared" si="224"/>
        <v>0</v>
      </c>
      <c r="UFS126">
        <f t="shared" si="224"/>
        <v>0</v>
      </c>
      <c r="UFT126">
        <f t="shared" si="224"/>
        <v>0</v>
      </c>
      <c r="UFU126">
        <f t="shared" si="224"/>
        <v>0</v>
      </c>
      <c r="UFV126">
        <f t="shared" si="224"/>
        <v>0</v>
      </c>
      <c r="UFW126">
        <f t="shared" si="224"/>
        <v>0</v>
      </c>
      <c r="UFX126">
        <f t="shared" si="224"/>
        <v>0</v>
      </c>
      <c r="UFY126">
        <f t="shared" si="224"/>
        <v>0</v>
      </c>
      <c r="UFZ126">
        <f t="shared" si="224"/>
        <v>0</v>
      </c>
      <c r="UGA126">
        <f t="shared" si="224"/>
        <v>0</v>
      </c>
      <c r="UGB126">
        <f t="shared" si="224"/>
        <v>0</v>
      </c>
      <c r="UGC126">
        <f t="shared" si="224"/>
        <v>0</v>
      </c>
      <c r="UGD126">
        <f t="shared" si="224"/>
        <v>0</v>
      </c>
      <c r="UGE126">
        <f t="shared" si="224"/>
        <v>0</v>
      </c>
      <c r="UGF126">
        <f t="shared" si="224"/>
        <v>0</v>
      </c>
      <c r="UGG126">
        <f t="shared" si="224"/>
        <v>0</v>
      </c>
      <c r="UGH126">
        <f t="shared" si="224"/>
        <v>0</v>
      </c>
      <c r="UGI126">
        <f t="shared" si="224"/>
        <v>0</v>
      </c>
      <c r="UGJ126">
        <f t="shared" si="224"/>
        <v>0</v>
      </c>
      <c r="UGK126">
        <f t="shared" si="224"/>
        <v>0</v>
      </c>
      <c r="UGL126">
        <f t="shared" si="224"/>
        <v>0</v>
      </c>
      <c r="UGM126">
        <f t="shared" si="224"/>
        <v>0</v>
      </c>
      <c r="UGN126">
        <f t="shared" si="224"/>
        <v>0</v>
      </c>
      <c r="UGO126">
        <f t="shared" si="224"/>
        <v>0</v>
      </c>
      <c r="UGP126">
        <f t="shared" si="224"/>
        <v>0</v>
      </c>
      <c r="UGQ126">
        <f t="shared" si="224"/>
        <v>0</v>
      </c>
      <c r="UGR126">
        <f t="shared" si="224"/>
        <v>0</v>
      </c>
      <c r="UGS126">
        <f t="shared" si="224"/>
        <v>0</v>
      </c>
      <c r="UGT126">
        <f t="shared" si="224"/>
        <v>0</v>
      </c>
      <c r="UGU126">
        <f t="shared" si="224"/>
        <v>0</v>
      </c>
      <c r="UGV126">
        <f t="shared" si="224"/>
        <v>0</v>
      </c>
      <c r="UGW126">
        <f t="shared" si="224"/>
        <v>0</v>
      </c>
      <c r="UGX126">
        <f t="shared" ref="UGX126:UJI126" si="225">SUM(UGX2:UGX125)</f>
        <v>0</v>
      </c>
      <c r="UGY126">
        <f t="shared" si="225"/>
        <v>0</v>
      </c>
      <c r="UGZ126">
        <f t="shared" si="225"/>
        <v>0</v>
      </c>
      <c r="UHA126">
        <f t="shared" si="225"/>
        <v>0</v>
      </c>
      <c r="UHB126">
        <f t="shared" si="225"/>
        <v>0</v>
      </c>
      <c r="UHC126">
        <f t="shared" si="225"/>
        <v>0</v>
      </c>
      <c r="UHD126">
        <f t="shared" si="225"/>
        <v>0</v>
      </c>
      <c r="UHE126">
        <f t="shared" si="225"/>
        <v>0</v>
      </c>
      <c r="UHF126">
        <f t="shared" si="225"/>
        <v>0</v>
      </c>
      <c r="UHG126">
        <f t="shared" si="225"/>
        <v>0</v>
      </c>
      <c r="UHH126">
        <f t="shared" si="225"/>
        <v>0</v>
      </c>
      <c r="UHI126">
        <f t="shared" si="225"/>
        <v>0</v>
      </c>
      <c r="UHJ126">
        <f t="shared" si="225"/>
        <v>0</v>
      </c>
      <c r="UHK126">
        <f t="shared" si="225"/>
        <v>0</v>
      </c>
      <c r="UHL126">
        <f t="shared" si="225"/>
        <v>0</v>
      </c>
      <c r="UHM126">
        <f t="shared" si="225"/>
        <v>0</v>
      </c>
      <c r="UHN126">
        <f t="shared" si="225"/>
        <v>0</v>
      </c>
      <c r="UHO126">
        <f t="shared" si="225"/>
        <v>0</v>
      </c>
      <c r="UHP126">
        <f t="shared" si="225"/>
        <v>0</v>
      </c>
      <c r="UHQ126">
        <f t="shared" si="225"/>
        <v>0</v>
      </c>
      <c r="UHR126">
        <f t="shared" si="225"/>
        <v>0</v>
      </c>
      <c r="UHS126">
        <f t="shared" si="225"/>
        <v>0</v>
      </c>
      <c r="UHT126">
        <f t="shared" si="225"/>
        <v>0</v>
      </c>
      <c r="UHU126">
        <f t="shared" si="225"/>
        <v>0</v>
      </c>
      <c r="UHV126">
        <f t="shared" si="225"/>
        <v>0</v>
      </c>
      <c r="UHW126">
        <f t="shared" si="225"/>
        <v>0</v>
      </c>
      <c r="UHX126">
        <f t="shared" si="225"/>
        <v>0</v>
      </c>
      <c r="UHY126">
        <f t="shared" si="225"/>
        <v>0</v>
      </c>
      <c r="UHZ126">
        <f t="shared" si="225"/>
        <v>0</v>
      </c>
      <c r="UIA126">
        <f t="shared" si="225"/>
        <v>0</v>
      </c>
      <c r="UIB126">
        <f t="shared" si="225"/>
        <v>0</v>
      </c>
      <c r="UIC126">
        <f t="shared" si="225"/>
        <v>0</v>
      </c>
      <c r="UID126">
        <f t="shared" si="225"/>
        <v>0</v>
      </c>
      <c r="UIE126">
        <f t="shared" si="225"/>
        <v>0</v>
      </c>
      <c r="UIF126">
        <f t="shared" si="225"/>
        <v>0</v>
      </c>
      <c r="UIG126">
        <f t="shared" si="225"/>
        <v>0</v>
      </c>
      <c r="UIH126">
        <f t="shared" si="225"/>
        <v>0</v>
      </c>
      <c r="UII126">
        <f t="shared" si="225"/>
        <v>0</v>
      </c>
      <c r="UIJ126">
        <f t="shared" si="225"/>
        <v>0</v>
      </c>
      <c r="UIK126">
        <f t="shared" si="225"/>
        <v>0</v>
      </c>
      <c r="UIL126">
        <f t="shared" si="225"/>
        <v>0</v>
      </c>
      <c r="UIM126">
        <f t="shared" si="225"/>
        <v>0</v>
      </c>
      <c r="UIN126">
        <f t="shared" si="225"/>
        <v>0</v>
      </c>
      <c r="UIO126">
        <f t="shared" si="225"/>
        <v>0</v>
      </c>
      <c r="UIP126">
        <f t="shared" si="225"/>
        <v>0</v>
      </c>
      <c r="UIQ126">
        <f t="shared" si="225"/>
        <v>0</v>
      </c>
      <c r="UIR126">
        <f t="shared" si="225"/>
        <v>0</v>
      </c>
      <c r="UIS126">
        <f t="shared" si="225"/>
        <v>0</v>
      </c>
      <c r="UIT126">
        <f t="shared" si="225"/>
        <v>0</v>
      </c>
      <c r="UIU126">
        <f t="shared" si="225"/>
        <v>0</v>
      </c>
      <c r="UIV126">
        <f t="shared" si="225"/>
        <v>0</v>
      </c>
      <c r="UIW126">
        <f t="shared" si="225"/>
        <v>0</v>
      </c>
      <c r="UIX126">
        <f t="shared" si="225"/>
        <v>0</v>
      </c>
      <c r="UIY126">
        <f t="shared" si="225"/>
        <v>0</v>
      </c>
      <c r="UIZ126">
        <f t="shared" si="225"/>
        <v>0</v>
      </c>
      <c r="UJA126">
        <f t="shared" si="225"/>
        <v>0</v>
      </c>
      <c r="UJB126">
        <f t="shared" si="225"/>
        <v>0</v>
      </c>
      <c r="UJC126">
        <f t="shared" si="225"/>
        <v>0</v>
      </c>
      <c r="UJD126">
        <f t="shared" si="225"/>
        <v>0</v>
      </c>
      <c r="UJE126">
        <f t="shared" si="225"/>
        <v>0</v>
      </c>
      <c r="UJF126">
        <f t="shared" si="225"/>
        <v>0</v>
      </c>
      <c r="UJG126">
        <f t="shared" si="225"/>
        <v>0</v>
      </c>
      <c r="UJH126">
        <f t="shared" si="225"/>
        <v>0</v>
      </c>
      <c r="UJI126">
        <f t="shared" si="225"/>
        <v>0</v>
      </c>
      <c r="UJJ126">
        <f t="shared" ref="UJJ126:ULU126" si="226">SUM(UJJ2:UJJ125)</f>
        <v>0</v>
      </c>
      <c r="UJK126">
        <f t="shared" si="226"/>
        <v>0</v>
      </c>
      <c r="UJL126">
        <f t="shared" si="226"/>
        <v>0</v>
      </c>
      <c r="UJM126">
        <f t="shared" si="226"/>
        <v>0</v>
      </c>
      <c r="UJN126">
        <f t="shared" si="226"/>
        <v>0</v>
      </c>
      <c r="UJO126">
        <f t="shared" si="226"/>
        <v>0</v>
      </c>
      <c r="UJP126">
        <f t="shared" si="226"/>
        <v>0</v>
      </c>
      <c r="UJQ126">
        <f t="shared" si="226"/>
        <v>0</v>
      </c>
      <c r="UJR126">
        <f t="shared" si="226"/>
        <v>0</v>
      </c>
      <c r="UJS126">
        <f t="shared" si="226"/>
        <v>0</v>
      </c>
      <c r="UJT126">
        <f t="shared" si="226"/>
        <v>0</v>
      </c>
      <c r="UJU126">
        <f t="shared" si="226"/>
        <v>0</v>
      </c>
      <c r="UJV126">
        <f t="shared" si="226"/>
        <v>0</v>
      </c>
      <c r="UJW126">
        <f t="shared" si="226"/>
        <v>0</v>
      </c>
      <c r="UJX126">
        <f t="shared" si="226"/>
        <v>0</v>
      </c>
      <c r="UJY126">
        <f t="shared" si="226"/>
        <v>0</v>
      </c>
      <c r="UJZ126">
        <f t="shared" si="226"/>
        <v>0</v>
      </c>
      <c r="UKA126">
        <f t="shared" si="226"/>
        <v>0</v>
      </c>
      <c r="UKB126">
        <f t="shared" si="226"/>
        <v>0</v>
      </c>
      <c r="UKC126">
        <f t="shared" si="226"/>
        <v>0</v>
      </c>
      <c r="UKD126">
        <f t="shared" si="226"/>
        <v>0</v>
      </c>
      <c r="UKE126">
        <f t="shared" si="226"/>
        <v>0</v>
      </c>
      <c r="UKF126">
        <f t="shared" si="226"/>
        <v>0</v>
      </c>
      <c r="UKG126">
        <f t="shared" si="226"/>
        <v>0</v>
      </c>
      <c r="UKH126">
        <f t="shared" si="226"/>
        <v>0</v>
      </c>
      <c r="UKI126">
        <f t="shared" si="226"/>
        <v>0</v>
      </c>
      <c r="UKJ126">
        <f t="shared" si="226"/>
        <v>0</v>
      </c>
      <c r="UKK126">
        <f t="shared" si="226"/>
        <v>0</v>
      </c>
      <c r="UKL126">
        <f t="shared" si="226"/>
        <v>0</v>
      </c>
      <c r="UKM126">
        <f t="shared" si="226"/>
        <v>0</v>
      </c>
      <c r="UKN126">
        <f t="shared" si="226"/>
        <v>0</v>
      </c>
      <c r="UKO126">
        <f t="shared" si="226"/>
        <v>0</v>
      </c>
      <c r="UKP126">
        <f t="shared" si="226"/>
        <v>0</v>
      </c>
      <c r="UKQ126">
        <f t="shared" si="226"/>
        <v>0</v>
      </c>
      <c r="UKR126">
        <f t="shared" si="226"/>
        <v>0</v>
      </c>
      <c r="UKS126">
        <f t="shared" si="226"/>
        <v>0</v>
      </c>
      <c r="UKT126">
        <f t="shared" si="226"/>
        <v>0</v>
      </c>
      <c r="UKU126">
        <f t="shared" si="226"/>
        <v>0</v>
      </c>
      <c r="UKV126">
        <f t="shared" si="226"/>
        <v>0</v>
      </c>
      <c r="UKW126">
        <f t="shared" si="226"/>
        <v>0</v>
      </c>
      <c r="UKX126">
        <f t="shared" si="226"/>
        <v>0</v>
      </c>
      <c r="UKY126">
        <f t="shared" si="226"/>
        <v>0</v>
      </c>
      <c r="UKZ126">
        <f t="shared" si="226"/>
        <v>0</v>
      </c>
      <c r="ULA126">
        <f t="shared" si="226"/>
        <v>0</v>
      </c>
      <c r="ULB126">
        <f t="shared" si="226"/>
        <v>0</v>
      </c>
      <c r="ULC126">
        <f t="shared" si="226"/>
        <v>0</v>
      </c>
      <c r="ULD126">
        <f t="shared" si="226"/>
        <v>0</v>
      </c>
      <c r="ULE126">
        <f t="shared" si="226"/>
        <v>0</v>
      </c>
      <c r="ULF126">
        <f t="shared" si="226"/>
        <v>0</v>
      </c>
      <c r="ULG126">
        <f t="shared" si="226"/>
        <v>0</v>
      </c>
      <c r="ULH126">
        <f t="shared" si="226"/>
        <v>0</v>
      </c>
      <c r="ULI126">
        <f t="shared" si="226"/>
        <v>0</v>
      </c>
      <c r="ULJ126">
        <f t="shared" si="226"/>
        <v>0</v>
      </c>
      <c r="ULK126">
        <f t="shared" si="226"/>
        <v>0</v>
      </c>
      <c r="ULL126">
        <f t="shared" si="226"/>
        <v>0</v>
      </c>
      <c r="ULM126">
        <f t="shared" si="226"/>
        <v>0</v>
      </c>
      <c r="ULN126">
        <f t="shared" si="226"/>
        <v>0</v>
      </c>
      <c r="ULO126">
        <f t="shared" si="226"/>
        <v>0</v>
      </c>
      <c r="ULP126">
        <f t="shared" si="226"/>
        <v>0</v>
      </c>
      <c r="ULQ126">
        <f t="shared" si="226"/>
        <v>0</v>
      </c>
      <c r="ULR126">
        <f t="shared" si="226"/>
        <v>0</v>
      </c>
      <c r="ULS126">
        <f t="shared" si="226"/>
        <v>0</v>
      </c>
      <c r="ULT126">
        <f t="shared" si="226"/>
        <v>0</v>
      </c>
      <c r="ULU126">
        <f t="shared" si="226"/>
        <v>0</v>
      </c>
      <c r="ULV126">
        <f t="shared" ref="ULV126:UOG126" si="227">SUM(ULV2:ULV125)</f>
        <v>0</v>
      </c>
      <c r="ULW126">
        <f t="shared" si="227"/>
        <v>0</v>
      </c>
      <c r="ULX126">
        <f t="shared" si="227"/>
        <v>0</v>
      </c>
      <c r="ULY126">
        <f t="shared" si="227"/>
        <v>0</v>
      </c>
      <c r="ULZ126">
        <f t="shared" si="227"/>
        <v>0</v>
      </c>
      <c r="UMA126">
        <f t="shared" si="227"/>
        <v>0</v>
      </c>
      <c r="UMB126">
        <f t="shared" si="227"/>
        <v>0</v>
      </c>
      <c r="UMC126">
        <f t="shared" si="227"/>
        <v>0</v>
      </c>
      <c r="UMD126">
        <f t="shared" si="227"/>
        <v>0</v>
      </c>
      <c r="UME126">
        <f t="shared" si="227"/>
        <v>0</v>
      </c>
      <c r="UMF126">
        <f t="shared" si="227"/>
        <v>0</v>
      </c>
      <c r="UMG126">
        <f t="shared" si="227"/>
        <v>0</v>
      </c>
      <c r="UMH126">
        <f t="shared" si="227"/>
        <v>0</v>
      </c>
      <c r="UMI126">
        <f t="shared" si="227"/>
        <v>0</v>
      </c>
      <c r="UMJ126">
        <f t="shared" si="227"/>
        <v>0</v>
      </c>
      <c r="UMK126">
        <f t="shared" si="227"/>
        <v>0</v>
      </c>
      <c r="UML126">
        <f t="shared" si="227"/>
        <v>0</v>
      </c>
      <c r="UMM126">
        <f t="shared" si="227"/>
        <v>0</v>
      </c>
      <c r="UMN126">
        <f t="shared" si="227"/>
        <v>0</v>
      </c>
      <c r="UMO126">
        <f t="shared" si="227"/>
        <v>0</v>
      </c>
      <c r="UMP126">
        <f t="shared" si="227"/>
        <v>0</v>
      </c>
      <c r="UMQ126">
        <f t="shared" si="227"/>
        <v>0</v>
      </c>
      <c r="UMR126">
        <f t="shared" si="227"/>
        <v>0</v>
      </c>
      <c r="UMS126">
        <f t="shared" si="227"/>
        <v>0</v>
      </c>
      <c r="UMT126">
        <f t="shared" si="227"/>
        <v>0</v>
      </c>
      <c r="UMU126">
        <f t="shared" si="227"/>
        <v>0</v>
      </c>
      <c r="UMV126">
        <f t="shared" si="227"/>
        <v>0</v>
      </c>
      <c r="UMW126">
        <f t="shared" si="227"/>
        <v>0</v>
      </c>
      <c r="UMX126">
        <f t="shared" si="227"/>
        <v>0</v>
      </c>
      <c r="UMY126">
        <f t="shared" si="227"/>
        <v>0</v>
      </c>
      <c r="UMZ126">
        <f t="shared" si="227"/>
        <v>0</v>
      </c>
      <c r="UNA126">
        <f t="shared" si="227"/>
        <v>0</v>
      </c>
      <c r="UNB126">
        <f t="shared" si="227"/>
        <v>0</v>
      </c>
      <c r="UNC126">
        <f t="shared" si="227"/>
        <v>0</v>
      </c>
      <c r="UND126">
        <f t="shared" si="227"/>
        <v>0</v>
      </c>
      <c r="UNE126">
        <f t="shared" si="227"/>
        <v>0</v>
      </c>
      <c r="UNF126">
        <f t="shared" si="227"/>
        <v>0</v>
      </c>
      <c r="UNG126">
        <f t="shared" si="227"/>
        <v>0</v>
      </c>
      <c r="UNH126">
        <f t="shared" si="227"/>
        <v>0</v>
      </c>
      <c r="UNI126">
        <f t="shared" si="227"/>
        <v>0</v>
      </c>
      <c r="UNJ126">
        <f t="shared" si="227"/>
        <v>0</v>
      </c>
      <c r="UNK126">
        <f t="shared" si="227"/>
        <v>0</v>
      </c>
      <c r="UNL126">
        <f t="shared" si="227"/>
        <v>0</v>
      </c>
      <c r="UNM126">
        <f t="shared" si="227"/>
        <v>0</v>
      </c>
      <c r="UNN126">
        <f t="shared" si="227"/>
        <v>0</v>
      </c>
      <c r="UNO126">
        <f t="shared" si="227"/>
        <v>0</v>
      </c>
      <c r="UNP126">
        <f t="shared" si="227"/>
        <v>0</v>
      </c>
      <c r="UNQ126">
        <f t="shared" si="227"/>
        <v>0</v>
      </c>
      <c r="UNR126">
        <f t="shared" si="227"/>
        <v>0</v>
      </c>
      <c r="UNS126">
        <f t="shared" si="227"/>
        <v>0</v>
      </c>
      <c r="UNT126">
        <f t="shared" si="227"/>
        <v>0</v>
      </c>
      <c r="UNU126">
        <f t="shared" si="227"/>
        <v>0</v>
      </c>
      <c r="UNV126">
        <f t="shared" si="227"/>
        <v>0</v>
      </c>
      <c r="UNW126">
        <f t="shared" si="227"/>
        <v>0</v>
      </c>
      <c r="UNX126">
        <f t="shared" si="227"/>
        <v>0</v>
      </c>
      <c r="UNY126">
        <f t="shared" si="227"/>
        <v>0</v>
      </c>
      <c r="UNZ126">
        <f t="shared" si="227"/>
        <v>0</v>
      </c>
      <c r="UOA126">
        <f t="shared" si="227"/>
        <v>0</v>
      </c>
      <c r="UOB126">
        <f t="shared" si="227"/>
        <v>0</v>
      </c>
      <c r="UOC126">
        <f t="shared" si="227"/>
        <v>0</v>
      </c>
      <c r="UOD126">
        <f t="shared" si="227"/>
        <v>0</v>
      </c>
      <c r="UOE126">
        <f t="shared" si="227"/>
        <v>0</v>
      </c>
      <c r="UOF126">
        <f t="shared" si="227"/>
        <v>0</v>
      </c>
      <c r="UOG126">
        <f t="shared" si="227"/>
        <v>0</v>
      </c>
      <c r="UOH126">
        <f t="shared" ref="UOH126:UQS126" si="228">SUM(UOH2:UOH125)</f>
        <v>0</v>
      </c>
      <c r="UOI126">
        <f t="shared" si="228"/>
        <v>0</v>
      </c>
      <c r="UOJ126">
        <f t="shared" si="228"/>
        <v>0</v>
      </c>
      <c r="UOK126">
        <f t="shared" si="228"/>
        <v>0</v>
      </c>
      <c r="UOL126">
        <f t="shared" si="228"/>
        <v>0</v>
      </c>
      <c r="UOM126">
        <f t="shared" si="228"/>
        <v>0</v>
      </c>
      <c r="UON126">
        <f t="shared" si="228"/>
        <v>0</v>
      </c>
      <c r="UOO126">
        <f t="shared" si="228"/>
        <v>0</v>
      </c>
      <c r="UOP126">
        <f t="shared" si="228"/>
        <v>0</v>
      </c>
      <c r="UOQ126">
        <f t="shared" si="228"/>
        <v>0</v>
      </c>
      <c r="UOR126">
        <f t="shared" si="228"/>
        <v>0</v>
      </c>
      <c r="UOS126">
        <f t="shared" si="228"/>
        <v>0</v>
      </c>
      <c r="UOT126">
        <f t="shared" si="228"/>
        <v>0</v>
      </c>
      <c r="UOU126">
        <f t="shared" si="228"/>
        <v>0</v>
      </c>
      <c r="UOV126">
        <f t="shared" si="228"/>
        <v>0</v>
      </c>
      <c r="UOW126">
        <f t="shared" si="228"/>
        <v>0</v>
      </c>
      <c r="UOX126">
        <f t="shared" si="228"/>
        <v>0</v>
      </c>
      <c r="UOY126">
        <f t="shared" si="228"/>
        <v>0</v>
      </c>
      <c r="UOZ126">
        <f t="shared" si="228"/>
        <v>0</v>
      </c>
      <c r="UPA126">
        <f t="shared" si="228"/>
        <v>0</v>
      </c>
      <c r="UPB126">
        <f t="shared" si="228"/>
        <v>0</v>
      </c>
      <c r="UPC126">
        <f t="shared" si="228"/>
        <v>0</v>
      </c>
      <c r="UPD126">
        <f t="shared" si="228"/>
        <v>0</v>
      </c>
      <c r="UPE126">
        <f t="shared" si="228"/>
        <v>0</v>
      </c>
      <c r="UPF126">
        <f t="shared" si="228"/>
        <v>0</v>
      </c>
      <c r="UPG126">
        <f t="shared" si="228"/>
        <v>0</v>
      </c>
      <c r="UPH126">
        <f t="shared" si="228"/>
        <v>0</v>
      </c>
      <c r="UPI126">
        <f t="shared" si="228"/>
        <v>0</v>
      </c>
      <c r="UPJ126">
        <f t="shared" si="228"/>
        <v>0</v>
      </c>
      <c r="UPK126">
        <f t="shared" si="228"/>
        <v>0</v>
      </c>
      <c r="UPL126">
        <f t="shared" si="228"/>
        <v>0</v>
      </c>
      <c r="UPM126">
        <f t="shared" si="228"/>
        <v>0</v>
      </c>
      <c r="UPN126">
        <f t="shared" si="228"/>
        <v>0</v>
      </c>
      <c r="UPO126">
        <f t="shared" si="228"/>
        <v>0</v>
      </c>
      <c r="UPP126">
        <f t="shared" si="228"/>
        <v>0</v>
      </c>
      <c r="UPQ126">
        <f t="shared" si="228"/>
        <v>0</v>
      </c>
      <c r="UPR126">
        <f t="shared" si="228"/>
        <v>0</v>
      </c>
      <c r="UPS126">
        <f t="shared" si="228"/>
        <v>0</v>
      </c>
      <c r="UPT126">
        <f t="shared" si="228"/>
        <v>0</v>
      </c>
      <c r="UPU126">
        <f t="shared" si="228"/>
        <v>0</v>
      </c>
      <c r="UPV126">
        <f t="shared" si="228"/>
        <v>0</v>
      </c>
      <c r="UPW126">
        <f t="shared" si="228"/>
        <v>0</v>
      </c>
      <c r="UPX126">
        <f t="shared" si="228"/>
        <v>0</v>
      </c>
      <c r="UPY126">
        <f t="shared" si="228"/>
        <v>0</v>
      </c>
      <c r="UPZ126">
        <f t="shared" si="228"/>
        <v>0</v>
      </c>
      <c r="UQA126">
        <f t="shared" si="228"/>
        <v>0</v>
      </c>
      <c r="UQB126">
        <f t="shared" si="228"/>
        <v>0</v>
      </c>
      <c r="UQC126">
        <f t="shared" si="228"/>
        <v>0</v>
      </c>
      <c r="UQD126">
        <f t="shared" si="228"/>
        <v>0</v>
      </c>
      <c r="UQE126">
        <f t="shared" si="228"/>
        <v>0</v>
      </c>
      <c r="UQF126">
        <f t="shared" si="228"/>
        <v>0</v>
      </c>
      <c r="UQG126">
        <f t="shared" si="228"/>
        <v>0</v>
      </c>
      <c r="UQH126">
        <f t="shared" si="228"/>
        <v>0</v>
      </c>
      <c r="UQI126">
        <f t="shared" si="228"/>
        <v>0</v>
      </c>
      <c r="UQJ126">
        <f t="shared" si="228"/>
        <v>0</v>
      </c>
      <c r="UQK126">
        <f t="shared" si="228"/>
        <v>0</v>
      </c>
      <c r="UQL126">
        <f t="shared" si="228"/>
        <v>0</v>
      </c>
      <c r="UQM126">
        <f t="shared" si="228"/>
        <v>0</v>
      </c>
      <c r="UQN126">
        <f t="shared" si="228"/>
        <v>0</v>
      </c>
      <c r="UQO126">
        <f t="shared" si="228"/>
        <v>0</v>
      </c>
      <c r="UQP126">
        <f t="shared" si="228"/>
        <v>0</v>
      </c>
      <c r="UQQ126">
        <f t="shared" si="228"/>
        <v>0</v>
      </c>
      <c r="UQR126">
        <f t="shared" si="228"/>
        <v>0</v>
      </c>
      <c r="UQS126">
        <f t="shared" si="228"/>
        <v>0</v>
      </c>
      <c r="UQT126">
        <f t="shared" ref="UQT126:UTE126" si="229">SUM(UQT2:UQT125)</f>
        <v>0</v>
      </c>
      <c r="UQU126">
        <f t="shared" si="229"/>
        <v>0</v>
      </c>
      <c r="UQV126">
        <f t="shared" si="229"/>
        <v>0</v>
      </c>
      <c r="UQW126">
        <f t="shared" si="229"/>
        <v>0</v>
      </c>
      <c r="UQX126">
        <f t="shared" si="229"/>
        <v>0</v>
      </c>
      <c r="UQY126">
        <f t="shared" si="229"/>
        <v>0</v>
      </c>
      <c r="UQZ126">
        <f t="shared" si="229"/>
        <v>0</v>
      </c>
      <c r="URA126">
        <f t="shared" si="229"/>
        <v>0</v>
      </c>
      <c r="URB126">
        <f t="shared" si="229"/>
        <v>0</v>
      </c>
      <c r="URC126">
        <f t="shared" si="229"/>
        <v>0</v>
      </c>
      <c r="URD126">
        <f t="shared" si="229"/>
        <v>0</v>
      </c>
      <c r="URE126">
        <f t="shared" si="229"/>
        <v>0</v>
      </c>
      <c r="URF126">
        <f t="shared" si="229"/>
        <v>0</v>
      </c>
      <c r="URG126">
        <f t="shared" si="229"/>
        <v>0</v>
      </c>
      <c r="URH126">
        <f t="shared" si="229"/>
        <v>0</v>
      </c>
      <c r="URI126">
        <f t="shared" si="229"/>
        <v>0</v>
      </c>
      <c r="URJ126">
        <f t="shared" si="229"/>
        <v>0</v>
      </c>
      <c r="URK126">
        <f t="shared" si="229"/>
        <v>0</v>
      </c>
      <c r="URL126">
        <f t="shared" si="229"/>
        <v>0</v>
      </c>
      <c r="URM126">
        <f t="shared" si="229"/>
        <v>0</v>
      </c>
      <c r="URN126">
        <f t="shared" si="229"/>
        <v>0</v>
      </c>
      <c r="URO126">
        <f t="shared" si="229"/>
        <v>0</v>
      </c>
      <c r="URP126">
        <f t="shared" si="229"/>
        <v>0</v>
      </c>
      <c r="URQ126">
        <f t="shared" si="229"/>
        <v>0</v>
      </c>
      <c r="URR126">
        <f t="shared" si="229"/>
        <v>0</v>
      </c>
      <c r="URS126">
        <f t="shared" si="229"/>
        <v>0</v>
      </c>
      <c r="URT126">
        <f t="shared" si="229"/>
        <v>0</v>
      </c>
      <c r="URU126">
        <f t="shared" si="229"/>
        <v>0</v>
      </c>
      <c r="URV126">
        <f t="shared" si="229"/>
        <v>0</v>
      </c>
      <c r="URW126">
        <f t="shared" si="229"/>
        <v>0</v>
      </c>
      <c r="URX126">
        <f t="shared" si="229"/>
        <v>0</v>
      </c>
      <c r="URY126">
        <f t="shared" si="229"/>
        <v>0</v>
      </c>
      <c r="URZ126">
        <f t="shared" si="229"/>
        <v>0</v>
      </c>
      <c r="USA126">
        <f t="shared" si="229"/>
        <v>0</v>
      </c>
      <c r="USB126">
        <f t="shared" si="229"/>
        <v>0</v>
      </c>
      <c r="USC126">
        <f t="shared" si="229"/>
        <v>0</v>
      </c>
      <c r="USD126">
        <f t="shared" si="229"/>
        <v>0</v>
      </c>
      <c r="USE126">
        <f t="shared" si="229"/>
        <v>0</v>
      </c>
      <c r="USF126">
        <f t="shared" si="229"/>
        <v>0</v>
      </c>
      <c r="USG126">
        <f t="shared" si="229"/>
        <v>0</v>
      </c>
      <c r="USH126">
        <f t="shared" si="229"/>
        <v>0</v>
      </c>
      <c r="USI126">
        <f t="shared" si="229"/>
        <v>0</v>
      </c>
      <c r="USJ126">
        <f t="shared" si="229"/>
        <v>0</v>
      </c>
      <c r="USK126">
        <f t="shared" si="229"/>
        <v>0</v>
      </c>
      <c r="USL126">
        <f t="shared" si="229"/>
        <v>0</v>
      </c>
      <c r="USM126">
        <f t="shared" si="229"/>
        <v>0</v>
      </c>
      <c r="USN126">
        <f t="shared" si="229"/>
        <v>0</v>
      </c>
      <c r="USO126">
        <f t="shared" si="229"/>
        <v>0</v>
      </c>
      <c r="USP126">
        <f t="shared" si="229"/>
        <v>0</v>
      </c>
      <c r="USQ126">
        <f t="shared" si="229"/>
        <v>0</v>
      </c>
      <c r="USR126">
        <f t="shared" si="229"/>
        <v>0</v>
      </c>
      <c r="USS126">
        <f t="shared" si="229"/>
        <v>0</v>
      </c>
      <c r="UST126">
        <f t="shared" si="229"/>
        <v>0</v>
      </c>
      <c r="USU126">
        <f t="shared" si="229"/>
        <v>0</v>
      </c>
      <c r="USV126">
        <f t="shared" si="229"/>
        <v>0</v>
      </c>
      <c r="USW126">
        <f t="shared" si="229"/>
        <v>0</v>
      </c>
      <c r="USX126">
        <f t="shared" si="229"/>
        <v>0</v>
      </c>
      <c r="USY126">
        <f t="shared" si="229"/>
        <v>0</v>
      </c>
      <c r="USZ126">
        <f t="shared" si="229"/>
        <v>0</v>
      </c>
      <c r="UTA126">
        <f t="shared" si="229"/>
        <v>0</v>
      </c>
      <c r="UTB126">
        <f t="shared" si="229"/>
        <v>0</v>
      </c>
      <c r="UTC126">
        <f t="shared" si="229"/>
        <v>0</v>
      </c>
      <c r="UTD126">
        <f t="shared" si="229"/>
        <v>0</v>
      </c>
      <c r="UTE126">
        <f t="shared" si="229"/>
        <v>0</v>
      </c>
      <c r="UTF126">
        <f t="shared" ref="UTF126:UVQ126" si="230">SUM(UTF2:UTF125)</f>
        <v>0</v>
      </c>
      <c r="UTG126">
        <f t="shared" si="230"/>
        <v>0</v>
      </c>
      <c r="UTH126">
        <f t="shared" si="230"/>
        <v>0</v>
      </c>
      <c r="UTI126">
        <f t="shared" si="230"/>
        <v>0</v>
      </c>
      <c r="UTJ126">
        <f t="shared" si="230"/>
        <v>0</v>
      </c>
      <c r="UTK126">
        <f t="shared" si="230"/>
        <v>0</v>
      </c>
      <c r="UTL126">
        <f t="shared" si="230"/>
        <v>0</v>
      </c>
      <c r="UTM126">
        <f t="shared" si="230"/>
        <v>0</v>
      </c>
      <c r="UTN126">
        <f t="shared" si="230"/>
        <v>0</v>
      </c>
      <c r="UTO126">
        <f t="shared" si="230"/>
        <v>0</v>
      </c>
      <c r="UTP126">
        <f t="shared" si="230"/>
        <v>0</v>
      </c>
      <c r="UTQ126">
        <f t="shared" si="230"/>
        <v>0</v>
      </c>
      <c r="UTR126">
        <f t="shared" si="230"/>
        <v>0</v>
      </c>
      <c r="UTS126">
        <f t="shared" si="230"/>
        <v>0</v>
      </c>
      <c r="UTT126">
        <f t="shared" si="230"/>
        <v>0</v>
      </c>
      <c r="UTU126">
        <f t="shared" si="230"/>
        <v>0</v>
      </c>
      <c r="UTV126">
        <f t="shared" si="230"/>
        <v>0</v>
      </c>
      <c r="UTW126">
        <f t="shared" si="230"/>
        <v>0</v>
      </c>
      <c r="UTX126">
        <f t="shared" si="230"/>
        <v>0</v>
      </c>
      <c r="UTY126">
        <f t="shared" si="230"/>
        <v>0</v>
      </c>
      <c r="UTZ126">
        <f t="shared" si="230"/>
        <v>0</v>
      </c>
      <c r="UUA126">
        <f t="shared" si="230"/>
        <v>0</v>
      </c>
      <c r="UUB126">
        <f t="shared" si="230"/>
        <v>0</v>
      </c>
      <c r="UUC126">
        <f t="shared" si="230"/>
        <v>0</v>
      </c>
      <c r="UUD126">
        <f t="shared" si="230"/>
        <v>0</v>
      </c>
      <c r="UUE126">
        <f t="shared" si="230"/>
        <v>0</v>
      </c>
      <c r="UUF126">
        <f t="shared" si="230"/>
        <v>0</v>
      </c>
      <c r="UUG126">
        <f t="shared" si="230"/>
        <v>0</v>
      </c>
      <c r="UUH126">
        <f t="shared" si="230"/>
        <v>0</v>
      </c>
      <c r="UUI126">
        <f t="shared" si="230"/>
        <v>0</v>
      </c>
      <c r="UUJ126">
        <f t="shared" si="230"/>
        <v>0</v>
      </c>
      <c r="UUK126">
        <f t="shared" si="230"/>
        <v>0</v>
      </c>
      <c r="UUL126">
        <f t="shared" si="230"/>
        <v>0</v>
      </c>
      <c r="UUM126">
        <f t="shared" si="230"/>
        <v>0</v>
      </c>
      <c r="UUN126">
        <f t="shared" si="230"/>
        <v>0</v>
      </c>
      <c r="UUO126">
        <f t="shared" si="230"/>
        <v>0</v>
      </c>
      <c r="UUP126">
        <f t="shared" si="230"/>
        <v>0</v>
      </c>
      <c r="UUQ126">
        <f t="shared" si="230"/>
        <v>0</v>
      </c>
      <c r="UUR126">
        <f t="shared" si="230"/>
        <v>0</v>
      </c>
      <c r="UUS126">
        <f t="shared" si="230"/>
        <v>0</v>
      </c>
      <c r="UUT126">
        <f t="shared" si="230"/>
        <v>0</v>
      </c>
      <c r="UUU126">
        <f t="shared" si="230"/>
        <v>0</v>
      </c>
      <c r="UUV126">
        <f t="shared" si="230"/>
        <v>0</v>
      </c>
      <c r="UUW126">
        <f t="shared" si="230"/>
        <v>0</v>
      </c>
      <c r="UUX126">
        <f t="shared" si="230"/>
        <v>0</v>
      </c>
      <c r="UUY126">
        <f t="shared" si="230"/>
        <v>0</v>
      </c>
      <c r="UUZ126">
        <f t="shared" si="230"/>
        <v>0</v>
      </c>
      <c r="UVA126">
        <f t="shared" si="230"/>
        <v>0</v>
      </c>
      <c r="UVB126">
        <f t="shared" si="230"/>
        <v>0</v>
      </c>
      <c r="UVC126">
        <f t="shared" si="230"/>
        <v>0</v>
      </c>
      <c r="UVD126">
        <f t="shared" si="230"/>
        <v>0</v>
      </c>
      <c r="UVE126">
        <f t="shared" si="230"/>
        <v>0</v>
      </c>
      <c r="UVF126">
        <f t="shared" si="230"/>
        <v>0</v>
      </c>
      <c r="UVG126">
        <f t="shared" si="230"/>
        <v>0</v>
      </c>
      <c r="UVH126">
        <f t="shared" si="230"/>
        <v>0</v>
      </c>
      <c r="UVI126">
        <f t="shared" si="230"/>
        <v>0</v>
      </c>
      <c r="UVJ126">
        <f t="shared" si="230"/>
        <v>0</v>
      </c>
      <c r="UVK126">
        <f t="shared" si="230"/>
        <v>0</v>
      </c>
      <c r="UVL126">
        <f t="shared" si="230"/>
        <v>0</v>
      </c>
      <c r="UVM126">
        <f t="shared" si="230"/>
        <v>0</v>
      </c>
      <c r="UVN126">
        <f t="shared" si="230"/>
        <v>0</v>
      </c>
      <c r="UVO126">
        <f t="shared" si="230"/>
        <v>0</v>
      </c>
      <c r="UVP126">
        <f t="shared" si="230"/>
        <v>0</v>
      </c>
      <c r="UVQ126">
        <f t="shared" si="230"/>
        <v>0</v>
      </c>
      <c r="UVR126">
        <f t="shared" ref="UVR126:UYC126" si="231">SUM(UVR2:UVR125)</f>
        <v>0</v>
      </c>
      <c r="UVS126">
        <f t="shared" si="231"/>
        <v>0</v>
      </c>
      <c r="UVT126">
        <f t="shared" si="231"/>
        <v>0</v>
      </c>
      <c r="UVU126">
        <f t="shared" si="231"/>
        <v>0</v>
      </c>
      <c r="UVV126">
        <f t="shared" si="231"/>
        <v>0</v>
      </c>
      <c r="UVW126">
        <f t="shared" si="231"/>
        <v>0</v>
      </c>
      <c r="UVX126">
        <f t="shared" si="231"/>
        <v>0</v>
      </c>
      <c r="UVY126">
        <f t="shared" si="231"/>
        <v>0</v>
      </c>
      <c r="UVZ126">
        <f t="shared" si="231"/>
        <v>0</v>
      </c>
      <c r="UWA126">
        <f t="shared" si="231"/>
        <v>0</v>
      </c>
      <c r="UWB126">
        <f t="shared" si="231"/>
        <v>0</v>
      </c>
      <c r="UWC126">
        <f t="shared" si="231"/>
        <v>0</v>
      </c>
      <c r="UWD126">
        <f t="shared" si="231"/>
        <v>0</v>
      </c>
      <c r="UWE126">
        <f t="shared" si="231"/>
        <v>0</v>
      </c>
      <c r="UWF126">
        <f t="shared" si="231"/>
        <v>0</v>
      </c>
      <c r="UWG126">
        <f t="shared" si="231"/>
        <v>0</v>
      </c>
      <c r="UWH126">
        <f t="shared" si="231"/>
        <v>0</v>
      </c>
      <c r="UWI126">
        <f t="shared" si="231"/>
        <v>0</v>
      </c>
      <c r="UWJ126">
        <f t="shared" si="231"/>
        <v>0</v>
      </c>
      <c r="UWK126">
        <f t="shared" si="231"/>
        <v>0</v>
      </c>
      <c r="UWL126">
        <f t="shared" si="231"/>
        <v>0</v>
      </c>
      <c r="UWM126">
        <f t="shared" si="231"/>
        <v>0</v>
      </c>
      <c r="UWN126">
        <f t="shared" si="231"/>
        <v>0</v>
      </c>
      <c r="UWO126">
        <f t="shared" si="231"/>
        <v>0</v>
      </c>
      <c r="UWP126">
        <f t="shared" si="231"/>
        <v>0</v>
      </c>
      <c r="UWQ126">
        <f t="shared" si="231"/>
        <v>0</v>
      </c>
      <c r="UWR126">
        <f t="shared" si="231"/>
        <v>0</v>
      </c>
      <c r="UWS126">
        <f t="shared" si="231"/>
        <v>0</v>
      </c>
      <c r="UWT126">
        <f t="shared" si="231"/>
        <v>0</v>
      </c>
      <c r="UWU126">
        <f t="shared" si="231"/>
        <v>0</v>
      </c>
      <c r="UWV126">
        <f t="shared" si="231"/>
        <v>0</v>
      </c>
      <c r="UWW126">
        <f t="shared" si="231"/>
        <v>0</v>
      </c>
      <c r="UWX126">
        <f t="shared" si="231"/>
        <v>0</v>
      </c>
      <c r="UWY126">
        <f t="shared" si="231"/>
        <v>0</v>
      </c>
      <c r="UWZ126">
        <f t="shared" si="231"/>
        <v>0</v>
      </c>
      <c r="UXA126">
        <f t="shared" si="231"/>
        <v>0</v>
      </c>
      <c r="UXB126">
        <f t="shared" si="231"/>
        <v>0</v>
      </c>
      <c r="UXC126">
        <f t="shared" si="231"/>
        <v>0</v>
      </c>
      <c r="UXD126">
        <f t="shared" si="231"/>
        <v>0</v>
      </c>
      <c r="UXE126">
        <f t="shared" si="231"/>
        <v>0</v>
      </c>
      <c r="UXF126">
        <f t="shared" si="231"/>
        <v>0</v>
      </c>
      <c r="UXG126">
        <f t="shared" si="231"/>
        <v>0</v>
      </c>
      <c r="UXH126">
        <f t="shared" si="231"/>
        <v>0</v>
      </c>
      <c r="UXI126">
        <f t="shared" si="231"/>
        <v>0</v>
      </c>
      <c r="UXJ126">
        <f t="shared" si="231"/>
        <v>0</v>
      </c>
      <c r="UXK126">
        <f t="shared" si="231"/>
        <v>0</v>
      </c>
      <c r="UXL126">
        <f t="shared" si="231"/>
        <v>0</v>
      </c>
      <c r="UXM126">
        <f t="shared" si="231"/>
        <v>0</v>
      </c>
      <c r="UXN126">
        <f t="shared" si="231"/>
        <v>0</v>
      </c>
      <c r="UXO126">
        <f t="shared" si="231"/>
        <v>0</v>
      </c>
      <c r="UXP126">
        <f t="shared" si="231"/>
        <v>0</v>
      </c>
      <c r="UXQ126">
        <f t="shared" si="231"/>
        <v>0</v>
      </c>
      <c r="UXR126">
        <f t="shared" si="231"/>
        <v>0</v>
      </c>
      <c r="UXS126">
        <f t="shared" si="231"/>
        <v>0</v>
      </c>
      <c r="UXT126">
        <f t="shared" si="231"/>
        <v>0</v>
      </c>
      <c r="UXU126">
        <f t="shared" si="231"/>
        <v>0</v>
      </c>
      <c r="UXV126">
        <f t="shared" si="231"/>
        <v>0</v>
      </c>
      <c r="UXW126">
        <f t="shared" si="231"/>
        <v>0</v>
      </c>
      <c r="UXX126">
        <f t="shared" si="231"/>
        <v>0</v>
      </c>
      <c r="UXY126">
        <f t="shared" si="231"/>
        <v>0</v>
      </c>
      <c r="UXZ126">
        <f t="shared" si="231"/>
        <v>0</v>
      </c>
      <c r="UYA126">
        <f t="shared" si="231"/>
        <v>0</v>
      </c>
      <c r="UYB126">
        <f t="shared" si="231"/>
        <v>0</v>
      </c>
      <c r="UYC126">
        <f t="shared" si="231"/>
        <v>0</v>
      </c>
      <c r="UYD126">
        <f t="shared" ref="UYD126:VAO126" si="232">SUM(UYD2:UYD125)</f>
        <v>0</v>
      </c>
      <c r="UYE126">
        <f t="shared" si="232"/>
        <v>0</v>
      </c>
      <c r="UYF126">
        <f t="shared" si="232"/>
        <v>0</v>
      </c>
      <c r="UYG126">
        <f t="shared" si="232"/>
        <v>0</v>
      </c>
      <c r="UYH126">
        <f t="shared" si="232"/>
        <v>0</v>
      </c>
      <c r="UYI126">
        <f t="shared" si="232"/>
        <v>0</v>
      </c>
      <c r="UYJ126">
        <f t="shared" si="232"/>
        <v>0</v>
      </c>
      <c r="UYK126">
        <f t="shared" si="232"/>
        <v>0</v>
      </c>
      <c r="UYL126">
        <f t="shared" si="232"/>
        <v>0</v>
      </c>
      <c r="UYM126">
        <f t="shared" si="232"/>
        <v>0</v>
      </c>
      <c r="UYN126">
        <f t="shared" si="232"/>
        <v>0</v>
      </c>
      <c r="UYO126">
        <f t="shared" si="232"/>
        <v>0</v>
      </c>
      <c r="UYP126">
        <f t="shared" si="232"/>
        <v>0</v>
      </c>
      <c r="UYQ126">
        <f t="shared" si="232"/>
        <v>0</v>
      </c>
      <c r="UYR126">
        <f t="shared" si="232"/>
        <v>0</v>
      </c>
      <c r="UYS126">
        <f t="shared" si="232"/>
        <v>0</v>
      </c>
      <c r="UYT126">
        <f t="shared" si="232"/>
        <v>0</v>
      </c>
      <c r="UYU126">
        <f t="shared" si="232"/>
        <v>0</v>
      </c>
      <c r="UYV126">
        <f t="shared" si="232"/>
        <v>0</v>
      </c>
      <c r="UYW126">
        <f t="shared" si="232"/>
        <v>0</v>
      </c>
      <c r="UYX126">
        <f t="shared" si="232"/>
        <v>0</v>
      </c>
      <c r="UYY126">
        <f t="shared" si="232"/>
        <v>0</v>
      </c>
      <c r="UYZ126">
        <f t="shared" si="232"/>
        <v>0</v>
      </c>
      <c r="UZA126">
        <f t="shared" si="232"/>
        <v>0</v>
      </c>
      <c r="UZB126">
        <f t="shared" si="232"/>
        <v>0</v>
      </c>
      <c r="UZC126">
        <f t="shared" si="232"/>
        <v>0</v>
      </c>
      <c r="UZD126">
        <f t="shared" si="232"/>
        <v>0</v>
      </c>
      <c r="UZE126">
        <f t="shared" si="232"/>
        <v>0</v>
      </c>
      <c r="UZF126">
        <f t="shared" si="232"/>
        <v>0</v>
      </c>
      <c r="UZG126">
        <f t="shared" si="232"/>
        <v>0</v>
      </c>
      <c r="UZH126">
        <f t="shared" si="232"/>
        <v>0</v>
      </c>
      <c r="UZI126">
        <f t="shared" si="232"/>
        <v>0</v>
      </c>
      <c r="UZJ126">
        <f t="shared" si="232"/>
        <v>0</v>
      </c>
      <c r="UZK126">
        <f t="shared" si="232"/>
        <v>0</v>
      </c>
      <c r="UZL126">
        <f t="shared" si="232"/>
        <v>0</v>
      </c>
      <c r="UZM126">
        <f t="shared" si="232"/>
        <v>0</v>
      </c>
      <c r="UZN126">
        <f t="shared" si="232"/>
        <v>0</v>
      </c>
      <c r="UZO126">
        <f t="shared" si="232"/>
        <v>0</v>
      </c>
      <c r="UZP126">
        <f t="shared" si="232"/>
        <v>0</v>
      </c>
      <c r="UZQ126">
        <f t="shared" si="232"/>
        <v>0</v>
      </c>
      <c r="UZR126">
        <f t="shared" si="232"/>
        <v>0</v>
      </c>
      <c r="UZS126">
        <f t="shared" si="232"/>
        <v>0</v>
      </c>
      <c r="UZT126">
        <f t="shared" si="232"/>
        <v>0</v>
      </c>
      <c r="UZU126">
        <f t="shared" si="232"/>
        <v>0</v>
      </c>
      <c r="UZV126">
        <f t="shared" si="232"/>
        <v>0</v>
      </c>
      <c r="UZW126">
        <f t="shared" si="232"/>
        <v>0</v>
      </c>
      <c r="UZX126">
        <f t="shared" si="232"/>
        <v>0</v>
      </c>
      <c r="UZY126">
        <f t="shared" si="232"/>
        <v>0</v>
      </c>
      <c r="UZZ126">
        <f t="shared" si="232"/>
        <v>0</v>
      </c>
      <c r="VAA126">
        <f t="shared" si="232"/>
        <v>0</v>
      </c>
      <c r="VAB126">
        <f t="shared" si="232"/>
        <v>0</v>
      </c>
      <c r="VAC126">
        <f t="shared" si="232"/>
        <v>0</v>
      </c>
      <c r="VAD126">
        <f t="shared" si="232"/>
        <v>0</v>
      </c>
      <c r="VAE126">
        <f t="shared" si="232"/>
        <v>0</v>
      </c>
      <c r="VAF126">
        <f t="shared" si="232"/>
        <v>0</v>
      </c>
      <c r="VAG126">
        <f t="shared" si="232"/>
        <v>0</v>
      </c>
      <c r="VAH126">
        <f t="shared" si="232"/>
        <v>0</v>
      </c>
      <c r="VAI126">
        <f t="shared" si="232"/>
        <v>0</v>
      </c>
      <c r="VAJ126">
        <f t="shared" si="232"/>
        <v>0</v>
      </c>
      <c r="VAK126">
        <f t="shared" si="232"/>
        <v>0</v>
      </c>
      <c r="VAL126">
        <f t="shared" si="232"/>
        <v>0</v>
      </c>
      <c r="VAM126">
        <f t="shared" si="232"/>
        <v>0</v>
      </c>
      <c r="VAN126">
        <f t="shared" si="232"/>
        <v>0</v>
      </c>
      <c r="VAO126">
        <f t="shared" si="232"/>
        <v>0</v>
      </c>
      <c r="VAP126">
        <f t="shared" ref="VAP126:VDA126" si="233">SUM(VAP2:VAP125)</f>
        <v>0</v>
      </c>
      <c r="VAQ126">
        <f t="shared" si="233"/>
        <v>0</v>
      </c>
      <c r="VAR126">
        <f t="shared" si="233"/>
        <v>0</v>
      </c>
      <c r="VAS126">
        <f t="shared" si="233"/>
        <v>0</v>
      </c>
      <c r="VAT126">
        <f t="shared" si="233"/>
        <v>0</v>
      </c>
      <c r="VAU126">
        <f t="shared" si="233"/>
        <v>0</v>
      </c>
      <c r="VAV126">
        <f t="shared" si="233"/>
        <v>0</v>
      </c>
      <c r="VAW126">
        <f t="shared" si="233"/>
        <v>0</v>
      </c>
      <c r="VAX126">
        <f t="shared" si="233"/>
        <v>0</v>
      </c>
      <c r="VAY126">
        <f t="shared" si="233"/>
        <v>0</v>
      </c>
      <c r="VAZ126">
        <f t="shared" si="233"/>
        <v>0</v>
      </c>
      <c r="VBA126">
        <f t="shared" si="233"/>
        <v>0</v>
      </c>
      <c r="VBB126">
        <f t="shared" si="233"/>
        <v>0</v>
      </c>
      <c r="VBC126">
        <f t="shared" si="233"/>
        <v>0</v>
      </c>
      <c r="VBD126">
        <f t="shared" si="233"/>
        <v>0</v>
      </c>
      <c r="VBE126">
        <f t="shared" si="233"/>
        <v>0</v>
      </c>
      <c r="VBF126">
        <f t="shared" si="233"/>
        <v>0</v>
      </c>
      <c r="VBG126">
        <f t="shared" si="233"/>
        <v>0</v>
      </c>
      <c r="VBH126">
        <f t="shared" si="233"/>
        <v>0</v>
      </c>
      <c r="VBI126">
        <f t="shared" si="233"/>
        <v>0</v>
      </c>
      <c r="VBJ126">
        <f t="shared" si="233"/>
        <v>0</v>
      </c>
      <c r="VBK126">
        <f t="shared" si="233"/>
        <v>0</v>
      </c>
      <c r="VBL126">
        <f t="shared" si="233"/>
        <v>0</v>
      </c>
      <c r="VBM126">
        <f t="shared" si="233"/>
        <v>0</v>
      </c>
      <c r="VBN126">
        <f t="shared" si="233"/>
        <v>0</v>
      </c>
      <c r="VBO126">
        <f t="shared" si="233"/>
        <v>0</v>
      </c>
      <c r="VBP126">
        <f t="shared" si="233"/>
        <v>0</v>
      </c>
      <c r="VBQ126">
        <f t="shared" si="233"/>
        <v>0</v>
      </c>
      <c r="VBR126">
        <f t="shared" si="233"/>
        <v>0</v>
      </c>
      <c r="VBS126">
        <f t="shared" si="233"/>
        <v>0</v>
      </c>
      <c r="VBT126">
        <f t="shared" si="233"/>
        <v>0</v>
      </c>
      <c r="VBU126">
        <f t="shared" si="233"/>
        <v>0</v>
      </c>
      <c r="VBV126">
        <f t="shared" si="233"/>
        <v>0</v>
      </c>
      <c r="VBW126">
        <f t="shared" si="233"/>
        <v>0</v>
      </c>
      <c r="VBX126">
        <f t="shared" si="233"/>
        <v>0</v>
      </c>
      <c r="VBY126">
        <f t="shared" si="233"/>
        <v>0</v>
      </c>
      <c r="VBZ126">
        <f t="shared" si="233"/>
        <v>0</v>
      </c>
      <c r="VCA126">
        <f t="shared" si="233"/>
        <v>0</v>
      </c>
      <c r="VCB126">
        <f t="shared" si="233"/>
        <v>0</v>
      </c>
      <c r="VCC126">
        <f t="shared" si="233"/>
        <v>0</v>
      </c>
      <c r="VCD126">
        <f t="shared" si="233"/>
        <v>0</v>
      </c>
      <c r="VCE126">
        <f t="shared" si="233"/>
        <v>0</v>
      </c>
      <c r="VCF126">
        <f t="shared" si="233"/>
        <v>0</v>
      </c>
      <c r="VCG126">
        <f t="shared" si="233"/>
        <v>0</v>
      </c>
      <c r="VCH126">
        <f t="shared" si="233"/>
        <v>0</v>
      </c>
      <c r="VCI126">
        <f t="shared" si="233"/>
        <v>0</v>
      </c>
      <c r="VCJ126">
        <f t="shared" si="233"/>
        <v>0</v>
      </c>
      <c r="VCK126">
        <f t="shared" si="233"/>
        <v>0</v>
      </c>
      <c r="VCL126">
        <f t="shared" si="233"/>
        <v>0</v>
      </c>
      <c r="VCM126">
        <f t="shared" si="233"/>
        <v>0</v>
      </c>
      <c r="VCN126">
        <f t="shared" si="233"/>
        <v>0</v>
      </c>
      <c r="VCO126">
        <f t="shared" si="233"/>
        <v>0</v>
      </c>
      <c r="VCP126">
        <f t="shared" si="233"/>
        <v>0</v>
      </c>
      <c r="VCQ126">
        <f t="shared" si="233"/>
        <v>0</v>
      </c>
      <c r="VCR126">
        <f t="shared" si="233"/>
        <v>0</v>
      </c>
      <c r="VCS126">
        <f t="shared" si="233"/>
        <v>0</v>
      </c>
      <c r="VCT126">
        <f t="shared" si="233"/>
        <v>0</v>
      </c>
      <c r="VCU126">
        <f t="shared" si="233"/>
        <v>0</v>
      </c>
      <c r="VCV126">
        <f t="shared" si="233"/>
        <v>0</v>
      </c>
      <c r="VCW126">
        <f t="shared" si="233"/>
        <v>0</v>
      </c>
      <c r="VCX126">
        <f t="shared" si="233"/>
        <v>0</v>
      </c>
      <c r="VCY126">
        <f t="shared" si="233"/>
        <v>0</v>
      </c>
      <c r="VCZ126">
        <f t="shared" si="233"/>
        <v>0</v>
      </c>
      <c r="VDA126">
        <f t="shared" si="233"/>
        <v>0</v>
      </c>
      <c r="VDB126">
        <f t="shared" ref="VDB126:VFM126" si="234">SUM(VDB2:VDB125)</f>
        <v>0</v>
      </c>
      <c r="VDC126">
        <f t="shared" si="234"/>
        <v>0</v>
      </c>
      <c r="VDD126">
        <f t="shared" si="234"/>
        <v>0</v>
      </c>
      <c r="VDE126">
        <f t="shared" si="234"/>
        <v>0</v>
      </c>
      <c r="VDF126">
        <f t="shared" si="234"/>
        <v>0</v>
      </c>
      <c r="VDG126">
        <f t="shared" si="234"/>
        <v>0</v>
      </c>
      <c r="VDH126">
        <f t="shared" si="234"/>
        <v>0</v>
      </c>
      <c r="VDI126">
        <f t="shared" si="234"/>
        <v>0</v>
      </c>
      <c r="VDJ126">
        <f t="shared" si="234"/>
        <v>0</v>
      </c>
      <c r="VDK126">
        <f t="shared" si="234"/>
        <v>0</v>
      </c>
      <c r="VDL126">
        <f t="shared" si="234"/>
        <v>0</v>
      </c>
      <c r="VDM126">
        <f t="shared" si="234"/>
        <v>0</v>
      </c>
      <c r="VDN126">
        <f t="shared" si="234"/>
        <v>0</v>
      </c>
      <c r="VDO126">
        <f t="shared" si="234"/>
        <v>0</v>
      </c>
      <c r="VDP126">
        <f t="shared" si="234"/>
        <v>0</v>
      </c>
      <c r="VDQ126">
        <f t="shared" si="234"/>
        <v>0</v>
      </c>
      <c r="VDR126">
        <f t="shared" si="234"/>
        <v>0</v>
      </c>
      <c r="VDS126">
        <f t="shared" si="234"/>
        <v>0</v>
      </c>
      <c r="VDT126">
        <f t="shared" si="234"/>
        <v>0</v>
      </c>
      <c r="VDU126">
        <f t="shared" si="234"/>
        <v>0</v>
      </c>
      <c r="VDV126">
        <f t="shared" si="234"/>
        <v>0</v>
      </c>
      <c r="VDW126">
        <f t="shared" si="234"/>
        <v>0</v>
      </c>
      <c r="VDX126">
        <f t="shared" si="234"/>
        <v>0</v>
      </c>
      <c r="VDY126">
        <f t="shared" si="234"/>
        <v>0</v>
      </c>
      <c r="VDZ126">
        <f t="shared" si="234"/>
        <v>0</v>
      </c>
      <c r="VEA126">
        <f t="shared" si="234"/>
        <v>0</v>
      </c>
      <c r="VEB126">
        <f t="shared" si="234"/>
        <v>0</v>
      </c>
      <c r="VEC126">
        <f t="shared" si="234"/>
        <v>0</v>
      </c>
      <c r="VED126">
        <f t="shared" si="234"/>
        <v>0</v>
      </c>
      <c r="VEE126">
        <f t="shared" si="234"/>
        <v>0</v>
      </c>
      <c r="VEF126">
        <f t="shared" si="234"/>
        <v>0</v>
      </c>
      <c r="VEG126">
        <f t="shared" si="234"/>
        <v>0</v>
      </c>
      <c r="VEH126">
        <f t="shared" si="234"/>
        <v>0</v>
      </c>
      <c r="VEI126">
        <f t="shared" si="234"/>
        <v>0</v>
      </c>
      <c r="VEJ126">
        <f t="shared" si="234"/>
        <v>0</v>
      </c>
      <c r="VEK126">
        <f t="shared" si="234"/>
        <v>0</v>
      </c>
      <c r="VEL126">
        <f t="shared" si="234"/>
        <v>0</v>
      </c>
      <c r="VEM126">
        <f t="shared" si="234"/>
        <v>0</v>
      </c>
      <c r="VEN126">
        <f t="shared" si="234"/>
        <v>0</v>
      </c>
      <c r="VEO126">
        <f t="shared" si="234"/>
        <v>0</v>
      </c>
      <c r="VEP126">
        <f t="shared" si="234"/>
        <v>0</v>
      </c>
      <c r="VEQ126">
        <f t="shared" si="234"/>
        <v>0</v>
      </c>
      <c r="VER126">
        <f t="shared" si="234"/>
        <v>0</v>
      </c>
      <c r="VES126">
        <f t="shared" si="234"/>
        <v>0</v>
      </c>
      <c r="VET126">
        <f t="shared" si="234"/>
        <v>0</v>
      </c>
      <c r="VEU126">
        <f t="shared" si="234"/>
        <v>0</v>
      </c>
      <c r="VEV126">
        <f t="shared" si="234"/>
        <v>0</v>
      </c>
      <c r="VEW126">
        <f t="shared" si="234"/>
        <v>0</v>
      </c>
      <c r="VEX126">
        <f t="shared" si="234"/>
        <v>0</v>
      </c>
      <c r="VEY126">
        <f t="shared" si="234"/>
        <v>0</v>
      </c>
      <c r="VEZ126">
        <f t="shared" si="234"/>
        <v>0</v>
      </c>
      <c r="VFA126">
        <f t="shared" si="234"/>
        <v>0</v>
      </c>
      <c r="VFB126">
        <f t="shared" si="234"/>
        <v>0</v>
      </c>
      <c r="VFC126">
        <f t="shared" si="234"/>
        <v>0</v>
      </c>
      <c r="VFD126">
        <f t="shared" si="234"/>
        <v>0</v>
      </c>
      <c r="VFE126">
        <f t="shared" si="234"/>
        <v>0</v>
      </c>
      <c r="VFF126">
        <f t="shared" si="234"/>
        <v>0</v>
      </c>
      <c r="VFG126">
        <f t="shared" si="234"/>
        <v>0</v>
      </c>
      <c r="VFH126">
        <f t="shared" si="234"/>
        <v>0</v>
      </c>
      <c r="VFI126">
        <f t="shared" si="234"/>
        <v>0</v>
      </c>
      <c r="VFJ126">
        <f t="shared" si="234"/>
        <v>0</v>
      </c>
      <c r="VFK126">
        <f t="shared" si="234"/>
        <v>0</v>
      </c>
      <c r="VFL126">
        <f t="shared" si="234"/>
        <v>0</v>
      </c>
      <c r="VFM126">
        <f t="shared" si="234"/>
        <v>0</v>
      </c>
      <c r="VFN126">
        <f t="shared" ref="VFN126:VHY126" si="235">SUM(VFN2:VFN125)</f>
        <v>0</v>
      </c>
      <c r="VFO126">
        <f t="shared" si="235"/>
        <v>0</v>
      </c>
      <c r="VFP126">
        <f t="shared" si="235"/>
        <v>0</v>
      </c>
      <c r="VFQ126">
        <f t="shared" si="235"/>
        <v>0</v>
      </c>
      <c r="VFR126">
        <f t="shared" si="235"/>
        <v>0</v>
      </c>
      <c r="VFS126">
        <f t="shared" si="235"/>
        <v>0</v>
      </c>
      <c r="VFT126">
        <f t="shared" si="235"/>
        <v>0</v>
      </c>
      <c r="VFU126">
        <f t="shared" si="235"/>
        <v>0</v>
      </c>
      <c r="VFV126">
        <f t="shared" si="235"/>
        <v>0</v>
      </c>
      <c r="VFW126">
        <f t="shared" si="235"/>
        <v>0</v>
      </c>
      <c r="VFX126">
        <f t="shared" si="235"/>
        <v>0</v>
      </c>
      <c r="VFY126">
        <f t="shared" si="235"/>
        <v>0</v>
      </c>
      <c r="VFZ126">
        <f t="shared" si="235"/>
        <v>0</v>
      </c>
      <c r="VGA126">
        <f t="shared" si="235"/>
        <v>0</v>
      </c>
      <c r="VGB126">
        <f t="shared" si="235"/>
        <v>0</v>
      </c>
      <c r="VGC126">
        <f t="shared" si="235"/>
        <v>0</v>
      </c>
      <c r="VGD126">
        <f t="shared" si="235"/>
        <v>0</v>
      </c>
      <c r="VGE126">
        <f t="shared" si="235"/>
        <v>0</v>
      </c>
      <c r="VGF126">
        <f t="shared" si="235"/>
        <v>0</v>
      </c>
      <c r="VGG126">
        <f t="shared" si="235"/>
        <v>0</v>
      </c>
      <c r="VGH126">
        <f t="shared" si="235"/>
        <v>0</v>
      </c>
      <c r="VGI126">
        <f t="shared" si="235"/>
        <v>0</v>
      </c>
      <c r="VGJ126">
        <f t="shared" si="235"/>
        <v>0</v>
      </c>
      <c r="VGK126">
        <f t="shared" si="235"/>
        <v>0</v>
      </c>
      <c r="VGL126">
        <f t="shared" si="235"/>
        <v>0</v>
      </c>
      <c r="VGM126">
        <f t="shared" si="235"/>
        <v>0</v>
      </c>
      <c r="VGN126">
        <f t="shared" si="235"/>
        <v>0</v>
      </c>
      <c r="VGO126">
        <f t="shared" si="235"/>
        <v>0</v>
      </c>
      <c r="VGP126">
        <f t="shared" si="235"/>
        <v>0</v>
      </c>
      <c r="VGQ126">
        <f t="shared" si="235"/>
        <v>0</v>
      </c>
      <c r="VGR126">
        <f t="shared" si="235"/>
        <v>0</v>
      </c>
      <c r="VGS126">
        <f t="shared" si="235"/>
        <v>0</v>
      </c>
      <c r="VGT126">
        <f t="shared" si="235"/>
        <v>0</v>
      </c>
      <c r="VGU126">
        <f t="shared" si="235"/>
        <v>0</v>
      </c>
      <c r="VGV126">
        <f t="shared" si="235"/>
        <v>0</v>
      </c>
      <c r="VGW126">
        <f t="shared" si="235"/>
        <v>0</v>
      </c>
      <c r="VGX126">
        <f t="shared" si="235"/>
        <v>0</v>
      </c>
      <c r="VGY126">
        <f t="shared" si="235"/>
        <v>0</v>
      </c>
      <c r="VGZ126">
        <f t="shared" si="235"/>
        <v>0</v>
      </c>
      <c r="VHA126">
        <f t="shared" si="235"/>
        <v>0</v>
      </c>
      <c r="VHB126">
        <f t="shared" si="235"/>
        <v>0</v>
      </c>
      <c r="VHC126">
        <f t="shared" si="235"/>
        <v>0</v>
      </c>
      <c r="VHD126">
        <f t="shared" si="235"/>
        <v>0</v>
      </c>
      <c r="VHE126">
        <f t="shared" si="235"/>
        <v>0</v>
      </c>
      <c r="VHF126">
        <f t="shared" si="235"/>
        <v>0</v>
      </c>
      <c r="VHG126">
        <f t="shared" si="235"/>
        <v>0</v>
      </c>
      <c r="VHH126">
        <f t="shared" si="235"/>
        <v>0</v>
      </c>
      <c r="VHI126">
        <f t="shared" si="235"/>
        <v>0</v>
      </c>
      <c r="VHJ126">
        <f t="shared" si="235"/>
        <v>0</v>
      </c>
      <c r="VHK126">
        <f t="shared" si="235"/>
        <v>0</v>
      </c>
      <c r="VHL126">
        <f t="shared" si="235"/>
        <v>0</v>
      </c>
      <c r="VHM126">
        <f t="shared" si="235"/>
        <v>0</v>
      </c>
      <c r="VHN126">
        <f t="shared" si="235"/>
        <v>0</v>
      </c>
      <c r="VHO126">
        <f t="shared" si="235"/>
        <v>0</v>
      </c>
      <c r="VHP126">
        <f t="shared" si="235"/>
        <v>0</v>
      </c>
      <c r="VHQ126">
        <f t="shared" si="235"/>
        <v>0</v>
      </c>
      <c r="VHR126">
        <f t="shared" si="235"/>
        <v>0</v>
      </c>
      <c r="VHS126">
        <f t="shared" si="235"/>
        <v>0</v>
      </c>
      <c r="VHT126">
        <f t="shared" si="235"/>
        <v>0</v>
      </c>
      <c r="VHU126">
        <f t="shared" si="235"/>
        <v>0</v>
      </c>
      <c r="VHV126">
        <f t="shared" si="235"/>
        <v>0</v>
      </c>
      <c r="VHW126">
        <f t="shared" si="235"/>
        <v>0</v>
      </c>
      <c r="VHX126">
        <f t="shared" si="235"/>
        <v>0</v>
      </c>
      <c r="VHY126">
        <f t="shared" si="235"/>
        <v>0</v>
      </c>
      <c r="VHZ126">
        <f t="shared" ref="VHZ126:VKK126" si="236">SUM(VHZ2:VHZ125)</f>
        <v>0</v>
      </c>
      <c r="VIA126">
        <f t="shared" si="236"/>
        <v>0</v>
      </c>
      <c r="VIB126">
        <f t="shared" si="236"/>
        <v>0</v>
      </c>
      <c r="VIC126">
        <f t="shared" si="236"/>
        <v>0</v>
      </c>
      <c r="VID126">
        <f t="shared" si="236"/>
        <v>0</v>
      </c>
      <c r="VIE126">
        <f t="shared" si="236"/>
        <v>0</v>
      </c>
      <c r="VIF126">
        <f t="shared" si="236"/>
        <v>0</v>
      </c>
      <c r="VIG126">
        <f t="shared" si="236"/>
        <v>0</v>
      </c>
      <c r="VIH126">
        <f t="shared" si="236"/>
        <v>0</v>
      </c>
      <c r="VII126">
        <f t="shared" si="236"/>
        <v>0</v>
      </c>
      <c r="VIJ126">
        <f t="shared" si="236"/>
        <v>0</v>
      </c>
      <c r="VIK126">
        <f t="shared" si="236"/>
        <v>0</v>
      </c>
      <c r="VIL126">
        <f t="shared" si="236"/>
        <v>0</v>
      </c>
      <c r="VIM126">
        <f t="shared" si="236"/>
        <v>0</v>
      </c>
      <c r="VIN126">
        <f t="shared" si="236"/>
        <v>0</v>
      </c>
      <c r="VIO126">
        <f t="shared" si="236"/>
        <v>0</v>
      </c>
      <c r="VIP126">
        <f t="shared" si="236"/>
        <v>0</v>
      </c>
      <c r="VIQ126">
        <f t="shared" si="236"/>
        <v>0</v>
      </c>
      <c r="VIR126">
        <f t="shared" si="236"/>
        <v>0</v>
      </c>
      <c r="VIS126">
        <f t="shared" si="236"/>
        <v>0</v>
      </c>
      <c r="VIT126">
        <f t="shared" si="236"/>
        <v>0</v>
      </c>
      <c r="VIU126">
        <f t="shared" si="236"/>
        <v>0</v>
      </c>
      <c r="VIV126">
        <f t="shared" si="236"/>
        <v>0</v>
      </c>
      <c r="VIW126">
        <f t="shared" si="236"/>
        <v>0</v>
      </c>
      <c r="VIX126">
        <f t="shared" si="236"/>
        <v>0</v>
      </c>
      <c r="VIY126">
        <f t="shared" si="236"/>
        <v>0</v>
      </c>
      <c r="VIZ126">
        <f t="shared" si="236"/>
        <v>0</v>
      </c>
      <c r="VJA126">
        <f t="shared" si="236"/>
        <v>0</v>
      </c>
      <c r="VJB126">
        <f t="shared" si="236"/>
        <v>0</v>
      </c>
      <c r="VJC126">
        <f t="shared" si="236"/>
        <v>0</v>
      </c>
      <c r="VJD126">
        <f t="shared" si="236"/>
        <v>0</v>
      </c>
      <c r="VJE126">
        <f t="shared" si="236"/>
        <v>0</v>
      </c>
      <c r="VJF126">
        <f t="shared" si="236"/>
        <v>0</v>
      </c>
      <c r="VJG126">
        <f t="shared" si="236"/>
        <v>0</v>
      </c>
      <c r="VJH126">
        <f t="shared" si="236"/>
        <v>0</v>
      </c>
      <c r="VJI126">
        <f t="shared" si="236"/>
        <v>0</v>
      </c>
      <c r="VJJ126">
        <f t="shared" si="236"/>
        <v>0</v>
      </c>
      <c r="VJK126">
        <f t="shared" si="236"/>
        <v>0</v>
      </c>
      <c r="VJL126">
        <f t="shared" si="236"/>
        <v>0</v>
      </c>
      <c r="VJM126">
        <f t="shared" si="236"/>
        <v>0</v>
      </c>
      <c r="VJN126">
        <f t="shared" si="236"/>
        <v>0</v>
      </c>
      <c r="VJO126">
        <f t="shared" si="236"/>
        <v>0</v>
      </c>
      <c r="VJP126">
        <f t="shared" si="236"/>
        <v>0</v>
      </c>
      <c r="VJQ126">
        <f t="shared" si="236"/>
        <v>0</v>
      </c>
      <c r="VJR126">
        <f t="shared" si="236"/>
        <v>0</v>
      </c>
      <c r="VJS126">
        <f t="shared" si="236"/>
        <v>0</v>
      </c>
      <c r="VJT126">
        <f t="shared" si="236"/>
        <v>0</v>
      </c>
      <c r="VJU126">
        <f t="shared" si="236"/>
        <v>0</v>
      </c>
      <c r="VJV126">
        <f t="shared" si="236"/>
        <v>0</v>
      </c>
      <c r="VJW126">
        <f t="shared" si="236"/>
        <v>0</v>
      </c>
      <c r="VJX126">
        <f t="shared" si="236"/>
        <v>0</v>
      </c>
      <c r="VJY126">
        <f t="shared" si="236"/>
        <v>0</v>
      </c>
      <c r="VJZ126">
        <f t="shared" si="236"/>
        <v>0</v>
      </c>
      <c r="VKA126">
        <f t="shared" si="236"/>
        <v>0</v>
      </c>
      <c r="VKB126">
        <f t="shared" si="236"/>
        <v>0</v>
      </c>
      <c r="VKC126">
        <f t="shared" si="236"/>
        <v>0</v>
      </c>
      <c r="VKD126">
        <f t="shared" si="236"/>
        <v>0</v>
      </c>
      <c r="VKE126">
        <f t="shared" si="236"/>
        <v>0</v>
      </c>
      <c r="VKF126">
        <f t="shared" si="236"/>
        <v>0</v>
      </c>
      <c r="VKG126">
        <f t="shared" si="236"/>
        <v>0</v>
      </c>
      <c r="VKH126">
        <f t="shared" si="236"/>
        <v>0</v>
      </c>
      <c r="VKI126">
        <f t="shared" si="236"/>
        <v>0</v>
      </c>
      <c r="VKJ126">
        <f t="shared" si="236"/>
        <v>0</v>
      </c>
      <c r="VKK126">
        <f t="shared" si="236"/>
        <v>0</v>
      </c>
      <c r="VKL126">
        <f t="shared" ref="VKL126:VMW126" si="237">SUM(VKL2:VKL125)</f>
        <v>0</v>
      </c>
      <c r="VKM126">
        <f t="shared" si="237"/>
        <v>0</v>
      </c>
      <c r="VKN126">
        <f t="shared" si="237"/>
        <v>0</v>
      </c>
      <c r="VKO126">
        <f t="shared" si="237"/>
        <v>0</v>
      </c>
      <c r="VKP126">
        <f t="shared" si="237"/>
        <v>0</v>
      </c>
      <c r="VKQ126">
        <f t="shared" si="237"/>
        <v>0</v>
      </c>
      <c r="VKR126">
        <f t="shared" si="237"/>
        <v>0</v>
      </c>
      <c r="VKS126">
        <f t="shared" si="237"/>
        <v>0</v>
      </c>
      <c r="VKT126">
        <f t="shared" si="237"/>
        <v>0</v>
      </c>
      <c r="VKU126">
        <f t="shared" si="237"/>
        <v>0</v>
      </c>
      <c r="VKV126">
        <f t="shared" si="237"/>
        <v>0</v>
      </c>
      <c r="VKW126">
        <f t="shared" si="237"/>
        <v>0</v>
      </c>
      <c r="VKX126">
        <f t="shared" si="237"/>
        <v>0</v>
      </c>
      <c r="VKY126">
        <f t="shared" si="237"/>
        <v>0</v>
      </c>
      <c r="VKZ126">
        <f t="shared" si="237"/>
        <v>0</v>
      </c>
      <c r="VLA126">
        <f t="shared" si="237"/>
        <v>0</v>
      </c>
      <c r="VLB126">
        <f t="shared" si="237"/>
        <v>0</v>
      </c>
      <c r="VLC126">
        <f t="shared" si="237"/>
        <v>0</v>
      </c>
      <c r="VLD126">
        <f t="shared" si="237"/>
        <v>0</v>
      </c>
      <c r="VLE126">
        <f t="shared" si="237"/>
        <v>0</v>
      </c>
      <c r="VLF126">
        <f t="shared" si="237"/>
        <v>0</v>
      </c>
      <c r="VLG126">
        <f t="shared" si="237"/>
        <v>0</v>
      </c>
      <c r="VLH126">
        <f t="shared" si="237"/>
        <v>0</v>
      </c>
      <c r="VLI126">
        <f t="shared" si="237"/>
        <v>0</v>
      </c>
      <c r="VLJ126">
        <f t="shared" si="237"/>
        <v>0</v>
      </c>
      <c r="VLK126">
        <f t="shared" si="237"/>
        <v>0</v>
      </c>
      <c r="VLL126">
        <f t="shared" si="237"/>
        <v>0</v>
      </c>
      <c r="VLM126">
        <f t="shared" si="237"/>
        <v>0</v>
      </c>
      <c r="VLN126">
        <f t="shared" si="237"/>
        <v>0</v>
      </c>
      <c r="VLO126">
        <f t="shared" si="237"/>
        <v>0</v>
      </c>
      <c r="VLP126">
        <f t="shared" si="237"/>
        <v>0</v>
      </c>
      <c r="VLQ126">
        <f t="shared" si="237"/>
        <v>0</v>
      </c>
      <c r="VLR126">
        <f t="shared" si="237"/>
        <v>0</v>
      </c>
      <c r="VLS126">
        <f t="shared" si="237"/>
        <v>0</v>
      </c>
      <c r="VLT126">
        <f t="shared" si="237"/>
        <v>0</v>
      </c>
      <c r="VLU126">
        <f t="shared" si="237"/>
        <v>0</v>
      </c>
      <c r="VLV126">
        <f t="shared" si="237"/>
        <v>0</v>
      </c>
      <c r="VLW126">
        <f t="shared" si="237"/>
        <v>0</v>
      </c>
      <c r="VLX126">
        <f t="shared" si="237"/>
        <v>0</v>
      </c>
      <c r="VLY126">
        <f t="shared" si="237"/>
        <v>0</v>
      </c>
      <c r="VLZ126">
        <f t="shared" si="237"/>
        <v>0</v>
      </c>
      <c r="VMA126">
        <f t="shared" si="237"/>
        <v>0</v>
      </c>
      <c r="VMB126">
        <f t="shared" si="237"/>
        <v>0</v>
      </c>
      <c r="VMC126">
        <f t="shared" si="237"/>
        <v>0</v>
      </c>
      <c r="VMD126">
        <f t="shared" si="237"/>
        <v>0</v>
      </c>
      <c r="VME126">
        <f t="shared" si="237"/>
        <v>0</v>
      </c>
      <c r="VMF126">
        <f t="shared" si="237"/>
        <v>0</v>
      </c>
      <c r="VMG126">
        <f t="shared" si="237"/>
        <v>0</v>
      </c>
      <c r="VMH126">
        <f t="shared" si="237"/>
        <v>0</v>
      </c>
      <c r="VMI126">
        <f t="shared" si="237"/>
        <v>0</v>
      </c>
      <c r="VMJ126">
        <f t="shared" si="237"/>
        <v>0</v>
      </c>
      <c r="VMK126">
        <f t="shared" si="237"/>
        <v>0</v>
      </c>
      <c r="VML126">
        <f t="shared" si="237"/>
        <v>0</v>
      </c>
      <c r="VMM126">
        <f t="shared" si="237"/>
        <v>0</v>
      </c>
      <c r="VMN126">
        <f t="shared" si="237"/>
        <v>0</v>
      </c>
      <c r="VMO126">
        <f t="shared" si="237"/>
        <v>0</v>
      </c>
      <c r="VMP126">
        <f t="shared" si="237"/>
        <v>0</v>
      </c>
      <c r="VMQ126">
        <f t="shared" si="237"/>
        <v>0</v>
      </c>
      <c r="VMR126">
        <f t="shared" si="237"/>
        <v>0</v>
      </c>
      <c r="VMS126">
        <f t="shared" si="237"/>
        <v>0</v>
      </c>
      <c r="VMT126">
        <f t="shared" si="237"/>
        <v>0</v>
      </c>
      <c r="VMU126">
        <f t="shared" si="237"/>
        <v>0</v>
      </c>
      <c r="VMV126">
        <f t="shared" si="237"/>
        <v>0</v>
      </c>
      <c r="VMW126">
        <f t="shared" si="237"/>
        <v>0</v>
      </c>
      <c r="VMX126">
        <f t="shared" ref="VMX126:VPI126" si="238">SUM(VMX2:VMX125)</f>
        <v>0</v>
      </c>
      <c r="VMY126">
        <f t="shared" si="238"/>
        <v>0</v>
      </c>
      <c r="VMZ126">
        <f t="shared" si="238"/>
        <v>0</v>
      </c>
      <c r="VNA126">
        <f t="shared" si="238"/>
        <v>0</v>
      </c>
      <c r="VNB126">
        <f t="shared" si="238"/>
        <v>0</v>
      </c>
      <c r="VNC126">
        <f t="shared" si="238"/>
        <v>0</v>
      </c>
      <c r="VND126">
        <f t="shared" si="238"/>
        <v>0</v>
      </c>
      <c r="VNE126">
        <f t="shared" si="238"/>
        <v>0</v>
      </c>
      <c r="VNF126">
        <f t="shared" si="238"/>
        <v>0</v>
      </c>
      <c r="VNG126">
        <f t="shared" si="238"/>
        <v>0</v>
      </c>
      <c r="VNH126">
        <f t="shared" si="238"/>
        <v>0</v>
      </c>
      <c r="VNI126">
        <f t="shared" si="238"/>
        <v>0</v>
      </c>
      <c r="VNJ126">
        <f t="shared" si="238"/>
        <v>0</v>
      </c>
      <c r="VNK126">
        <f t="shared" si="238"/>
        <v>0</v>
      </c>
      <c r="VNL126">
        <f t="shared" si="238"/>
        <v>0</v>
      </c>
      <c r="VNM126">
        <f t="shared" si="238"/>
        <v>0</v>
      </c>
      <c r="VNN126">
        <f t="shared" si="238"/>
        <v>0</v>
      </c>
      <c r="VNO126">
        <f t="shared" si="238"/>
        <v>0</v>
      </c>
      <c r="VNP126">
        <f t="shared" si="238"/>
        <v>0</v>
      </c>
      <c r="VNQ126">
        <f t="shared" si="238"/>
        <v>0</v>
      </c>
      <c r="VNR126">
        <f t="shared" si="238"/>
        <v>0</v>
      </c>
      <c r="VNS126">
        <f t="shared" si="238"/>
        <v>0</v>
      </c>
      <c r="VNT126">
        <f t="shared" si="238"/>
        <v>0</v>
      </c>
      <c r="VNU126">
        <f t="shared" si="238"/>
        <v>0</v>
      </c>
      <c r="VNV126">
        <f t="shared" si="238"/>
        <v>0</v>
      </c>
      <c r="VNW126">
        <f t="shared" si="238"/>
        <v>0</v>
      </c>
      <c r="VNX126">
        <f t="shared" si="238"/>
        <v>0</v>
      </c>
      <c r="VNY126">
        <f t="shared" si="238"/>
        <v>0</v>
      </c>
      <c r="VNZ126">
        <f t="shared" si="238"/>
        <v>0</v>
      </c>
      <c r="VOA126">
        <f t="shared" si="238"/>
        <v>0</v>
      </c>
      <c r="VOB126">
        <f t="shared" si="238"/>
        <v>0</v>
      </c>
      <c r="VOC126">
        <f t="shared" si="238"/>
        <v>0</v>
      </c>
      <c r="VOD126">
        <f t="shared" si="238"/>
        <v>0</v>
      </c>
      <c r="VOE126">
        <f t="shared" si="238"/>
        <v>0</v>
      </c>
      <c r="VOF126">
        <f t="shared" si="238"/>
        <v>0</v>
      </c>
      <c r="VOG126">
        <f t="shared" si="238"/>
        <v>0</v>
      </c>
      <c r="VOH126">
        <f t="shared" si="238"/>
        <v>0</v>
      </c>
      <c r="VOI126">
        <f t="shared" si="238"/>
        <v>0</v>
      </c>
      <c r="VOJ126">
        <f t="shared" si="238"/>
        <v>0</v>
      </c>
      <c r="VOK126">
        <f t="shared" si="238"/>
        <v>0</v>
      </c>
      <c r="VOL126">
        <f t="shared" si="238"/>
        <v>0</v>
      </c>
      <c r="VOM126">
        <f t="shared" si="238"/>
        <v>0</v>
      </c>
      <c r="VON126">
        <f t="shared" si="238"/>
        <v>0</v>
      </c>
      <c r="VOO126">
        <f t="shared" si="238"/>
        <v>0</v>
      </c>
      <c r="VOP126">
        <f t="shared" si="238"/>
        <v>0</v>
      </c>
      <c r="VOQ126">
        <f t="shared" si="238"/>
        <v>0</v>
      </c>
      <c r="VOR126">
        <f t="shared" si="238"/>
        <v>0</v>
      </c>
      <c r="VOS126">
        <f t="shared" si="238"/>
        <v>0</v>
      </c>
      <c r="VOT126">
        <f t="shared" si="238"/>
        <v>0</v>
      </c>
      <c r="VOU126">
        <f t="shared" si="238"/>
        <v>0</v>
      </c>
      <c r="VOV126">
        <f t="shared" si="238"/>
        <v>0</v>
      </c>
      <c r="VOW126">
        <f t="shared" si="238"/>
        <v>0</v>
      </c>
      <c r="VOX126">
        <f t="shared" si="238"/>
        <v>0</v>
      </c>
      <c r="VOY126">
        <f t="shared" si="238"/>
        <v>0</v>
      </c>
      <c r="VOZ126">
        <f t="shared" si="238"/>
        <v>0</v>
      </c>
      <c r="VPA126">
        <f t="shared" si="238"/>
        <v>0</v>
      </c>
      <c r="VPB126">
        <f t="shared" si="238"/>
        <v>0</v>
      </c>
      <c r="VPC126">
        <f t="shared" si="238"/>
        <v>0</v>
      </c>
      <c r="VPD126">
        <f t="shared" si="238"/>
        <v>0</v>
      </c>
      <c r="VPE126">
        <f t="shared" si="238"/>
        <v>0</v>
      </c>
      <c r="VPF126">
        <f t="shared" si="238"/>
        <v>0</v>
      </c>
      <c r="VPG126">
        <f t="shared" si="238"/>
        <v>0</v>
      </c>
      <c r="VPH126">
        <f t="shared" si="238"/>
        <v>0</v>
      </c>
      <c r="VPI126">
        <f t="shared" si="238"/>
        <v>0</v>
      </c>
      <c r="VPJ126">
        <f t="shared" ref="VPJ126:VRU126" si="239">SUM(VPJ2:VPJ125)</f>
        <v>0</v>
      </c>
      <c r="VPK126">
        <f t="shared" si="239"/>
        <v>0</v>
      </c>
      <c r="VPL126">
        <f t="shared" si="239"/>
        <v>0</v>
      </c>
      <c r="VPM126">
        <f t="shared" si="239"/>
        <v>0</v>
      </c>
      <c r="VPN126">
        <f t="shared" si="239"/>
        <v>0</v>
      </c>
      <c r="VPO126">
        <f t="shared" si="239"/>
        <v>0</v>
      </c>
      <c r="VPP126">
        <f t="shared" si="239"/>
        <v>0</v>
      </c>
      <c r="VPQ126">
        <f t="shared" si="239"/>
        <v>0</v>
      </c>
      <c r="VPR126">
        <f t="shared" si="239"/>
        <v>0</v>
      </c>
      <c r="VPS126">
        <f t="shared" si="239"/>
        <v>0</v>
      </c>
      <c r="VPT126">
        <f t="shared" si="239"/>
        <v>0</v>
      </c>
      <c r="VPU126">
        <f t="shared" si="239"/>
        <v>0</v>
      </c>
      <c r="VPV126">
        <f t="shared" si="239"/>
        <v>0</v>
      </c>
      <c r="VPW126">
        <f t="shared" si="239"/>
        <v>0</v>
      </c>
      <c r="VPX126">
        <f t="shared" si="239"/>
        <v>0</v>
      </c>
      <c r="VPY126">
        <f t="shared" si="239"/>
        <v>0</v>
      </c>
      <c r="VPZ126">
        <f t="shared" si="239"/>
        <v>0</v>
      </c>
      <c r="VQA126">
        <f t="shared" si="239"/>
        <v>0</v>
      </c>
      <c r="VQB126">
        <f t="shared" si="239"/>
        <v>0</v>
      </c>
      <c r="VQC126">
        <f t="shared" si="239"/>
        <v>0</v>
      </c>
      <c r="VQD126">
        <f t="shared" si="239"/>
        <v>0</v>
      </c>
      <c r="VQE126">
        <f t="shared" si="239"/>
        <v>0</v>
      </c>
      <c r="VQF126">
        <f t="shared" si="239"/>
        <v>0</v>
      </c>
      <c r="VQG126">
        <f t="shared" si="239"/>
        <v>0</v>
      </c>
      <c r="VQH126">
        <f t="shared" si="239"/>
        <v>0</v>
      </c>
      <c r="VQI126">
        <f t="shared" si="239"/>
        <v>0</v>
      </c>
      <c r="VQJ126">
        <f t="shared" si="239"/>
        <v>0</v>
      </c>
      <c r="VQK126">
        <f t="shared" si="239"/>
        <v>0</v>
      </c>
      <c r="VQL126">
        <f t="shared" si="239"/>
        <v>0</v>
      </c>
      <c r="VQM126">
        <f t="shared" si="239"/>
        <v>0</v>
      </c>
      <c r="VQN126">
        <f t="shared" si="239"/>
        <v>0</v>
      </c>
      <c r="VQO126">
        <f t="shared" si="239"/>
        <v>0</v>
      </c>
      <c r="VQP126">
        <f t="shared" si="239"/>
        <v>0</v>
      </c>
      <c r="VQQ126">
        <f t="shared" si="239"/>
        <v>0</v>
      </c>
      <c r="VQR126">
        <f t="shared" si="239"/>
        <v>0</v>
      </c>
      <c r="VQS126">
        <f t="shared" si="239"/>
        <v>0</v>
      </c>
      <c r="VQT126">
        <f t="shared" si="239"/>
        <v>0</v>
      </c>
      <c r="VQU126">
        <f t="shared" si="239"/>
        <v>0</v>
      </c>
      <c r="VQV126">
        <f t="shared" si="239"/>
        <v>0</v>
      </c>
      <c r="VQW126">
        <f t="shared" si="239"/>
        <v>0</v>
      </c>
      <c r="VQX126">
        <f t="shared" si="239"/>
        <v>0</v>
      </c>
      <c r="VQY126">
        <f t="shared" si="239"/>
        <v>0</v>
      </c>
      <c r="VQZ126">
        <f t="shared" si="239"/>
        <v>0</v>
      </c>
      <c r="VRA126">
        <f t="shared" si="239"/>
        <v>0</v>
      </c>
      <c r="VRB126">
        <f t="shared" si="239"/>
        <v>0</v>
      </c>
      <c r="VRC126">
        <f t="shared" si="239"/>
        <v>0</v>
      </c>
      <c r="VRD126">
        <f t="shared" si="239"/>
        <v>0</v>
      </c>
      <c r="VRE126">
        <f t="shared" si="239"/>
        <v>0</v>
      </c>
      <c r="VRF126">
        <f t="shared" si="239"/>
        <v>0</v>
      </c>
      <c r="VRG126">
        <f t="shared" si="239"/>
        <v>0</v>
      </c>
      <c r="VRH126">
        <f t="shared" si="239"/>
        <v>0</v>
      </c>
      <c r="VRI126">
        <f t="shared" si="239"/>
        <v>0</v>
      </c>
      <c r="VRJ126">
        <f t="shared" si="239"/>
        <v>0</v>
      </c>
      <c r="VRK126">
        <f t="shared" si="239"/>
        <v>0</v>
      </c>
      <c r="VRL126">
        <f t="shared" si="239"/>
        <v>0</v>
      </c>
      <c r="VRM126">
        <f t="shared" si="239"/>
        <v>0</v>
      </c>
      <c r="VRN126">
        <f t="shared" si="239"/>
        <v>0</v>
      </c>
      <c r="VRO126">
        <f t="shared" si="239"/>
        <v>0</v>
      </c>
      <c r="VRP126">
        <f t="shared" si="239"/>
        <v>0</v>
      </c>
      <c r="VRQ126">
        <f t="shared" si="239"/>
        <v>0</v>
      </c>
      <c r="VRR126">
        <f t="shared" si="239"/>
        <v>0</v>
      </c>
      <c r="VRS126">
        <f t="shared" si="239"/>
        <v>0</v>
      </c>
      <c r="VRT126">
        <f t="shared" si="239"/>
        <v>0</v>
      </c>
      <c r="VRU126">
        <f t="shared" si="239"/>
        <v>0</v>
      </c>
      <c r="VRV126">
        <f t="shared" ref="VRV126:VUG126" si="240">SUM(VRV2:VRV125)</f>
        <v>0</v>
      </c>
      <c r="VRW126">
        <f t="shared" si="240"/>
        <v>0</v>
      </c>
      <c r="VRX126">
        <f t="shared" si="240"/>
        <v>0</v>
      </c>
      <c r="VRY126">
        <f t="shared" si="240"/>
        <v>0</v>
      </c>
      <c r="VRZ126">
        <f t="shared" si="240"/>
        <v>0</v>
      </c>
      <c r="VSA126">
        <f t="shared" si="240"/>
        <v>0</v>
      </c>
      <c r="VSB126">
        <f t="shared" si="240"/>
        <v>0</v>
      </c>
      <c r="VSC126">
        <f t="shared" si="240"/>
        <v>0</v>
      </c>
      <c r="VSD126">
        <f t="shared" si="240"/>
        <v>0</v>
      </c>
      <c r="VSE126">
        <f t="shared" si="240"/>
        <v>0</v>
      </c>
      <c r="VSF126">
        <f t="shared" si="240"/>
        <v>0</v>
      </c>
      <c r="VSG126">
        <f t="shared" si="240"/>
        <v>0</v>
      </c>
      <c r="VSH126">
        <f t="shared" si="240"/>
        <v>0</v>
      </c>
      <c r="VSI126">
        <f t="shared" si="240"/>
        <v>0</v>
      </c>
      <c r="VSJ126">
        <f t="shared" si="240"/>
        <v>0</v>
      </c>
      <c r="VSK126">
        <f t="shared" si="240"/>
        <v>0</v>
      </c>
      <c r="VSL126">
        <f t="shared" si="240"/>
        <v>0</v>
      </c>
      <c r="VSM126">
        <f t="shared" si="240"/>
        <v>0</v>
      </c>
      <c r="VSN126">
        <f t="shared" si="240"/>
        <v>0</v>
      </c>
      <c r="VSO126">
        <f t="shared" si="240"/>
        <v>0</v>
      </c>
      <c r="VSP126">
        <f t="shared" si="240"/>
        <v>0</v>
      </c>
      <c r="VSQ126">
        <f t="shared" si="240"/>
        <v>0</v>
      </c>
      <c r="VSR126">
        <f t="shared" si="240"/>
        <v>0</v>
      </c>
      <c r="VSS126">
        <f t="shared" si="240"/>
        <v>0</v>
      </c>
      <c r="VST126">
        <f t="shared" si="240"/>
        <v>0</v>
      </c>
      <c r="VSU126">
        <f t="shared" si="240"/>
        <v>0</v>
      </c>
      <c r="VSV126">
        <f t="shared" si="240"/>
        <v>0</v>
      </c>
      <c r="VSW126">
        <f t="shared" si="240"/>
        <v>0</v>
      </c>
      <c r="VSX126">
        <f t="shared" si="240"/>
        <v>0</v>
      </c>
      <c r="VSY126">
        <f t="shared" si="240"/>
        <v>0</v>
      </c>
      <c r="VSZ126">
        <f t="shared" si="240"/>
        <v>0</v>
      </c>
      <c r="VTA126">
        <f t="shared" si="240"/>
        <v>0</v>
      </c>
      <c r="VTB126">
        <f t="shared" si="240"/>
        <v>0</v>
      </c>
      <c r="VTC126">
        <f t="shared" si="240"/>
        <v>0</v>
      </c>
      <c r="VTD126">
        <f t="shared" si="240"/>
        <v>0</v>
      </c>
      <c r="VTE126">
        <f t="shared" si="240"/>
        <v>0</v>
      </c>
      <c r="VTF126">
        <f t="shared" si="240"/>
        <v>0</v>
      </c>
      <c r="VTG126">
        <f t="shared" si="240"/>
        <v>0</v>
      </c>
      <c r="VTH126">
        <f t="shared" si="240"/>
        <v>0</v>
      </c>
      <c r="VTI126">
        <f t="shared" si="240"/>
        <v>0</v>
      </c>
      <c r="VTJ126">
        <f t="shared" si="240"/>
        <v>0</v>
      </c>
      <c r="VTK126">
        <f t="shared" si="240"/>
        <v>0</v>
      </c>
      <c r="VTL126">
        <f t="shared" si="240"/>
        <v>0</v>
      </c>
      <c r="VTM126">
        <f t="shared" si="240"/>
        <v>0</v>
      </c>
      <c r="VTN126">
        <f t="shared" si="240"/>
        <v>0</v>
      </c>
      <c r="VTO126">
        <f t="shared" si="240"/>
        <v>0</v>
      </c>
      <c r="VTP126">
        <f t="shared" si="240"/>
        <v>0</v>
      </c>
      <c r="VTQ126">
        <f t="shared" si="240"/>
        <v>0</v>
      </c>
      <c r="VTR126">
        <f t="shared" si="240"/>
        <v>0</v>
      </c>
      <c r="VTS126">
        <f t="shared" si="240"/>
        <v>0</v>
      </c>
      <c r="VTT126">
        <f t="shared" si="240"/>
        <v>0</v>
      </c>
      <c r="VTU126">
        <f t="shared" si="240"/>
        <v>0</v>
      </c>
      <c r="VTV126">
        <f t="shared" si="240"/>
        <v>0</v>
      </c>
      <c r="VTW126">
        <f t="shared" si="240"/>
        <v>0</v>
      </c>
      <c r="VTX126">
        <f t="shared" si="240"/>
        <v>0</v>
      </c>
      <c r="VTY126">
        <f t="shared" si="240"/>
        <v>0</v>
      </c>
      <c r="VTZ126">
        <f t="shared" si="240"/>
        <v>0</v>
      </c>
      <c r="VUA126">
        <f t="shared" si="240"/>
        <v>0</v>
      </c>
      <c r="VUB126">
        <f t="shared" si="240"/>
        <v>0</v>
      </c>
      <c r="VUC126">
        <f t="shared" si="240"/>
        <v>0</v>
      </c>
      <c r="VUD126">
        <f t="shared" si="240"/>
        <v>0</v>
      </c>
      <c r="VUE126">
        <f t="shared" si="240"/>
        <v>0</v>
      </c>
      <c r="VUF126">
        <f t="shared" si="240"/>
        <v>0</v>
      </c>
      <c r="VUG126">
        <f t="shared" si="240"/>
        <v>0</v>
      </c>
      <c r="VUH126">
        <f t="shared" ref="VUH126:VWS126" si="241">SUM(VUH2:VUH125)</f>
        <v>0</v>
      </c>
      <c r="VUI126">
        <f t="shared" si="241"/>
        <v>0</v>
      </c>
      <c r="VUJ126">
        <f t="shared" si="241"/>
        <v>0</v>
      </c>
      <c r="VUK126">
        <f t="shared" si="241"/>
        <v>0</v>
      </c>
      <c r="VUL126">
        <f t="shared" si="241"/>
        <v>0</v>
      </c>
      <c r="VUM126">
        <f t="shared" si="241"/>
        <v>0</v>
      </c>
      <c r="VUN126">
        <f t="shared" si="241"/>
        <v>0</v>
      </c>
      <c r="VUO126">
        <f t="shared" si="241"/>
        <v>0</v>
      </c>
      <c r="VUP126">
        <f t="shared" si="241"/>
        <v>0</v>
      </c>
      <c r="VUQ126">
        <f t="shared" si="241"/>
        <v>0</v>
      </c>
      <c r="VUR126">
        <f t="shared" si="241"/>
        <v>0</v>
      </c>
      <c r="VUS126">
        <f t="shared" si="241"/>
        <v>0</v>
      </c>
      <c r="VUT126">
        <f t="shared" si="241"/>
        <v>0</v>
      </c>
      <c r="VUU126">
        <f t="shared" si="241"/>
        <v>0</v>
      </c>
      <c r="VUV126">
        <f t="shared" si="241"/>
        <v>0</v>
      </c>
      <c r="VUW126">
        <f t="shared" si="241"/>
        <v>0</v>
      </c>
      <c r="VUX126">
        <f t="shared" si="241"/>
        <v>0</v>
      </c>
      <c r="VUY126">
        <f t="shared" si="241"/>
        <v>0</v>
      </c>
      <c r="VUZ126">
        <f t="shared" si="241"/>
        <v>0</v>
      </c>
      <c r="VVA126">
        <f t="shared" si="241"/>
        <v>0</v>
      </c>
      <c r="VVB126">
        <f t="shared" si="241"/>
        <v>0</v>
      </c>
      <c r="VVC126">
        <f t="shared" si="241"/>
        <v>0</v>
      </c>
      <c r="VVD126">
        <f t="shared" si="241"/>
        <v>0</v>
      </c>
      <c r="VVE126">
        <f t="shared" si="241"/>
        <v>0</v>
      </c>
      <c r="VVF126">
        <f t="shared" si="241"/>
        <v>0</v>
      </c>
      <c r="VVG126">
        <f t="shared" si="241"/>
        <v>0</v>
      </c>
      <c r="VVH126">
        <f t="shared" si="241"/>
        <v>0</v>
      </c>
      <c r="VVI126">
        <f t="shared" si="241"/>
        <v>0</v>
      </c>
      <c r="VVJ126">
        <f t="shared" si="241"/>
        <v>0</v>
      </c>
      <c r="VVK126">
        <f t="shared" si="241"/>
        <v>0</v>
      </c>
      <c r="VVL126">
        <f t="shared" si="241"/>
        <v>0</v>
      </c>
      <c r="VVM126">
        <f t="shared" si="241"/>
        <v>0</v>
      </c>
      <c r="VVN126">
        <f t="shared" si="241"/>
        <v>0</v>
      </c>
      <c r="VVO126">
        <f t="shared" si="241"/>
        <v>0</v>
      </c>
      <c r="VVP126">
        <f t="shared" si="241"/>
        <v>0</v>
      </c>
      <c r="VVQ126">
        <f t="shared" si="241"/>
        <v>0</v>
      </c>
      <c r="VVR126">
        <f t="shared" si="241"/>
        <v>0</v>
      </c>
      <c r="VVS126">
        <f t="shared" si="241"/>
        <v>0</v>
      </c>
      <c r="VVT126">
        <f t="shared" si="241"/>
        <v>0</v>
      </c>
      <c r="VVU126">
        <f t="shared" si="241"/>
        <v>0</v>
      </c>
      <c r="VVV126">
        <f t="shared" si="241"/>
        <v>0</v>
      </c>
      <c r="VVW126">
        <f t="shared" si="241"/>
        <v>0</v>
      </c>
      <c r="VVX126">
        <f t="shared" si="241"/>
        <v>0</v>
      </c>
      <c r="VVY126">
        <f t="shared" si="241"/>
        <v>0</v>
      </c>
      <c r="VVZ126">
        <f t="shared" si="241"/>
        <v>0</v>
      </c>
      <c r="VWA126">
        <f t="shared" si="241"/>
        <v>0</v>
      </c>
      <c r="VWB126">
        <f t="shared" si="241"/>
        <v>0</v>
      </c>
      <c r="VWC126">
        <f t="shared" si="241"/>
        <v>0</v>
      </c>
      <c r="VWD126">
        <f t="shared" si="241"/>
        <v>0</v>
      </c>
      <c r="VWE126">
        <f t="shared" si="241"/>
        <v>0</v>
      </c>
      <c r="VWF126">
        <f t="shared" si="241"/>
        <v>0</v>
      </c>
      <c r="VWG126">
        <f t="shared" si="241"/>
        <v>0</v>
      </c>
      <c r="VWH126">
        <f t="shared" si="241"/>
        <v>0</v>
      </c>
      <c r="VWI126">
        <f t="shared" si="241"/>
        <v>0</v>
      </c>
      <c r="VWJ126">
        <f t="shared" si="241"/>
        <v>0</v>
      </c>
      <c r="VWK126">
        <f t="shared" si="241"/>
        <v>0</v>
      </c>
      <c r="VWL126">
        <f t="shared" si="241"/>
        <v>0</v>
      </c>
      <c r="VWM126">
        <f t="shared" si="241"/>
        <v>0</v>
      </c>
      <c r="VWN126">
        <f t="shared" si="241"/>
        <v>0</v>
      </c>
      <c r="VWO126">
        <f t="shared" si="241"/>
        <v>0</v>
      </c>
      <c r="VWP126">
        <f t="shared" si="241"/>
        <v>0</v>
      </c>
      <c r="VWQ126">
        <f t="shared" si="241"/>
        <v>0</v>
      </c>
      <c r="VWR126">
        <f t="shared" si="241"/>
        <v>0</v>
      </c>
      <c r="VWS126">
        <f t="shared" si="241"/>
        <v>0</v>
      </c>
      <c r="VWT126">
        <f t="shared" ref="VWT126:VZE126" si="242">SUM(VWT2:VWT125)</f>
        <v>0</v>
      </c>
      <c r="VWU126">
        <f t="shared" si="242"/>
        <v>0</v>
      </c>
      <c r="VWV126">
        <f t="shared" si="242"/>
        <v>0</v>
      </c>
      <c r="VWW126">
        <f t="shared" si="242"/>
        <v>0</v>
      </c>
      <c r="VWX126">
        <f t="shared" si="242"/>
        <v>0</v>
      </c>
      <c r="VWY126">
        <f t="shared" si="242"/>
        <v>0</v>
      </c>
      <c r="VWZ126">
        <f t="shared" si="242"/>
        <v>0</v>
      </c>
      <c r="VXA126">
        <f t="shared" si="242"/>
        <v>0</v>
      </c>
      <c r="VXB126">
        <f t="shared" si="242"/>
        <v>0</v>
      </c>
      <c r="VXC126">
        <f t="shared" si="242"/>
        <v>0</v>
      </c>
      <c r="VXD126">
        <f t="shared" si="242"/>
        <v>0</v>
      </c>
      <c r="VXE126">
        <f t="shared" si="242"/>
        <v>0</v>
      </c>
      <c r="VXF126">
        <f t="shared" si="242"/>
        <v>0</v>
      </c>
      <c r="VXG126">
        <f t="shared" si="242"/>
        <v>0</v>
      </c>
      <c r="VXH126">
        <f t="shared" si="242"/>
        <v>0</v>
      </c>
      <c r="VXI126">
        <f t="shared" si="242"/>
        <v>0</v>
      </c>
      <c r="VXJ126">
        <f t="shared" si="242"/>
        <v>0</v>
      </c>
      <c r="VXK126">
        <f t="shared" si="242"/>
        <v>0</v>
      </c>
      <c r="VXL126">
        <f t="shared" si="242"/>
        <v>0</v>
      </c>
      <c r="VXM126">
        <f t="shared" si="242"/>
        <v>0</v>
      </c>
      <c r="VXN126">
        <f t="shared" si="242"/>
        <v>0</v>
      </c>
      <c r="VXO126">
        <f t="shared" si="242"/>
        <v>0</v>
      </c>
      <c r="VXP126">
        <f t="shared" si="242"/>
        <v>0</v>
      </c>
      <c r="VXQ126">
        <f t="shared" si="242"/>
        <v>0</v>
      </c>
      <c r="VXR126">
        <f t="shared" si="242"/>
        <v>0</v>
      </c>
      <c r="VXS126">
        <f t="shared" si="242"/>
        <v>0</v>
      </c>
      <c r="VXT126">
        <f t="shared" si="242"/>
        <v>0</v>
      </c>
      <c r="VXU126">
        <f t="shared" si="242"/>
        <v>0</v>
      </c>
      <c r="VXV126">
        <f t="shared" si="242"/>
        <v>0</v>
      </c>
      <c r="VXW126">
        <f t="shared" si="242"/>
        <v>0</v>
      </c>
      <c r="VXX126">
        <f t="shared" si="242"/>
        <v>0</v>
      </c>
      <c r="VXY126">
        <f t="shared" si="242"/>
        <v>0</v>
      </c>
      <c r="VXZ126">
        <f t="shared" si="242"/>
        <v>0</v>
      </c>
      <c r="VYA126">
        <f t="shared" si="242"/>
        <v>0</v>
      </c>
      <c r="VYB126">
        <f t="shared" si="242"/>
        <v>0</v>
      </c>
      <c r="VYC126">
        <f t="shared" si="242"/>
        <v>0</v>
      </c>
      <c r="VYD126">
        <f t="shared" si="242"/>
        <v>0</v>
      </c>
      <c r="VYE126">
        <f t="shared" si="242"/>
        <v>0</v>
      </c>
      <c r="VYF126">
        <f t="shared" si="242"/>
        <v>0</v>
      </c>
      <c r="VYG126">
        <f t="shared" si="242"/>
        <v>0</v>
      </c>
      <c r="VYH126">
        <f t="shared" si="242"/>
        <v>0</v>
      </c>
      <c r="VYI126">
        <f t="shared" si="242"/>
        <v>0</v>
      </c>
      <c r="VYJ126">
        <f t="shared" si="242"/>
        <v>0</v>
      </c>
      <c r="VYK126">
        <f t="shared" si="242"/>
        <v>0</v>
      </c>
      <c r="VYL126">
        <f t="shared" si="242"/>
        <v>0</v>
      </c>
      <c r="VYM126">
        <f t="shared" si="242"/>
        <v>0</v>
      </c>
      <c r="VYN126">
        <f t="shared" si="242"/>
        <v>0</v>
      </c>
      <c r="VYO126">
        <f t="shared" si="242"/>
        <v>0</v>
      </c>
      <c r="VYP126">
        <f t="shared" si="242"/>
        <v>0</v>
      </c>
      <c r="VYQ126">
        <f t="shared" si="242"/>
        <v>0</v>
      </c>
      <c r="VYR126">
        <f t="shared" si="242"/>
        <v>0</v>
      </c>
      <c r="VYS126">
        <f t="shared" si="242"/>
        <v>0</v>
      </c>
      <c r="VYT126">
        <f t="shared" si="242"/>
        <v>0</v>
      </c>
      <c r="VYU126">
        <f t="shared" si="242"/>
        <v>0</v>
      </c>
      <c r="VYV126">
        <f t="shared" si="242"/>
        <v>0</v>
      </c>
      <c r="VYW126">
        <f t="shared" si="242"/>
        <v>0</v>
      </c>
      <c r="VYX126">
        <f t="shared" si="242"/>
        <v>0</v>
      </c>
      <c r="VYY126">
        <f t="shared" si="242"/>
        <v>0</v>
      </c>
      <c r="VYZ126">
        <f t="shared" si="242"/>
        <v>0</v>
      </c>
      <c r="VZA126">
        <f t="shared" si="242"/>
        <v>0</v>
      </c>
      <c r="VZB126">
        <f t="shared" si="242"/>
        <v>0</v>
      </c>
      <c r="VZC126">
        <f t="shared" si="242"/>
        <v>0</v>
      </c>
      <c r="VZD126">
        <f t="shared" si="242"/>
        <v>0</v>
      </c>
      <c r="VZE126">
        <f t="shared" si="242"/>
        <v>0</v>
      </c>
      <c r="VZF126">
        <f t="shared" ref="VZF126:WBQ126" si="243">SUM(VZF2:VZF125)</f>
        <v>0</v>
      </c>
      <c r="VZG126">
        <f t="shared" si="243"/>
        <v>0</v>
      </c>
      <c r="VZH126">
        <f t="shared" si="243"/>
        <v>0</v>
      </c>
      <c r="VZI126">
        <f t="shared" si="243"/>
        <v>0</v>
      </c>
      <c r="VZJ126">
        <f t="shared" si="243"/>
        <v>0</v>
      </c>
      <c r="VZK126">
        <f t="shared" si="243"/>
        <v>0</v>
      </c>
      <c r="VZL126">
        <f t="shared" si="243"/>
        <v>0</v>
      </c>
      <c r="VZM126">
        <f t="shared" si="243"/>
        <v>0</v>
      </c>
      <c r="VZN126">
        <f t="shared" si="243"/>
        <v>0</v>
      </c>
      <c r="VZO126">
        <f t="shared" si="243"/>
        <v>0</v>
      </c>
      <c r="VZP126">
        <f t="shared" si="243"/>
        <v>0</v>
      </c>
      <c r="VZQ126">
        <f t="shared" si="243"/>
        <v>0</v>
      </c>
      <c r="VZR126">
        <f t="shared" si="243"/>
        <v>0</v>
      </c>
      <c r="VZS126">
        <f t="shared" si="243"/>
        <v>0</v>
      </c>
      <c r="VZT126">
        <f t="shared" si="243"/>
        <v>0</v>
      </c>
      <c r="VZU126">
        <f t="shared" si="243"/>
        <v>0</v>
      </c>
      <c r="VZV126">
        <f t="shared" si="243"/>
        <v>0</v>
      </c>
      <c r="VZW126">
        <f t="shared" si="243"/>
        <v>0</v>
      </c>
      <c r="VZX126">
        <f t="shared" si="243"/>
        <v>0</v>
      </c>
      <c r="VZY126">
        <f t="shared" si="243"/>
        <v>0</v>
      </c>
      <c r="VZZ126">
        <f t="shared" si="243"/>
        <v>0</v>
      </c>
      <c r="WAA126">
        <f t="shared" si="243"/>
        <v>0</v>
      </c>
      <c r="WAB126">
        <f t="shared" si="243"/>
        <v>0</v>
      </c>
      <c r="WAC126">
        <f t="shared" si="243"/>
        <v>0</v>
      </c>
      <c r="WAD126">
        <f t="shared" si="243"/>
        <v>0</v>
      </c>
      <c r="WAE126">
        <f t="shared" si="243"/>
        <v>0</v>
      </c>
      <c r="WAF126">
        <f t="shared" si="243"/>
        <v>0</v>
      </c>
      <c r="WAG126">
        <f t="shared" si="243"/>
        <v>0</v>
      </c>
      <c r="WAH126">
        <f t="shared" si="243"/>
        <v>0</v>
      </c>
      <c r="WAI126">
        <f t="shared" si="243"/>
        <v>0</v>
      </c>
      <c r="WAJ126">
        <f t="shared" si="243"/>
        <v>0</v>
      </c>
      <c r="WAK126">
        <f t="shared" si="243"/>
        <v>0</v>
      </c>
      <c r="WAL126">
        <f t="shared" si="243"/>
        <v>0</v>
      </c>
      <c r="WAM126">
        <f t="shared" si="243"/>
        <v>0</v>
      </c>
      <c r="WAN126">
        <f t="shared" si="243"/>
        <v>0</v>
      </c>
      <c r="WAO126">
        <f t="shared" si="243"/>
        <v>0</v>
      </c>
      <c r="WAP126">
        <f t="shared" si="243"/>
        <v>0</v>
      </c>
      <c r="WAQ126">
        <f t="shared" si="243"/>
        <v>0</v>
      </c>
      <c r="WAR126">
        <f t="shared" si="243"/>
        <v>0</v>
      </c>
      <c r="WAS126">
        <f t="shared" si="243"/>
        <v>0</v>
      </c>
      <c r="WAT126">
        <f t="shared" si="243"/>
        <v>0</v>
      </c>
      <c r="WAU126">
        <f t="shared" si="243"/>
        <v>0</v>
      </c>
      <c r="WAV126">
        <f t="shared" si="243"/>
        <v>0</v>
      </c>
      <c r="WAW126">
        <f t="shared" si="243"/>
        <v>0</v>
      </c>
      <c r="WAX126">
        <f t="shared" si="243"/>
        <v>0</v>
      </c>
      <c r="WAY126">
        <f t="shared" si="243"/>
        <v>0</v>
      </c>
      <c r="WAZ126">
        <f t="shared" si="243"/>
        <v>0</v>
      </c>
      <c r="WBA126">
        <f t="shared" si="243"/>
        <v>0</v>
      </c>
      <c r="WBB126">
        <f t="shared" si="243"/>
        <v>0</v>
      </c>
      <c r="WBC126">
        <f t="shared" si="243"/>
        <v>0</v>
      </c>
      <c r="WBD126">
        <f t="shared" si="243"/>
        <v>0</v>
      </c>
      <c r="WBE126">
        <f t="shared" si="243"/>
        <v>0</v>
      </c>
      <c r="WBF126">
        <f t="shared" si="243"/>
        <v>0</v>
      </c>
      <c r="WBG126">
        <f t="shared" si="243"/>
        <v>0</v>
      </c>
      <c r="WBH126">
        <f t="shared" si="243"/>
        <v>0</v>
      </c>
      <c r="WBI126">
        <f t="shared" si="243"/>
        <v>0</v>
      </c>
      <c r="WBJ126">
        <f t="shared" si="243"/>
        <v>0</v>
      </c>
      <c r="WBK126">
        <f t="shared" si="243"/>
        <v>0</v>
      </c>
      <c r="WBL126">
        <f t="shared" si="243"/>
        <v>0</v>
      </c>
      <c r="WBM126">
        <f t="shared" si="243"/>
        <v>0</v>
      </c>
      <c r="WBN126">
        <f t="shared" si="243"/>
        <v>0</v>
      </c>
      <c r="WBO126">
        <f t="shared" si="243"/>
        <v>0</v>
      </c>
      <c r="WBP126">
        <f t="shared" si="243"/>
        <v>0</v>
      </c>
      <c r="WBQ126">
        <f t="shared" si="243"/>
        <v>0</v>
      </c>
      <c r="WBR126">
        <f t="shared" ref="WBR126:WEC126" si="244">SUM(WBR2:WBR125)</f>
        <v>0</v>
      </c>
      <c r="WBS126">
        <f t="shared" si="244"/>
        <v>0</v>
      </c>
      <c r="WBT126">
        <f t="shared" si="244"/>
        <v>0</v>
      </c>
      <c r="WBU126">
        <f t="shared" si="244"/>
        <v>0</v>
      </c>
      <c r="WBV126">
        <f t="shared" si="244"/>
        <v>0</v>
      </c>
      <c r="WBW126">
        <f t="shared" si="244"/>
        <v>0</v>
      </c>
      <c r="WBX126">
        <f t="shared" si="244"/>
        <v>0</v>
      </c>
      <c r="WBY126">
        <f t="shared" si="244"/>
        <v>0</v>
      </c>
      <c r="WBZ126">
        <f t="shared" si="244"/>
        <v>0</v>
      </c>
      <c r="WCA126">
        <f t="shared" si="244"/>
        <v>0</v>
      </c>
      <c r="WCB126">
        <f t="shared" si="244"/>
        <v>0</v>
      </c>
      <c r="WCC126">
        <f t="shared" si="244"/>
        <v>0</v>
      </c>
      <c r="WCD126">
        <f t="shared" si="244"/>
        <v>0</v>
      </c>
      <c r="WCE126">
        <f t="shared" si="244"/>
        <v>0</v>
      </c>
      <c r="WCF126">
        <f t="shared" si="244"/>
        <v>0</v>
      </c>
      <c r="WCG126">
        <f t="shared" si="244"/>
        <v>0</v>
      </c>
      <c r="WCH126">
        <f t="shared" si="244"/>
        <v>0</v>
      </c>
      <c r="WCI126">
        <f t="shared" si="244"/>
        <v>0</v>
      </c>
      <c r="WCJ126">
        <f t="shared" si="244"/>
        <v>0</v>
      </c>
      <c r="WCK126">
        <f t="shared" si="244"/>
        <v>0</v>
      </c>
      <c r="WCL126">
        <f t="shared" si="244"/>
        <v>0</v>
      </c>
      <c r="WCM126">
        <f t="shared" si="244"/>
        <v>0</v>
      </c>
      <c r="WCN126">
        <f t="shared" si="244"/>
        <v>0</v>
      </c>
      <c r="WCO126">
        <f t="shared" si="244"/>
        <v>0</v>
      </c>
      <c r="WCP126">
        <f t="shared" si="244"/>
        <v>0</v>
      </c>
      <c r="WCQ126">
        <f t="shared" si="244"/>
        <v>0</v>
      </c>
      <c r="WCR126">
        <f t="shared" si="244"/>
        <v>0</v>
      </c>
      <c r="WCS126">
        <f t="shared" si="244"/>
        <v>0</v>
      </c>
      <c r="WCT126">
        <f t="shared" si="244"/>
        <v>0</v>
      </c>
      <c r="WCU126">
        <f t="shared" si="244"/>
        <v>0</v>
      </c>
      <c r="WCV126">
        <f t="shared" si="244"/>
        <v>0</v>
      </c>
      <c r="WCW126">
        <f t="shared" si="244"/>
        <v>0</v>
      </c>
      <c r="WCX126">
        <f t="shared" si="244"/>
        <v>0</v>
      </c>
      <c r="WCY126">
        <f t="shared" si="244"/>
        <v>0</v>
      </c>
      <c r="WCZ126">
        <f t="shared" si="244"/>
        <v>0</v>
      </c>
      <c r="WDA126">
        <f t="shared" si="244"/>
        <v>0</v>
      </c>
      <c r="WDB126">
        <f t="shared" si="244"/>
        <v>0</v>
      </c>
      <c r="WDC126">
        <f t="shared" si="244"/>
        <v>0</v>
      </c>
      <c r="WDD126">
        <f t="shared" si="244"/>
        <v>0</v>
      </c>
      <c r="WDE126">
        <f t="shared" si="244"/>
        <v>0</v>
      </c>
      <c r="WDF126">
        <f t="shared" si="244"/>
        <v>0</v>
      </c>
      <c r="WDG126">
        <f t="shared" si="244"/>
        <v>0</v>
      </c>
      <c r="WDH126">
        <f t="shared" si="244"/>
        <v>0</v>
      </c>
      <c r="WDI126">
        <f t="shared" si="244"/>
        <v>0</v>
      </c>
      <c r="WDJ126">
        <f t="shared" si="244"/>
        <v>0</v>
      </c>
      <c r="WDK126">
        <f t="shared" si="244"/>
        <v>0</v>
      </c>
      <c r="WDL126">
        <f t="shared" si="244"/>
        <v>0</v>
      </c>
      <c r="WDM126">
        <f t="shared" si="244"/>
        <v>0</v>
      </c>
      <c r="WDN126">
        <f t="shared" si="244"/>
        <v>0</v>
      </c>
      <c r="WDO126">
        <f t="shared" si="244"/>
        <v>0</v>
      </c>
      <c r="WDP126">
        <f t="shared" si="244"/>
        <v>0</v>
      </c>
      <c r="WDQ126">
        <f t="shared" si="244"/>
        <v>0</v>
      </c>
      <c r="WDR126">
        <f t="shared" si="244"/>
        <v>0</v>
      </c>
      <c r="WDS126">
        <f t="shared" si="244"/>
        <v>0</v>
      </c>
      <c r="WDT126">
        <f t="shared" si="244"/>
        <v>0</v>
      </c>
      <c r="WDU126">
        <f t="shared" si="244"/>
        <v>0</v>
      </c>
      <c r="WDV126">
        <f t="shared" si="244"/>
        <v>0</v>
      </c>
      <c r="WDW126">
        <f t="shared" si="244"/>
        <v>0</v>
      </c>
      <c r="WDX126">
        <f t="shared" si="244"/>
        <v>0</v>
      </c>
      <c r="WDY126">
        <f t="shared" si="244"/>
        <v>0</v>
      </c>
      <c r="WDZ126">
        <f t="shared" si="244"/>
        <v>0</v>
      </c>
      <c r="WEA126">
        <f t="shared" si="244"/>
        <v>0</v>
      </c>
      <c r="WEB126">
        <f t="shared" si="244"/>
        <v>0</v>
      </c>
      <c r="WEC126">
        <f t="shared" si="244"/>
        <v>0</v>
      </c>
      <c r="WED126">
        <f t="shared" ref="WED126:WGO126" si="245">SUM(WED2:WED125)</f>
        <v>0</v>
      </c>
      <c r="WEE126">
        <f t="shared" si="245"/>
        <v>0</v>
      </c>
      <c r="WEF126">
        <f t="shared" si="245"/>
        <v>0</v>
      </c>
      <c r="WEG126">
        <f t="shared" si="245"/>
        <v>0</v>
      </c>
      <c r="WEH126">
        <f t="shared" si="245"/>
        <v>0</v>
      </c>
      <c r="WEI126">
        <f t="shared" si="245"/>
        <v>0</v>
      </c>
      <c r="WEJ126">
        <f t="shared" si="245"/>
        <v>0</v>
      </c>
      <c r="WEK126">
        <f t="shared" si="245"/>
        <v>0</v>
      </c>
      <c r="WEL126">
        <f t="shared" si="245"/>
        <v>0</v>
      </c>
      <c r="WEM126">
        <f t="shared" si="245"/>
        <v>0</v>
      </c>
      <c r="WEN126">
        <f t="shared" si="245"/>
        <v>0</v>
      </c>
      <c r="WEO126">
        <f t="shared" si="245"/>
        <v>0</v>
      </c>
      <c r="WEP126">
        <f t="shared" si="245"/>
        <v>0</v>
      </c>
      <c r="WEQ126">
        <f t="shared" si="245"/>
        <v>0</v>
      </c>
      <c r="WER126">
        <f t="shared" si="245"/>
        <v>0</v>
      </c>
      <c r="WES126">
        <f t="shared" si="245"/>
        <v>0</v>
      </c>
      <c r="WET126">
        <f t="shared" si="245"/>
        <v>0</v>
      </c>
      <c r="WEU126">
        <f t="shared" si="245"/>
        <v>0</v>
      </c>
      <c r="WEV126">
        <f t="shared" si="245"/>
        <v>0</v>
      </c>
      <c r="WEW126">
        <f t="shared" si="245"/>
        <v>0</v>
      </c>
      <c r="WEX126">
        <f t="shared" si="245"/>
        <v>0</v>
      </c>
      <c r="WEY126">
        <f t="shared" si="245"/>
        <v>0</v>
      </c>
      <c r="WEZ126">
        <f t="shared" si="245"/>
        <v>0</v>
      </c>
      <c r="WFA126">
        <f t="shared" si="245"/>
        <v>0</v>
      </c>
      <c r="WFB126">
        <f t="shared" si="245"/>
        <v>0</v>
      </c>
      <c r="WFC126">
        <f t="shared" si="245"/>
        <v>0</v>
      </c>
      <c r="WFD126">
        <f t="shared" si="245"/>
        <v>0</v>
      </c>
      <c r="WFE126">
        <f t="shared" si="245"/>
        <v>0</v>
      </c>
      <c r="WFF126">
        <f t="shared" si="245"/>
        <v>0</v>
      </c>
      <c r="WFG126">
        <f t="shared" si="245"/>
        <v>0</v>
      </c>
      <c r="WFH126">
        <f t="shared" si="245"/>
        <v>0</v>
      </c>
      <c r="WFI126">
        <f t="shared" si="245"/>
        <v>0</v>
      </c>
      <c r="WFJ126">
        <f t="shared" si="245"/>
        <v>0</v>
      </c>
      <c r="WFK126">
        <f t="shared" si="245"/>
        <v>0</v>
      </c>
      <c r="WFL126">
        <f t="shared" si="245"/>
        <v>0</v>
      </c>
      <c r="WFM126">
        <f t="shared" si="245"/>
        <v>0</v>
      </c>
      <c r="WFN126">
        <f t="shared" si="245"/>
        <v>0</v>
      </c>
      <c r="WFO126">
        <f t="shared" si="245"/>
        <v>0</v>
      </c>
      <c r="WFP126">
        <f t="shared" si="245"/>
        <v>0</v>
      </c>
      <c r="WFQ126">
        <f t="shared" si="245"/>
        <v>0</v>
      </c>
      <c r="WFR126">
        <f t="shared" si="245"/>
        <v>0</v>
      </c>
      <c r="WFS126">
        <f t="shared" si="245"/>
        <v>0</v>
      </c>
      <c r="WFT126">
        <f t="shared" si="245"/>
        <v>0</v>
      </c>
      <c r="WFU126">
        <f t="shared" si="245"/>
        <v>0</v>
      </c>
      <c r="WFV126">
        <f t="shared" si="245"/>
        <v>0</v>
      </c>
      <c r="WFW126">
        <f t="shared" si="245"/>
        <v>0</v>
      </c>
      <c r="WFX126">
        <f t="shared" si="245"/>
        <v>0</v>
      </c>
      <c r="WFY126">
        <f t="shared" si="245"/>
        <v>0</v>
      </c>
      <c r="WFZ126">
        <f t="shared" si="245"/>
        <v>0</v>
      </c>
      <c r="WGA126">
        <f t="shared" si="245"/>
        <v>0</v>
      </c>
      <c r="WGB126">
        <f t="shared" si="245"/>
        <v>0</v>
      </c>
      <c r="WGC126">
        <f t="shared" si="245"/>
        <v>0</v>
      </c>
      <c r="WGD126">
        <f t="shared" si="245"/>
        <v>0</v>
      </c>
      <c r="WGE126">
        <f t="shared" si="245"/>
        <v>0</v>
      </c>
      <c r="WGF126">
        <f t="shared" si="245"/>
        <v>0</v>
      </c>
      <c r="WGG126">
        <f t="shared" si="245"/>
        <v>0</v>
      </c>
      <c r="WGH126">
        <f t="shared" si="245"/>
        <v>0</v>
      </c>
      <c r="WGI126">
        <f t="shared" si="245"/>
        <v>0</v>
      </c>
      <c r="WGJ126">
        <f t="shared" si="245"/>
        <v>0</v>
      </c>
      <c r="WGK126">
        <f t="shared" si="245"/>
        <v>0</v>
      </c>
      <c r="WGL126">
        <f t="shared" si="245"/>
        <v>0</v>
      </c>
      <c r="WGM126">
        <f t="shared" si="245"/>
        <v>0</v>
      </c>
      <c r="WGN126">
        <f t="shared" si="245"/>
        <v>0</v>
      </c>
      <c r="WGO126">
        <f t="shared" si="245"/>
        <v>0</v>
      </c>
      <c r="WGP126">
        <f t="shared" ref="WGP126:WJA126" si="246">SUM(WGP2:WGP125)</f>
        <v>0</v>
      </c>
      <c r="WGQ126">
        <f t="shared" si="246"/>
        <v>0</v>
      </c>
      <c r="WGR126">
        <f t="shared" si="246"/>
        <v>0</v>
      </c>
      <c r="WGS126">
        <f t="shared" si="246"/>
        <v>0</v>
      </c>
      <c r="WGT126">
        <f t="shared" si="246"/>
        <v>0</v>
      </c>
      <c r="WGU126">
        <f t="shared" si="246"/>
        <v>0</v>
      </c>
      <c r="WGV126">
        <f t="shared" si="246"/>
        <v>0</v>
      </c>
      <c r="WGW126">
        <f t="shared" si="246"/>
        <v>0</v>
      </c>
      <c r="WGX126">
        <f t="shared" si="246"/>
        <v>0</v>
      </c>
      <c r="WGY126">
        <f t="shared" si="246"/>
        <v>0</v>
      </c>
      <c r="WGZ126">
        <f t="shared" si="246"/>
        <v>0</v>
      </c>
      <c r="WHA126">
        <f t="shared" si="246"/>
        <v>0</v>
      </c>
      <c r="WHB126">
        <f t="shared" si="246"/>
        <v>0</v>
      </c>
      <c r="WHC126">
        <f t="shared" si="246"/>
        <v>0</v>
      </c>
      <c r="WHD126">
        <f t="shared" si="246"/>
        <v>0</v>
      </c>
      <c r="WHE126">
        <f t="shared" si="246"/>
        <v>0</v>
      </c>
      <c r="WHF126">
        <f t="shared" si="246"/>
        <v>0</v>
      </c>
      <c r="WHG126">
        <f t="shared" si="246"/>
        <v>0</v>
      </c>
      <c r="WHH126">
        <f t="shared" si="246"/>
        <v>0</v>
      </c>
      <c r="WHI126">
        <f t="shared" si="246"/>
        <v>0</v>
      </c>
      <c r="WHJ126">
        <f t="shared" si="246"/>
        <v>0</v>
      </c>
      <c r="WHK126">
        <f t="shared" si="246"/>
        <v>0</v>
      </c>
      <c r="WHL126">
        <f t="shared" si="246"/>
        <v>0</v>
      </c>
      <c r="WHM126">
        <f t="shared" si="246"/>
        <v>0</v>
      </c>
      <c r="WHN126">
        <f t="shared" si="246"/>
        <v>0</v>
      </c>
      <c r="WHO126">
        <f t="shared" si="246"/>
        <v>0</v>
      </c>
      <c r="WHP126">
        <f t="shared" si="246"/>
        <v>0</v>
      </c>
      <c r="WHQ126">
        <f t="shared" si="246"/>
        <v>0</v>
      </c>
      <c r="WHR126">
        <f t="shared" si="246"/>
        <v>0</v>
      </c>
      <c r="WHS126">
        <f t="shared" si="246"/>
        <v>0</v>
      </c>
      <c r="WHT126">
        <f t="shared" si="246"/>
        <v>0</v>
      </c>
      <c r="WHU126">
        <f t="shared" si="246"/>
        <v>0</v>
      </c>
      <c r="WHV126">
        <f t="shared" si="246"/>
        <v>0</v>
      </c>
      <c r="WHW126">
        <f t="shared" si="246"/>
        <v>0</v>
      </c>
      <c r="WHX126">
        <f t="shared" si="246"/>
        <v>0</v>
      </c>
      <c r="WHY126">
        <f t="shared" si="246"/>
        <v>0</v>
      </c>
      <c r="WHZ126">
        <f t="shared" si="246"/>
        <v>0</v>
      </c>
      <c r="WIA126">
        <f t="shared" si="246"/>
        <v>0</v>
      </c>
      <c r="WIB126">
        <f t="shared" si="246"/>
        <v>0</v>
      </c>
      <c r="WIC126">
        <f t="shared" si="246"/>
        <v>0</v>
      </c>
      <c r="WID126">
        <f t="shared" si="246"/>
        <v>0</v>
      </c>
      <c r="WIE126">
        <f t="shared" si="246"/>
        <v>0</v>
      </c>
      <c r="WIF126">
        <f t="shared" si="246"/>
        <v>0</v>
      </c>
      <c r="WIG126">
        <f t="shared" si="246"/>
        <v>0</v>
      </c>
      <c r="WIH126">
        <f t="shared" si="246"/>
        <v>0</v>
      </c>
      <c r="WII126">
        <f t="shared" si="246"/>
        <v>0</v>
      </c>
      <c r="WIJ126">
        <f t="shared" si="246"/>
        <v>0</v>
      </c>
      <c r="WIK126">
        <f t="shared" si="246"/>
        <v>0</v>
      </c>
      <c r="WIL126">
        <f t="shared" si="246"/>
        <v>0</v>
      </c>
      <c r="WIM126">
        <f t="shared" si="246"/>
        <v>0</v>
      </c>
      <c r="WIN126">
        <f t="shared" si="246"/>
        <v>0</v>
      </c>
      <c r="WIO126">
        <f t="shared" si="246"/>
        <v>0</v>
      </c>
      <c r="WIP126">
        <f t="shared" si="246"/>
        <v>0</v>
      </c>
      <c r="WIQ126">
        <f t="shared" si="246"/>
        <v>0</v>
      </c>
      <c r="WIR126">
        <f t="shared" si="246"/>
        <v>0</v>
      </c>
      <c r="WIS126">
        <f t="shared" si="246"/>
        <v>0</v>
      </c>
      <c r="WIT126">
        <f t="shared" si="246"/>
        <v>0</v>
      </c>
      <c r="WIU126">
        <f t="shared" si="246"/>
        <v>0</v>
      </c>
      <c r="WIV126">
        <f t="shared" si="246"/>
        <v>0</v>
      </c>
      <c r="WIW126">
        <f t="shared" si="246"/>
        <v>0</v>
      </c>
      <c r="WIX126">
        <f t="shared" si="246"/>
        <v>0</v>
      </c>
      <c r="WIY126">
        <f t="shared" si="246"/>
        <v>0</v>
      </c>
      <c r="WIZ126">
        <f t="shared" si="246"/>
        <v>0</v>
      </c>
      <c r="WJA126">
        <f t="shared" si="246"/>
        <v>0</v>
      </c>
      <c r="WJB126">
        <f t="shared" ref="WJB126:WLM126" si="247">SUM(WJB2:WJB125)</f>
        <v>0</v>
      </c>
      <c r="WJC126">
        <f t="shared" si="247"/>
        <v>0</v>
      </c>
      <c r="WJD126">
        <f t="shared" si="247"/>
        <v>0</v>
      </c>
      <c r="WJE126">
        <f t="shared" si="247"/>
        <v>0</v>
      </c>
      <c r="WJF126">
        <f t="shared" si="247"/>
        <v>0</v>
      </c>
      <c r="WJG126">
        <f t="shared" si="247"/>
        <v>0</v>
      </c>
      <c r="WJH126">
        <f t="shared" si="247"/>
        <v>0</v>
      </c>
      <c r="WJI126">
        <f t="shared" si="247"/>
        <v>0</v>
      </c>
      <c r="WJJ126">
        <f t="shared" si="247"/>
        <v>0</v>
      </c>
      <c r="WJK126">
        <f t="shared" si="247"/>
        <v>0</v>
      </c>
      <c r="WJL126">
        <f t="shared" si="247"/>
        <v>0</v>
      </c>
      <c r="WJM126">
        <f t="shared" si="247"/>
        <v>0</v>
      </c>
      <c r="WJN126">
        <f t="shared" si="247"/>
        <v>0</v>
      </c>
      <c r="WJO126">
        <f t="shared" si="247"/>
        <v>0</v>
      </c>
      <c r="WJP126">
        <f t="shared" si="247"/>
        <v>0</v>
      </c>
      <c r="WJQ126">
        <f t="shared" si="247"/>
        <v>0</v>
      </c>
      <c r="WJR126">
        <f t="shared" si="247"/>
        <v>0</v>
      </c>
      <c r="WJS126">
        <f t="shared" si="247"/>
        <v>0</v>
      </c>
      <c r="WJT126">
        <f t="shared" si="247"/>
        <v>0</v>
      </c>
      <c r="WJU126">
        <f t="shared" si="247"/>
        <v>0</v>
      </c>
      <c r="WJV126">
        <f t="shared" si="247"/>
        <v>0</v>
      </c>
      <c r="WJW126">
        <f t="shared" si="247"/>
        <v>0</v>
      </c>
      <c r="WJX126">
        <f t="shared" si="247"/>
        <v>0</v>
      </c>
      <c r="WJY126">
        <f t="shared" si="247"/>
        <v>0</v>
      </c>
      <c r="WJZ126">
        <f t="shared" si="247"/>
        <v>0</v>
      </c>
      <c r="WKA126">
        <f t="shared" si="247"/>
        <v>0</v>
      </c>
      <c r="WKB126">
        <f t="shared" si="247"/>
        <v>0</v>
      </c>
      <c r="WKC126">
        <f t="shared" si="247"/>
        <v>0</v>
      </c>
      <c r="WKD126">
        <f t="shared" si="247"/>
        <v>0</v>
      </c>
      <c r="WKE126">
        <f t="shared" si="247"/>
        <v>0</v>
      </c>
      <c r="WKF126">
        <f t="shared" si="247"/>
        <v>0</v>
      </c>
      <c r="WKG126">
        <f t="shared" si="247"/>
        <v>0</v>
      </c>
      <c r="WKH126">
        <f t="shared" si="247"/>
        <v>0</v>
      </c>
      <c r="WKI126">
        <f t="shared" si="247"/>
        <v>0</v>
      </c>
      <c r="WKJ126">
        <f t="shared" si="247"/>
        <v>0</v>
      </c>
      <c r="WKK126">
        <f t="shared" si="247"/>
        <v>0</v>
      </c>
      <c r="WKL126">
        <f t="shared" si="247"/>
        <v>0</v>
      </c>
      <c r="WKM126">
        <f t="shared" si="247"/>
        <v>0</v>
      </c>
      <c r="WKN126">
        <f t="shared" si="247"/>
        <v>0</v>
      </c>
      <c r="WKO126">
        <f t="shared" si="247"/>
        <v>0</v>
      </c>
      <c r="WKP126">
        <f t="shared" si="247"/>
        <v>0</v>
      </c>
      <c r="WKQ126">
        <f t="shared" si="247"/>
        <v>0</v>
      </c>
      <c r="WKR126">
        <f t="shared" si="247"/>
        <v>0</v>
      </c>
      <c r="WKS126">
        <f t="shared" si="247"/>
        <v>0</v>
      </c>
      <c r="WKT126">
        <f t="shared" si="247"/>
        <v>0</v>
      </c>
      <c r="WKU126">
        <f t="shared" si="247"/>
        <v>0</v>
      </c>
      <c r="WKV126">
        <f t="shared" si="247"/>
        <v>0</v>
      </c>
      <c r="WKW126">
        <f t="shared" si="247"/>
        <v>0</v>
      </c>
      <c r="WKX126">
        <f t="shared" si="247"/>
        <v>0</v>
      </c>
      <c r="WKY126">
        <f t="shared" si="247"/>
        <v>0</v>
      </c>
      <c r="WKZ126">
        <f t="shared" si="247"/>
        <v>0</v>
      </c>
      <c r="WLA126">
        <f t="shared" si="247"/>
        <v>0</v>
      </c>
      <c r="WLB126">
        <f t="shared" si="247"/>
        <v>0</v>
      </c>
      <c r="WLC126">
        <f t="shared" si="247"/>
        <v>0</v>
      </c>
      <c r="WLD126">
        <f t="shared" si="247"/>
        <v>0</v>
      </c>
      <c r="WLE126">
        <f t="shared" si="247"/>
        <v>0</v>
      </c>
      <c r="WLF126">
        <f t="shared" si="247"/>
        <v>0</v>
      </c>
      <c r="WLG126">
        <f t="shared" si="247"/>
        <v>0</v>
      </c>
      <c r="WLH126">
        <f t="shared" si="247"/>
        <v>0</v>
      </c>
      <c r="WLI126">
        <f t="shared" si="247"/>
        <v>0</v>
      </c>
      <c r="WLJ126">
        <f t="shared" si="247"/>
        <v>0</v>
      </c>
      <c r="WLK126">
        <f t="shared" si="247"/>
        <v>0</v>
      </c>
      <c r="WLL126">
        <f t="shared" si="247"/>
        <v>0</v>
      </c>
      <c r="WLM126">
        <f t="shared" si="247"/>
        <v>0</v>
      </c>
      <c r="WLN126">
        <f t="shared" ref="WLN126:WNY126" si="248">SUM(WLN2:WLN125)</f>
        <v>0</v>
      </c>
      <c r="WLO126">
        <f t="shared" si="248"/>
        <v>0</v>
      </c>
      <c r="WLP126">
        <f t="shared" si="248"/>
        <v>0</v>
      </c>
      <c r="WLQ126">
        <f t="shared" si="248"/>
        <v>0</v>
      </c>
      <c r="WLR126">
        <f t="shared" si="248"/>
        <v>0</v>
      </c>
      <c r="WLS126">
        <f t="shared" si="248"/>
        <v>0</v>
      </c>
      <c r="WLT126">
        <f t="shared" si="248"/>
        <v>0</v>
      </c>
      <c r="WLU126">
        <f t="shared" si="248"/>
        <v>0</v>
      </c>
      <c r="WLV126">
        <f t="shared" si="248"/>
        <v>0</v>
      </c>
      <c r="WLW126">
        <f t="shared" si="248"/>
        <v>0</v>
      </c>
      <c r="WLX126">
        <f t="shared" si="248"/>
        <v>0</v>
      </c>
      <c r="WLY126">
        <f t="shared" si="248"/>
        <v>0</v>
      </c>
      <c r="WLZ126">
        <f t="shared" si="248"/>
        <v>0</v>
      </c>
      <c r="WMA126">
        <f t="shared" si="248"/>
        <v>0</v>
      </c>
      <c r="WMB126">
        <f t="shared" si="248"/>
        <v>0</v>
      </c>
      <c r="WMC126">
        <f t="shared" si="248"/>
        <v>0</v>
      </c>
      <c r="WMD126">
        <f t="shared" si="248"/>
        <v>0</v>
      </c>
      <c r="WME126">
        <f t="shared" si="248"/>
        <v>0</v>
      </c>
      <c r="WMF126">
        <f t="shared" si="248"/>
        <v>0</v>
      </c>
      <c r="WMG126">
        <f t="shared" si="248"/>
        <v>0</v>
      </c>
      <c r="WMH126">
        <f t="shared" si="248"/>
        <v>0</v>
      </c>
      <c r="WMI126">
        <f t="shared" si="248"/>
        <v>0</v>
      </c>
      <c r="WMJ126">
        <f t="shared" si="248"/>
        <v>0</v>
      </c>
      <c r="WMK126">
        <f t="shared" si="248"/>
        <v>0</v>
      </c>
      <c r="WML126">
        <f t="shared" si="248"/>
        <v>0</v>
      </c>
      <c r="WMM126">
        <f t="shared" si="248"/>
        <v>0</v>
      </c>
      <c r="WMN126">
        <f t="shared" si="248"/>
        <v>0</v>
      </c>
      <c r="WMO126">
        <f t="shared" si="248"/>
        <v>0</v>
      </c>
      <c r="WMP126">
        <f t="shared" si="248"/>
        <v>0</v>
      </c>
      <c r="WMQ126">
        <f t="shared" si="248"/>
        <v>0</v>
      </c>
      <c r="WMR126">
        <f t="shared" si="248"/>
        <v>0</v>
      </c>
      <c r="WMS126">
        <f t="shared" si="248"/>
        <v>0</v>
      </c>
      <c r="WMT126">
        <f t="shared" si="248"/>
        <v>0</v>
      </c>
      <c r="WMU126">
        <f t="shared" si="248"/>
        <v>0</v>
      </c>
      <c r="WMV126">
        <f t="shared" si="248"/>
        <v>0</v>
      </c>
      <c r="WMW126">
        <f t="shared" si="248"/>
        <v>0</v>
      </c>
      <c r="WMX126">
        <f t="shared" si="248"/>
        <v>0</v>
      </c>
      <c r="WMY126">
        <f t="shared" si="248"/>
        <v>0</v>
      </c>
      <c r="WMZ126">
        <f t="shared" si="248"/>
        <v>0</v>
      </c>
      <c r="WNA126">
        <f t="shared" si="248"/>
        <v>0</v>
      </c>
      <c r="WNB126">
        <f t="shared" si="248"/>
        <v>0</v>
      </c>
      <c r="WNC126">
        <f t="shared" si="248"/>
        <v>0</v>
      </c>
      <c r="WND126">
        <f t="shared" si="248"/>
        <v>0</v>
      </c>
      <c r="WNE126">
        <f t="shared" si="248"/>
        <v>0</v>
      </c>
      <c r="WNF126">
        <f t="shared" si="248"/>
        <v>0</v>
      </c>
      <c r="WNG126">
        <f t="shared" si="248"/>
        <v>0</v>
      </c>
      <c r="WNH126">
        <f t="shared" si="248"/>
        <v>0</v>
      </c>
      <c r="WNI126">
        <f t="shared" si="248"/>
        <v>0</v>
      </c>
      <c r="WNJ126">
        <f t="shared" si="248"/>
        <v>0</v>
      </c>
      <c r="WNK126">
        <f t="shared" si="248"/>
        <v>0</v>
      </c>
      <c r="WNL126">
        <f t="shared" si="248"/>
        <v>0</v>
      </c>
      <c r="WNM126">
        <f t="shared" si="248"/>
        <v>0</v>
      </c>
      <c r="WNN126">
        <f t="shared" si="248"/>
        <v>0</v>
      </c>
      <c r="WNO126">
        <f t="shared" si="248"/>
        <v>0</v>
      </c>
      <c r="WNP126">
        <f t="shared" si="248"/>
        <v>0</v>
      </c>
      <c r="WNQ126">
        <f t="shared" si="248"/>
        <v>0</v>
      </c>
      <c r="WNR126">
        <f t="shared" si="248"/>
        <v>0</v>
      </c>
      <c r="WNS126">
        <f t="shared" si="248"/>
        <v>0</v>
      </c>
      <c r="WNT126">
        <f t="shared" si="248"/>
        <v>0</v>
      </c>
      <c r="WNU126">
        <f t="shared" si="248"/>
        <v>0</v>
      </c>
      <c r="WNV126">
        <f t="shared" si="248"/>
        <v>0</v>
      </c>
      <c r="WNW126">
        <f t="shared" si="248"/>
        <v>0</v>
      </c>
      <c r="WNX126">
        <f t="shared" si="248"/>
        <v>0</v>
      </c>
      <c r="WNY126">
        <f t="shared" si="248"/>
        <v>0</v>
      </c>
      <c r="WNZ126">
        <f t="shared" ref="WNZ126:WQK126" si="249">SUM(WNZ2:WNZ125)</f>
        <v>0</v>
      </c>
      <c r="WOA126">
        <f t="shared" si="249"/>
        <v>0</v>
      </c>
      <c r="WOB126">
        <f t="shared" si="249"/>
        <v>0</v>
      </c>
      <c r="WOC126">
        <f t="shared" si="249"/>
        <v>0</v>
      </c>
      <c r="WOD126">
        <f t="shared" si="249"/>
        <v>0</v>
      </c>
      <c r="WOE126">
        <f t="shared" si="249"/>
        <v>0</v>
      </c>
      <c r="WOF126">
        <f t="shared" si="249"/>
        <v>0</v>
      </c>
      <c r="WOG126">
        <f t="shared" si="249"/>
        <v>0</v>
      </c>
      <c r="WOH126">
        <f t="shared" si="249"/>
        <v>0</v>
      </c>
      <c r="WOI126">
        <f t="shared" si="249"/>
        <v>0</v>
      </c>
      <c r="WOJ126">
        <f t="shared" si="249"/>
        <v>0</v>
      </c>
      <c r="WOK126">
        <f t="shared" si="249"/>
        <v>0</v>
      </c>
      <c r="WOL126">
        <f t="shared" si="249"/>
        <v>0</v>
      </c>
      <c r="WOM126">
        <f t="shared" si="249"/>
        <v>0</v>
      </c>
      <c r="WON126">
        <f t="shared" si="249"/>
        <v>0</v>
      </c>
      <c r="WOO126">
        <f t="shared" si="249"/>
        <v>0</v>
      </c>
      <c r="WOP126">
        <f t="shared" si="249"/>
        <v>0</v>
      </c>
      <c r="WOQ126">
        <f t="shared" si="249"/>
        <v>0</v>
      </c>
      <c r="WOR126">
        <f t="shared" si="249"/>
        <v>0</v>
      </c>
      <c r="WOS126">
        <f t="shared" si="249"/>
        <v>0</v>
      </c>
      <c r="WOT126">
        <f t="shared" si="249"/>
        <v>0</v>
      </c>
      <c r="WOU126">
        <f t="shared" si="249"/>
        <v>0</v>
      </c>
      <c r="WOV126">
        <f t="shared" si="249"/>
        <v>0</v>
      </c>
      <c r="WOW126">
        <f t="shared" si="249"/>
        <v>0</v>
      </c>
      <c r="WOX126">
        <f t="shared" si="249"/>
        <v>0</v>
      </c>
      <c r="WOY126">
        <f t="shared" si="249"/>
        <v>0</v>
      </c>
      <c r="WOZ126">
        <f t="shared" si="249"/>
        <v>0</v>
      </c>
      <c r="WPA126">
        <f t="shared" si="249"/>
        <v>0</v>
      </c>
      <c r="WPB126">
        <f t="shared" si="249"/>
        <v>0</v>
      </c>
      <c r="WPC126">
        <f t="shared" si="249"/>
        <v>0</v>
      </c>
      <c r="WPD126">
        <f t="shared" si="249"/>
        <v>0</v>
      </c>
      <c r="WPE126">
        <f t="shared" si="249"/>
        <v>0</v>
      </c>
      <c r="WPF126">
        <f t="shared" si="249"/>
        <v>0</v>
      </c>
      <c r="WPG126">
        <f t="shared" si="249"/>
        <v>0</v>
      </c>
      <c r="WPH126">
        <f t="shared" si="249"/>
        <v>0</v>
      </c>
      <c r="WPI126">
        <f t="shared" si="249"/>
        <v>0</v>
      </c>
      <c r="WPJ126">
        <f t="shared" si="249"/>
        <v>0</v>
      </c>
      <c r="WPK126">
        <f t="shared" si="249"/>
        <v>0</v>
      </c>
      <c r="WPL126">
        <f t="shared" si="249"/>
        <v>0</v>
      </c>
      <c r="WPM126">
        <f t="shared" si="249"/>
        <v>0</v>
      </c>
      <c r="WPN126">
        <f t="shared" si="249"/>
        <v>0</v>
      </c>
      <c r="WPO126">
        <f t="shared" si="249"/>
        <v>0</v>
      </c>
      <c r="WPP126">
        <f t="shared" si="249"/>
        <v>0</v>
      </c>
      <c r="WPQ126">
        <f t="shared" si="249"/>
        <v>0</v>
      </c>
      <c r="WPR126">
        <f t="shared" si="249"/>
        <v>0</v>
      </c>
      <c r="WPS126">
        <f t="shared" si="249"/>
        <v>0</v>
      </c>
      <c r="WPT126">
        <f t="shared" si="249"/>
        <v>0</v>
      </c>
      <c r="WPU126">
        <f t="shared" si="249"/>
        <v>0</v>
      </c>
      <c r="WPV126">
        <f t="shared" si="249"/>
        <v>0</v>
      </c>
      <c r="WPW126">
        <f t="shared" si="249"/>
        <v>0</v>
      </c>
      <c r="WPX126">
        <f t="shared" si="249"/>
        <v>0</v>
      </c>
      <c r="WPY126">
        <f t="shared" si="249"/>
        <v>0</v>
      </c>
      <c r="WPZ126">
        <f t="shared" si="249"/>
        <v>0</v>
      </c>
      <c r="WQA126">
        <f t="shared" si="249"/>
        <v>0</v>
      </c>
      <c r="WQB126">
        <f t="shared" si="249"/>
        <v>0</v>
      </c>
      <c r="WQC126">
        <f t="shared" si="249"/>
        <v>0</v>
      </c>
      <c r="WQD126">
        <f t="shared" si="249"/>
        <v>0</v>
      </c>
      <c r="WQE126">
        <f t="shared" si="249"/>
        <v>0</v>
      </c>
      <c r="WQF126">
        <f t="shared" si="249"/>
        <v>0</v>
      </c>
      <c r="WQG126">
        <f t="shared" si="249"/>
        <v>0</v>
      </c>
      <c r="WQH126">
        <f t="shared" si="249"/>
        <v>0</v>
      </c>
      <c r="WQI126">
        <f t="shared" si="249"/>
        <v>0</v>
      </c>
      <c r="WQJ126">
        <f t="shared" si="249"/>
        <v>0</v>
      </c>
      <c r="WQK126">
        <f t="shared" si="249"/>
        <v>0</v>
      </c>
      <c r="WQL126">
        <f t="shared" ref="WQL126:WSW126" si="250">SUM(WQL2:WQL125)</f>
        <v>0</v>
      </c>
      <c r="WQM126">
        <f t="shared" si="250"/>
        <v>0</v>
      </c>
      <c r="WQN126">
        <f t="shared" si="250"/>
        <v>0</v>
      </c>
      <c r="WQO126">
        <f t="shared" si="250"/>
        <v>0</v>
      </c>
      <c r="WQP126">
        <f t="shared" si="250"/>
        <v>0</v>
      </c>
      <c r="WQQ126">
        <f t="shared" si="250"/>
        <v>0</v>
      </c>
      <c r="WQR126">
        <f t="shared" si="250"/>
        <v>0</v>
      </c>
      <c r="WQS126">
        <f t="shared" si="250"/>
        <v>0</v>
      </c>
      <c r="WQT126">
        <f t="shared" si="250"/>
        <v>0</v>
      </c>
      <c r="WQU126">
        <f t="shared" si="250"/>
        <v>0</v>
      </c>
      <c r="WQV126">
        <f t="shared" si="250"/>
        <v>0</v>
      </c>
      <c r="WQW126">
        <f t="shared" si="250"/>
        <v>0</v>
      </c>
      <c r="WQX126">
        <f t="shared" si="250"/>
        <v>0</v>
      </c>
      <c r="WQY126">
        <f t="shared" si="250"/>
        <v>0</v>
      </c>
      <c r="WQZ126">
        <f t="shared" si="250"/>
        <v>0</v>
      </c>
      <c r="WRA126">
        <f t="shared" si="250"/>
        <v>0</v>
      </c>
      <c r="WRB126">
        <f t="shared" si="250"/>
        <v>0</v>
      </c>
      <c r="WRC126">
        <f t="shared" si="250"/>
        <v>0</v>
      </c>
      <c r="WRD126">
        <f t="shared" si="250"/>
        <v>0</v>
      </c>
      <c r="WRE126">
        <f t="shared" si="250"/>
        <v>0</v>
      </c>
      <c r="WRF126">
        <f t="shared" si="250"/>
        <v>0</v>
      </c>
      <c r="WRG126">
        <f t="shared" si="250"/>
        <v>0</v>
      </c>
      <c r="WRH126">
        <f t="shared" si="250"/>
        <v>0</v>
      </c>
      <c r="WRI126">
        <f t="shared" si="250"/>
        <v>0</v>
      </c>
      <c r="WRJ126">
        <f t="shared" si="250"/>
        <v>0</v>
      </c>
      <c r="WRK126">
        <f t="shared" si="250"/>
        <v>0</v>
      </c>
      <c r="WRL126">
        <f t="shared" si="250"/>
        <v>0</v>
      </c>
      <c r="WRM126">
        <f t="shared" si="250"/>
        <v>0</v>
      </c>
      <c r="WRN126">
        <f t="shared" si="250"/>
        <v>0</v>
      </c>
      <c r="WRO126">
        <f t="shared" si="250"/>
        <v>0</v>
      </c>
      <c r="WRP126">
        <f t="shared" si="250"/>
        <v>0</v>
      </c>
      <c r="WRQ126">
        <f t="shared" si="250"/>
        <v>0</v>
      </c>
      <c r="WRR126">
        <f t="shared" si="250"/>
        <v>0</v>
      </c>
      <c r="WRS126">
        <f t="shared" si="250"/>
        <v>0</v>
      </c>
      <c r="WRT126">
        <f t="shared" si="250"/>
        <v>0</v>
      </c>
      <c r="WRU126">
        <f t="shared" si="250"/>
        <v>0</v>
      </c>
      <c r="WRV126">
        <f t="shared" si="250"/>
        <v>0</v>
      </c>
      <c r="WRW126">
        <f t="shared" si="250"/>
        <v>0</v>
      </c>
      <c r="WRX126">
        <f t="shared" si="250"/>
        <v>0</v>
      </c>
      <c r="WRY126">
        <f t="shared" si="250"/>
        <v>0</v>
      </c>
      <c r="WRZ126">
        <f t="shared" si="250"/>
        <v>0</v>
      </c>
      <c r="WSA126">
        <f t="shared" si="250"/>
        <v>0</v>
      </c>
      <c r="WSB126">
        <f t="shared" si="250"/>
        <v>0</v>
      </c>
      <c r="WSC126">
        <f t="shared" si="250"/>
        <v>0</v>
      </c>
      <c r="WSD126">
        <f t="shared" si="250"/>
        <v>0</v>
      </c>
      <c r="WSE126">
        <f t="shared" si="250"/>
        <v>0</v>
      </c>
      <c r="WSF126">
        <f t="shared" si="250"/>
        <v>0</v>
      </c>
      <c r="WSG126">
        <f t="shared" si="250"/>
        <v>0</v>
      </c>
      <c r="WSH126">
        <f t="shared" si="250"/>
        <v>0</v>
      </c>
      <c r="WSI126">
        <f t="shared" si="250"/>
        <v>0</v>
      </c>
      <c r="WSJ126">
        <f t="shared" si="250"/>
        <v>0</v>
      </c>
      <c r="WSK126">
        <f t="shared" si="250"/>
        <v>0</v>
      </c>
      <c r="WSL126">
        <f t="shared" si="250"/>
        <v>0</v>
      </c>
      <c r="WSM126">
        <f t="shared" si="250"/>
        <v>0</v>
      </c>
      <c r="WSN126">
        <f t="shared" si="250"/>
        <v>0</v>
      </c>
      <c r="WSO126">
        <f t="shared" si="250"/>
        <v>0</v>
      </c>
      <c r="WSP126">
        <f t="shared" si="250"/>
        <v>0</v>
      </c>
      <c r="WSQ126">
        <f t="shared" si="250"/>
        <v>0</v>
      </c>
      <c r="WSR126">
        <f t="shared" si="250"/>
        <v>0</v>
      </c>
      <c r="WSS126">
        <f t="shared" si="250"/>
        <v>0</v>
      </c>
      <c r="WST126">
        <f t="shared" si="250"/>
        <v>0</v>
      </c>
      <c r="WSU126">
        <f t="shared" si="250"/>
        <v>0</v>
      </c>
      <c r="WSV126">
        <f t="shared" si="250"/>
        <v>0</v>
      </c>
      <c r="WSW126">
        <f t="shared" si="250"/>
        <v>0</v>
      </c>
      <c r="WSX126">
        <f t="shared" ref="WSX126:WVI126" si="251">SUM(WSX2:WSX125)</f>
        <v>0</v>
      </c>
      <c r="WSY126">
        <f t="shared" si="251"/>
        <v>0</v>
      </c>
      <c r="WSZ126">
        <f t="shared" si="251"/>
        <v>0</v>
      </c>
      <c r="WTA126">
        <f t="shared" si="251"/>
        <v>0</v>
      </c>
      <c r="WTB126">
        <f t="shared" si="251"/>
        <v>0</v>
      </c>
      <c r="WTC126">
        <f t="shared" si="251"/>
        <v>0</v>
      </c>
      <c r="WTD126">
        <f t="shared" si="251"/>
        <v>0</v>
      </c>
      <c r="WTE126">
        <f t="shared" si="251"/>
        <v>0</v>
      </c>
      <c r="WTF126">
        <f t="shared" si="251"/>
        <v>0</v>
      </c>
      <c r="WTG126">
        <f t="shared" si="251"/>
        <v>0</v>
      </c>
      <c r="WTH126">
        <f t="shared" si="251"/>
        <v>0</v>
      </c>
      <c r="WTI126">
        <f t="shared" si="251"/>
        <v>0</v>
      </c>
      <c r="WTJ126">
        <f t="shared" si="251"/>
        <v>0</v>
      </c>
      <c r="WTK126">
        <f t="shared" si="251"/>
        <v>0</v>
      </c>
      <c r="WTL126">
        <f t="shared" si="251"/>
        <v>0</v>
      </c>
      <c r="WTM126">
        <f t="shared" si="251"/>
        <v>0</v>
      </c>
      <c r="WTN126">
        <f t="shared" si="251"/>
        <v>0</v>
      </c>
      <c r="WTO126">
        <f t="shared" si="251"/>
        <v>0</v>
      </c>
      <c r="WTP126">
        <f t="shared" si="251"/>
        <v>0</v>
      </c>
      <c r="WTQ126">
        <f t="shared" si="251"/>
        <v>0</v>
      </c>
      <c r="WTR126">
        <f t="shared" si="251"/>
        <v>0</v>
      </c>
      <c r="WTS126">
        <f t="shared" si="251"/>
        <v>0</v>
      </c>
      <c r="WTT126">
        <f t="shared" si="251"/>
        <v>0</v>
      </c>
      <c r="WTU126">
        <f t="shared" si="251"/>
        <v>0</v>
      </c>
      <c r="WTV126">
        <f t="shared" si="251"/>
        <v>0</v>
      </c>
      <c r="WTW126">
        <f t="shared" si="251"/>
        <v>0</v>
      </c>
      <c r="WTX126">
        <f t="shared" si="251"/>
        <v>0</v>
      </c>
      <c r="WTY126">
        <f t="shared" si="251"/>
        <v>0</v>
      </c>
      <c r="WTZ126">
        <f t="shared" si="251"/>
        <v>0</v>
      </c>
      <c r="WUA126">
        <f t="shared" si="251"/>
        <v>0</v>
      </c>
      <c r="WUB126">
        <f t="shared" si="251"/>
        <v>0</v>
      </c>
      <c r="WUC126">
        <f t="shared" si="251"/>
        <v>0</v>
      </c>
      <c r="WUD126">
        <f t="shared" si="251"/>
        <v>0</v>
      </c>
      <c r="WUE126">
        <f t="shared" si="251"/>
        <v>0</v>
      </c>
      <c r="WUF126">
        <f t="shared" si="251"/>
        <v>0</v>
      </c>
      <c r="WUG126">
        <f t="shared" si="251"/>
        <v>0</v>
      </c>
      <c r="WUH126">
        <f t="shared" si="251"/>
        <v>0</v>
      </c>
      <c r="WUI126">
        <f t="shared" si="251"/>
        <v>0</v>
      </c>
      <c r="WUJ126">
        <f t="shared" si="251"/>
        <v>0</v>
      </c>
      <c r="WUK126">
        <f t="shared" si="251"/>
        <v>0</v>
      </c>
      <c r="WUL126">
        <f t="shared" si="251"/>
        <v>0</v>
      </c>
      <c r="WUM126">
        <f t="shared" si="251"/>
        <v>0</v>
      </c>
      <c r="WUN126">
        <f t="shared" si="251"/>
        <v>0</v>
      </c>
      <c r="WUO126">
        <f t="shared" si="251"/>
        <v>0</v>
      </c>
      <c r="WUP126">
        <f t="shared" si="251"/>
        <v>0</v>
      </c>
      <c r="WUQ126">
        <f t="shared" si="251"/>
        <v>0</v>
      </c>
      <c r="WUR126">
        <f t="shared" si="251"/>
        <v>0</v>
      </c>
      <c r="WUS126">
        <f t="shared" si="251"/>
        <v>0</v>
      </c>
      <c r="WUT126">
        <f t="shared" si="251"/>
        <v>0</v>
      </c>
      <c r="WUU126">
        <f t="shared" si="251"/>
        <v>0</v>
      </c>
      <c r="WUV126">
        <f t="shared" si="251"/>
        <v>0</v>
      </c>
      <c r="WUW126">
        <f t="shared" si="251"/>
        <v>0</v>
      </c>
      <c r="WUX126">
        <f t="shared" si="251"/>
        <v>0</v>
      </c>
      <c r="WUY126">
        <f t="shared" si="251"/>
        <v>0</v>
      </c>
      <c r="WUZ126">
        <f t="shared" si="251"/>
        <v>0</v>
      </c>
      <c r="WVA126">
        <f t="shared" si="251"/>
        <v>0</v>
      </c>
      <c r="WVB126">
        <f t="shared" si="251"/>
        <v>0</v>
      </c>
      <c r="WVC126">
        <f t="shared" si="251"/>
        <v>0</v>
      </c>
      <c r="WVD126">
        <f t="shared" si="251"/>
        <v>0</v>
      </c>
      <c r="WVE126">
        <f t="shared" si="251"/>
        <v>0</v>
      </c>
      <c r="WVF126">
        <f t="shared" si="251"/>
        <v>0</v>
      </c>
      <c r="WVG126">
        <f t="shared" si="251"/>
        <v>0</v>
      </c>
      <c r="WVH126">
        <f t="shared" si="251"/>
        <v>0</v>
      </c>
      <c r="WVI126">
        <f t="shared" si="251"/>
        <v>0</v>
      </c>
      <c r="WVJ126">
        <f t="shared" ref="WVJ126:WXU126" si="252">SUM(WVJ2:WVJ125)</f>
        <v>0</v>
      </c>
      <c r="WVK126">
        <f t="shared" si="252"/>
        <v>0</v>
      </c>
      <c r="WVL126">
        <f t="shared" si="252"/>
        <v>0</v>
      </c>
      <c r="WVM126">
        <f t="shared" si="252"/>
        <v>0</v>
      </c>
      <c r="WVN126">
        <f t="shared" si="252"/>
        <v>0</v>
      </c>
      <c r="WVO126">
        <f t="shared" si="252"/>
        <v>0</v>
      </c>
      <c r="WVP126">
        <f t="shared" si="252"/>
        <v>0</v>
      </c>
      <c r="WVQ126">
        <f t="shared" si="252"/>
        <v>0</v>
      </c>
      <c r="WVR126">
        <f t="shared" si="252"/>
        <v>0</v>
      </c>
      <c r="WVS126">
        <f t="shared" si="252"/>
        <v>0</v>
      </c>
      <c r="WVT126">
        <f t="shared" si="252"/>
        <v>0</v>
      </c>
      <c r="WVU126">
        <f t="shared" si="252"/>
        <v>0</v>
      </c>
      <c r="WVV126">
        <f t="shared" si="252"/>
        <v>0</v>
      </c>
      <c r="WVW126">
        <f t="shared" si="252"/>
        <v>0</v>
      </c>
      <c r="WVX126">
        <f t="shared" si="252"/>
        <v>0</v>
      </c>
      <c r="WVY126">
        <f t="shared" si="252"/>
        <v>0</v>
      </c>
      <c r="WVZ126">
        <f t="shared" si="252"/>
        <v>0</v>
      </c>
      <c r="WWA126">
        <f t="shared" si="252"/>
        <v>0</v>
      </c>
      <c r="WWB126">
        <f t="shared" si="252"/>
        <v>0</v>
      </c>
      <c r="WWC126">
        <f t="shared" si="252"/>
        <v>0</v>
      </c>
      <c r="WWD126">
        <f t="shared" si="252"/>
        <v>0</v>
      </c>
      <c r="WWE126">
        <f t="shared" si="252"/>
        <v>0</v>
      </c>
      <c r="WWF126">
        <f t="shared" si="252"/>
        <v>0</v>
      </c>
      <c r="WWG126">
        <f t="shared" si="252"/>
        <v>0</v>
      </c>
      <c r="WWH126">
        <f t="shared" si="252"/>
        <v>0</v>
      </c>
      <c r="WWI126">
        <f t="shared" si="252"/>
        <v>0</v>
      </c>
      <c r="WWJ126">
        <f t="shared" si="252"/>
        <v>0</v>
      </c>
      <c r="WWK126">
        <f t="shared" si="252"/>
        <v>0</v>
      </c>
      <c r="WWL126">
        <f t="shared" si="252"/>
        <v>0</v>
      </c>
      <c r="WWM126">
        <f t="shared" si="252"/>
        <v>0</v>
      </c>
      <c r="WWN126">
        <f t="shared" si="252"/>
        <v>0</v>
      </c>
      <c r="WWO126">
        <f t="shared" si="252"/>
        <v>0</v>
      </c>
      <c r="WWP126">
        <f t="shared" si="252"/>
        <v>0</v>
      </c>
      <c r="WWQ126">
        <f t="shared" si="252"/>
        <v>0</v>
      </c>
      <c r="WWR126">
        <f t="shared" si="252"/>
        <v>0</v>
      </c>
      <c r="WWS126">
        <f t="shared" si="252"/>
        <v>0</v>
      </c>
      <c r="WWT126">
        <f t="shared" si="252"/>
        <v>0</v>
      </c>
      <c r="WWU126">
        <f t="shared" si="252"/>
        <v>0</v>
      </c>
      <c r="WWV126">
        <f t="shared" si="252"/>
        <v>0</v>
      </c>
      <c r="WWW126">
        <f t="shared" si="252"/>
        <v>0</v>
      </c>
      <c r="WWX126">
        <f t="shared" si="252"/>
        <v>0</v>
      </c>
      <c r="WWY126">
        <f t="shared" si="252"/>
        <v>0</v>
      </c>
      <c r="WWZ126">
        <f t="shared" si="252"/>
        <v>0</v>
      </c>
      <c r="WXA126">
        <f t="shared" si="252"/>
        <v>0</v>
      </c>
      <c r="WXB126">
        <f t="shared" si="252"/>
        <v>0</v>
      </c>
      <c r="WXC126">
        <f t="shared" si="252"/>
        <v>0</v>
      </c>
      <c r="WXD126">
        <f t="shared" si="252"/>
        <v>0</v>
      </c>
      <c r="WXE126">
        <f t="shared" si="252"/>
        <v>0</v>
      </c>
      <c r="WXF126">
        <f t="shared" si="252"/>
        <v>0</v>
      </c>
      <c r="WXG126">
        <f t="shared" si="252"/>
        <v>0</v>
      </c>
      <c r="WXH126">
        <f t="shared" si="252"/>
        <v>0</v>
      </c>
      <c r="WXI126">
        <f t="shared" si="252"/>
        <v>0</v>
      </c>
      <c r="WXJ126">
        <f t="shared" si="252"/>
        <v>0</v>
      </c>
      <c r="WXK126">
        <f t="shared" si="252"/>
        <v>0</v>
      </c>
      <c r="WXL126">
        <f t="shared" si="252"/>
        <v>0</v>
      </c>
      <c r="WXM126">
        <f t="shared" si="252"/>
        <v>0</v>
      </c>
      <c r="WXN126">
        <f t="shared" si="252"/>
        <v>0</v>
      </c>
      <c r="WXO126">
        <f t="shared" si="252"/>
        <v>0</v>
      </c>
      <c r="WXP126">
        <f t="shared" si="252"/>
        <v>0</v>
      </c>
      <c r="WXQ126">
        <f t="shared" si="252"/>
        <v>0</v>
      </c>
      <c r="WXR126">
        <f t="shared" si="252"/>
        <v>0</v>
      </c>
      <c r="WXS126">
        <f t="shared" si="252"/>
        <v>0</v>
      </c>
      <c r="WXT126">
        <f t="shared" si="252"/>
        <v>0</v>
      </c>
      <c r="WXU126">
        <f t="shared" si="252"/>
        <v>0</v>
      </c>
      <c r="WXV126">
        <f t="shared" ref="WXV126:XAG126" si="253">SUM(WXV2:WXV125)</f>
        <v>0</v>
      </c>
      <c r="WXW126">
        <f t="shared" si="253"/>
        <v>0</v>
      </c>
      <c r="WXX126">
        <f t="shared" si="253"/>
        <v>0</v>
      </c>
      <c r="WXY126">
        <f t="shared" si="253"/>
        <v>0</v>
      </c>
      <c r="WXZ126">
        <f t="shared" si="253"/>
        <v>0</v>
      </c>
      <c r="WYA126">
        <f t="shared" si="253"/>
        <v>0</v>
      </c>
      <c r="WYB126">
        <f t="shared" si="253"/>
        <v>0</v>
      </c>
      <c r="WYC126">
        <f t="shared" si="253"/>
        <v>0</v>
      </c>
      <c r="WYD126">
        <f t="shared" si="253"/>
        <v>0</v>
      </c>
      <c r="WYE126">
        <f t="shared" si="253"/>
        <v>0</v>
      </c>
      <c r="WYF126">
        <f t="shared" si="253"/>
        <v>0</v>
      </c>
      <c r="WYG126">
        <f t="shared" si="253"/>
        <v>0</v>
      </c>
      <c r="WYH126">
        <f t="shared" si="253"/>
        <v>0</v>
      </c>
      <c r="WYI126">
        <f t="shared" si="253"/>
        <v>0</v>
      </c>
      <c r="WYJ126">
        <f t="shared" si="253"/>
        <v>0</v>
      </c>
      <c r="WYK126">
        <f t="shared" si="253"/>
        <v>0</v>
      </c>
      <c r="WYL126">
        <f t="shared" si="253"/>
        <v>0</v>
      </c>
      <c r="WYM126">
        <f t="shared" si="253"/>
        <v>0</v>
      </c>
      <c r="WYN126">
        <f t="shared" si="253"/>
        <v>0</v>
      </c>
      <c r="WYO126">
        <f t="shared" si="253"/>
        <v>0</v>
      </c>
      <c r="WYP126">
        <f t="shared" si="253"/>
        <v>0</v>
      </c>
      <c r="WYQ126">
        <f t="shared" si="253"/>
        <v>0</v>
      </c>
      <c r="WYR126">
        <f t="shared" si="253"/>
        <v>0</v>
      </c>
      <c r="WYS126">
        <f t="shared" si="253"/>
        <v>0</v>
      </c>
      <c r="WYT126">
        <f t="shared" si="253"/>
        <v>0</v>
      </c>
      <c r="WYU126">
        <f t="shared" si="253"/>
        <v>0</v>
      </c>
      <c r="WYV126">
        <f t="shared" si="253"/>
        <v>0</v>
      </c>
      <c r="WYW126">
        <f t="shared" si="253"/>
        <v>0</v>
      </c>
      <c r="WYX126">
        <f t="shared" si="253"/>
        <v>0</v>
      </c>
      <c r="WYY126">
        <f t="shared" si="253"/>
        <v>0</v>
      </c>
      <c r="WYZ126">
        <f t="shared" si="253"/>
        <v>0</v>
      </c>
      <c r="WZA126">
        <f t="shared" si="253"/>
        <v>0</v>
      </c>
      <c r="WZB126">
        <f t="shared" si="253"/>
        <v>0</v>
      </c>
      <c r="WZC126">
        <f t="shared" si="253"/>
        <v>0</v>
      </c>
      <c r="WZD126">
        <f t="shared" si="253"/>
        <v>0</v>
      </c>
      <c r="WZE126">
        <f t="shared" si="253"/>
        <v>0</v>
      </c>
      <c r="WZF126">
        <f t="shared" si="253"/>
        <v>0</v>
      </c>
      <c r="WZG126">
        <f t="shared" si="253"/>
        <v>0</v>
      </c>
      <c r="WZH126">
        <f t="shared" si="253"/>
        <v>0</v>
      </c>
      <c r="WZI126">
        <f t="shared" si="253"/>
        <v>0</v>
      </c>
      <c r="WZJ126">
        <f t="shared" si="253"/>
        <v>0</v>
      </c>
      <c r="WZK126">
        <f t="shared" si="253"/>
        <v>0</v>
      </c>
      <c r="WZL126">
        <f t="shared" si="253"/>
        <v>0</v>
      </c>
      <c r="WZM126">
        <f t="shared" si="253"/>
        <v>0</v>
      </c>
      <c r="WZN126">
        <f t="shared" si="253"/>
        <v>0</v>
      </c>
      <c r="WZO126">
        <f t="shared" si="253"/>
        <v>0</v>
      </c>
      <c r="WZP126">
        <f t="shared" si="253"/>
        <v>0</v>
      </c>
      <c r="WZQ126">
        <f t="shared" si="253"/>
        <v>0</v>
      </c>
      <c r="WZR126">
        <f t="shared" si="253"/>
        <v>0</v>
      </c>
      <c r="WZS126">
        <f t="shared" si="253"/>
        <v>0</v>
      </c>
      <c r="WZT126">
        <f t="shared" si="253"/>
        <v>0</v>
      </c>
      <c r="WZU126">
        <f t="shared" si="253"/>
        <v>0</v>
      </c>
      <c r="WZV126">
        <f t="shared" si="253"/>
        <v>0</v>
      </c>
      <c r="WZW126">
        <f t="shared" si="253"/>
        <v>0</v>
      </c>
      <c r="WZX126">
        <f t="shared" si="253"/>
        <v>0</v>
      </c>
      <c r="WZY126">
        <f t="shared" si="253"/>
        <v>0</v>
      </c>
      <c r="WZZ126">
        <f t="shared" si="253"/>
        <v>0</v>
      </c>
      <c r="XAA126">
        <f t="shared" si="253"/>
        <v>0</v>
      </c>
      <c r="XAB126">
        <f t="shared" si="253"/>
        <v>0</v>
      </c>
      <c r="XAC126">
        <f t="shared" si="253"/>
        <v>0</v>
      </c>
      <c r="XAD126">
        <f t="shared" si="253"/>
        <v>0</v>
      </c>
      <c r="XAE126">
        <f t="shared" si="253"/>
        <v>0</v>
      </c>
      <c r="XAF126">
        <f t="shared" si="253"/>
        <v>0</v>
      </c>
      <c r="XAG126">
        <f t="shared" si="253"/>
        <v>0</v>
      </c>
      <c r="XAH126">
        <f t="shared" ref="XAH126:XCS126" si="254">SUM(XAH2:XAH125)</f>
        <v>0</v>
      </c>
      <c r="XAI126">
        <f t="shared" si="254"/>
        <v>0</v>
      </c>
      <c r="XAJ126">
        <f t="shared" si="254"/>
        <v>0</v>
      </c>
      <c r="XAK126">
        <f t="shared" si="254"/>
        <v>0</v>
      </c>
      <c r="XAL126">
        <f t="shared" si="254"/>
        <v>0</v>
      </c>
      <c r="XAM126">
        <f t="shared" si="254"/>
        <v>0</v>
      </c>
      <c r="XAN126">
        <f t="shared" si="254"/>
        <v>0</v>
      </c>
      <c r="XAO126">
        <f t="shared" si="254"/>
        <v>0</v>
      </c>
      <c r="XAP126">
        <f t="shared" si="254"/>
        <v>0</v>
      </c>
      <c r="XAQ126">
        <f t="shared" si="254"/>
        <v>0</v>
      </c>
      <c r="XAR126">
        <f t="shared" si="254"/>
        <v>0</v>
      </c>
      <c r="XAS126">
        <f t="shared" si="254"/>
        <v>0</v>
      </c>
      <c r="XAT126">
        <f t="shared" si="254"/>
        <v>0</v>
      </c>
      <c r="XAU126">
        <f t="shared" si="254"/>
        <v>0</v>
      </c>
      <c r="XAV126">
        <f t="shared" si="254"/>
        <v>0</v>
      </c>
      <c r="XAW126">
        <f t="shared" si="254"/>
        <v>0</v>
      </c>
      <c r="XAX126">
        <f t="shared" si="254"/>
        <v>0</v>
      </c>
      <c r="XAY126">
        <f t="shared" si="254"/>
        <v>0</v>
      </c>
      <c r="XAZ126">
        <f t="shared" si="254"/>
        <v>0</v>
      </c>
      <c r="XBA126">
        <f t="shared" si="254"/>
        <v>0</v>
      </c>
      <c r="XBB126">
        <f t="shared" si="254"/>
        <v>0</v>
      </c>
      <c r="XBC126">
        <f t="shared" si="254"/>
        <v>0</v>
      </c>
      <c r="XBD126">
        <f t="shared" si="254"/>
        <v>0</v>
      </c>
      <c r="XBE126">
        <f t="shared" si="254"/>
        <v>0</v>
      </c>
      <c r="XBF126">
        <f t="shared" si="254"/>
        <v>0</v>
      </c>
      <c r="XBG126">
        <f t="shared" si="254"/>
        <v>0</v>
      </c>
      <c r="XBH126">
        <f t="shared" si="254"/>
        <v>0</v>
      </c>
      <c r="XBI126">
        <f t="shared" si="254"/>
        <v>0</v>
      </c>
      <c r="XBJ126">
        <f t="shared" si="254"/>
        <v>0</v>
      </c>
      <c r="XBK126">
        <f t="shared" si="254"/>
        <v>0</v>
      </c>
      <c r="XBL126">
        <f t="shared" si="254"/>
        <v>0</v>
      </c>
      <c r="XBM126">
        <f t="shared" si="254"/>
        <v>0</v>
      </c>
      <c r="XBN126">
        <f t="shared" si="254"/>
        <v>0</v>
      </c>
      <c r="XBO126">
        <f t="shared" si="254"/>
        <v>0</v>
      </c>
      <c r="XBP126">
        <f t="shared" si="254"/>
        <v>0</v>
      </c>
      <c r="XBQ126">
        <f t="shared" si="254"/>
        <v>0</v>
      </c>
      <c r="XBR126">
        <f t="shared" si="254"/>
        <v>0</v>
      </c>
      <c r="XBS126">
        <f t="shared" si="254"/>
        <v>0</v>
      </c>
      <c r="XBT126">
        <f t="shared" si="254"/>
        <v>0</v>
      </c>
      <c r="XBU126">
        <f t="shared" si="254"/>
        <v>0</v>
      </c>
      <c r="XBV126">
        <f t="shared" si="254"/>
        <v>0</v>
      </c>
      <c r="XBW126">
        <f t="shared" si="254"/>
        <v>0</v>
      </c>
      <c r="XBX126">
        <f t="shared" si="254"/>
        <v>0</v>
      </c>
      <c r="XBY126">
        <f t="shared" si="254"/>
        <v>0</v>
      </c>
      <c r="XBZ126">
        <f t="shared" si="254"/>
        <v>0</v>
      </c>
      <c r="XCA126">
        <f t="shared" si="254"/>
        <v>0</v>
      </c>
      <c r="XCB126">
        <f t="shared" si="254"/>
        <v>0</v>
      </c>
      <c r="XCC126">
        <f t="shared" si="254"/>
        <v>0</v>
      </c>
      <c r="XCD126">
        <f t="shared" si="254"/>
        <v>0</v>
      </c>
      <c r="XCE126">
        <f t="shared" si="254"/>
        <v>0</v>
      </c>
      <c r="XCF126">
        <f t="shared" si="254"/>
        <v>0</v>
      </c>
      <c r="XCG126">
        <f t="shared" si="254"/>
        <v>0</v>
      </c>
      <c r="XCH126">
        <f t="shared" si="254"/>
        <v>0</v>
      </c>
      <c r="XCI126">
        <f t="shared" si="254"/>
        <v>0</v>
      </c>
      <c r="XCJ126">
        <f t="shared" si="254"/>
        <v>0</v>
      </c>
      <c r="XCK126">
        <f t="shared" si="254"/>
        <v>0</v>
      </c>
      <c r="XCL126">
        <f t="shared" si="254"/>
        <v>0</v>
      </c>
      <c r="XCM126">
        <f t="shared" si="254"/>
        <v>0</v>
      </c>
      <c r="XCN126">
        <f t="shared" si="254"/>
        <v>0</v>
      </c>
      <c r="XCO126">
        <f t="shared" si="254"/>
        <v>0</v>
      </c>
      <c r="XCP126">
        <f t="shared" si="254"/>
        <v>0</v>
      </c>
      <c r="XCQ126">
        <f t="shared" si="254"/>
        <v>0</v>
      </c>
      <c r="XCR126">
        <f t="shared" si="254"/>
        <v>0</v>
      </c>
      <c r="XCS126">
        <f t="shared" si="254"/>
        <v>0</v>
      </c>
      <c r="XCT126">
        <f t="shared" ref="XCT126:XFD126" si="255">SUM(XCT2:XCT125)</f>
        <v>0</v>
      </c>
      <c r="XCU126">
        <f t="shared" si="255"/>
        <v>0</v>
      </c>
      <c r="XCV126">
        <f t="shared" si="255"/>
        <v>0</v>
      </c>
      <c r="XCW126">
        <f t="shared" si="255"/>
        <v>0</v>
      </c>
      <c r="XCX126">
        <f t="shared" si="255"/>
        <v>0</v>
      </c>
      <c r="XCY126">
        <f t="shared" si="255"/>
        <v>0</v>
      </c>
      <c r="XCZ126">
        <f t="shared" si="255"/>
        <v>0</v>
      </c>
      <c r="XDA126">
        <f t="shared" si="255"/>
        <v>0</v>
      </c>
      <c r="XDB126">
        <f t="shared" si="255"/>
        <v>0</v>
      </c>
      <c r="XDC126">
        <f t="shared" si="255"/>
        <v>0</v>
      </c>
      <c r="XDD126">
        <f t="shared" si="255"/>
        <v>0</v>
      </c>
      <c r="XDE126">
        <f t="shared" si="255"/>
        <v>0</v>
      </c>
      <c r="XDF126">
        <f t="shared" si="255"/>
        <v>0</v>
      </c>
      <c r="XDG126">
        <f t="shared" si="255"/>
        <v>0</v>
      </c>
      <c r="XDH126">
        <f t="shared" si="255"/>
        <v>0</v>
      </c>
      <c r="XDI126">
        <f t="shared" si="255"/>
        <v>0</v>
      </c>
      <c r="XDJ126">
        <f t="shared" si="255"/>
        <v>0</v>
      </c>
      <c r="XDK126">
        <f t="shared" si="255"/>
        <v>0</v>
      </c>
      <c r="XDL126">
        <f t="shared" si="255"/>
        <v>0</v>
      </c>
      <c r="XDM126">
        <f t="shared" si="255"/>
        <v>0</v>
      </c>
      <c r="XDN126">
        <f t="shared" si="255"/>
        <v>0</v>
      </c>
      <c r="XDO126">
        <f t="shared" si="255"/>
        <v>0</v>
      </c>
      <c r="XDP126">
        <f t="shared" si="255"/>
        <v>0</v>
      </c>
      <c r="XDQ126">
        <f t="shared" si="255"/>
        <v>0</v>
      </c>
      <c r="XDR126">
        <f t="shared" si="255"/>
        <v>0</v>
      </c>
      <c r="XDS126">
        <f t="shared" si="255"/>
        <v>0</v>
      </c>
      <c r="XDT126">
        <f t="shared" si="255"/>
        <v>0</v>
      </c>
      <c r="XDU126">
        <f t="shared" si="255"/>
        <v>0</v>
      </c>
      <c r="XDV126">
        <f t="shared" si="255"/>
        <v>0</v>
      </c>
      <c r="XDW126">
        <f t="shared" si="255"/>
        <v>0</v>
      </c>
      <c r="XDX126">
        <f t="shared" si="255"/>
        <v>0</v>
      </c>
      <c r="XDY126">
        <f t="shared" si="255"/>
        <v>0</v>
      </c>
      <c r="XDZ126">
        <f t="shared" si="255"/>
        <v>0</v>
      </c>
      <c r="XEA126">
        <f t="shared" si="255"/>
        <v>0</v>
      </c>
      <c r="XEB126">
        <f t="shared" si="255"/>
        <v>0</v>
      </c>
      <c r="XEC126">
        <f t="shared" si="255"/>
        <v>0</v>
      </c>
      <c r="XED126">
        <f t="shared" si="255"/>
        <v>0</v>
      </c>
      <c r="XEE126">
        <f t="shared" si="255"/>
        <v>0</v>
      </c>
      <c r="XEF126">
        <f t="shared" si="255"/>
        <v>0</v>
      </c>
      <c r="XEG126">
        <f t="shared" si="255"/>
        <v>0</v>
      </c>
      <c r="XEH126">
        <f t="shared" si="255"/>
        <v>0</v>
      </c>
      <c r="XEI126">
        <f t="shared" si="255"/>
        <v>0</v>
      </c>
      <c r="XEJ126">
        <f t="shared" si="255"/>
        <v>0</v>
      </c>
      <c r="XEK126">
        <f t="shared" si="255"/>
        <v>0</v>
      </c>
      <c r="XEL126">
        <f t="shared" si="255"/>
        <v>0</v>
      </c>
      <c r="XEM126">
        <f t="shared" si="255"/>
        <v>0</v>
      </c>
      <c r="XEN126">
        <f t="shared" si="255"/>
        <v>0</v>
      </c>
      <c r="XEO126">
        <f t="shared" si="255"/>
        <v>0</v>
      </c>
      <c r="XEP126">
        <f t="shared" si="255"/>
        <v>0</v>
      </c>
      <c r="XEQ126">
        <f t="shared" si="255"/>
        <v>0</v>
      </c>
      <c r="XER126">
        <f t="shared" si="255"/>
        <v>0</v>
      </c>
      <c r="XES126">
        <f t="shared" si="255"/>
        <v>0</v>
      </c>
      <c r="XET126">
        <f t="shared" si="255"/>
        <v>0</v>
      </c>
      <c r="XEU126">
        <f t="shared" si="255"/>
        <v>0</v>
      </c>
      <c r="XEV126">
        <f t="shared" si="255"/>
        <v>0</v>
      </c>
      <c r="XEW126">
        <f t="shared" si="255"/>
        <v>0</v>
      </c>
      <c r="XEX126">
        <f t="shared" si="255"/>
        <v>0</v>
      </c>
      <c r="XEY126">
        <f t="shared" si="255"/>
        <v>0</v>
      </c>
      <c r="XEZ126">
        <f t="shared" si="255"/>
        <v>0</v>
      </c>
      <c r="XFA126">
        <f t="shared" si="255"/>
        <v>0</v>
      </c>
      <c r="XFB126">
        <f t="shared" si="255"/>
        <v>0</v>
      </c>
      <c r="XFC126">
        <f t="shared" si="255"/>
        <v>0</v>
      </c>
      <c r="XFD126">
        <f t="shared" si="255"/>
        <v>0</v>
      </c>
    </row>
  </sheetData>
  <autoFilter ref="A1:V126">
    <extLst/>
  </autoFilter>
  <dataValidations count="2">
    <dataValidation type="decimal" operator="between" allowBlank="1" showInputMessage="1" showErrorMessage="1" sqref="H1:I1 L1:M1">
      <formula1>0</formula1>
      <formula2>999999999999</formula2>
    </dataValidation>
    <dataValidation type="list" allowBlank="1" showInputMessage="1" showErrorMessage="1" sqref="N1 Q1 Q2:Q125">
      <formula1>[4]Sheet1!#REF!</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I3" sqref="I3"/>
    </sheetView>
  </sheetViews>
  <sheetFormatPr defaultColWidth="22.875" defaultRowHeight="13.5"/>
  <cols>
    <col min="1" max="1" width="8" style="43" customWidth="1"/>
    <col min="2" max="2" width="14.625" style="43" customWidth="1"/>
    <col min="3" max="3" width="15.5" style="43" customWidth="1"/>
    <col min="4" max="4" width="38.375" style="43" customWidth="1"/>
    <col min="5" max="5" width="12.625" style="43" customWidth="1"/>
    <col min="6" max="7" width="10.25" style="43" customWidth="1"/>
    <col min="8" max="16384" width="22.875" style="43"/>
  </cols>
  <sheetData>
    <row r="1" spans="1:4">
      <c r="A1" s="138" t="s">
        <v>100</v>
      </c>
      <c r="B1" s="138" t="s">
        <v>101</v>
      </c>
      <c r="C1" s="138" t="s">
        <v>102</v>
      </c>
      <c r="D1" s="138" t="s">
        <v>103</v>
      </c>
    </row>
    <row r="2" ht="75" spans="1:9">
      <c r="A2" s="139">
        <v>1</v>
      </c>
      <c r="B2" s="138" t="s">
        <v>104</v>
      </c>
      <c r="C2" s="140">
        <f>I3</f>
        <v>6699981.18733333</v>
      </c>
      <c r="D2" s="141" t="s">
        <v>105</v>
      </c>
      <c r="E2" s="43">
        <f>I2</f>
        <v>401998871.24</v>
      </c>
      <c r="F2" s="142">
        <f>I3</f>
        <v>6699981.18733333</v>
      </c>
      <c r="H2" s="43">
        <v>4500</v>
      </c>
      <c r="I2" s="146">
        <v>401998871.24</v>
      </c>
    </row>
    <row r="3" spans="1:9">
      <c r="A3" s="139">
        <v>2</v>
      </c>
      <c r="B3" s="138" t="s">
        <v>106</v>
      </c>
      <c r="C3" s="140">
        <f>C4+C5+C6</f>
        <v>2280736.15124</v>
      </c>
      <c r="D3" s="143" t="s">
        <v>107</v>
      </c>
      <c r="I3" s="146">
        <f>I2/60</f>
        <v>6699981.18733333</v>
      </c>
    </row>
    <row r="4" ht="63" spans="1:6">
      <c r="A4" s="139">
        <v>2.1</v>
      </c>
      <c r="B4" s="138" t="s">
        <v>108</v>
      </c>
      <c r="C4" s="144">
        <f>F4</f>
        <v>704526.479999999</v>
      </c>
      <c r="D4" s="143" t="s">
        <v>109</v>
      </c>
      <c r="E4" s="145">
        <f>房源信息!I663</f>
        <v>39140.36</v>
      </c>
      <c r="F4" s="43">
        <f>E4*1.5*12</f>
        <v>704526.479999999</v>
      </c>
    </row>
    <row r="5" ht="53.1" customHeight="1" spans="1:9">
      <c r="A5" s="139">
        <v>2.2</v>
      </c>
      <c r="B5" s="138" t="s">
        <v>110</v>
      </c>
      <c r="C5" s="146">
        <f>E5</f>
        <v>401998.87124</v>
      </c>
      <c r="D5" s="143" t="s">
        <v>111</v>
      </c>
      <c r="E5" s="146">
        <f>I2*F5</f>
        <v>401998.87124</v>
      </c>
      <c r="F5" s="147">
        <v>0.001</v>
      </c>
      <c r="I5" s="43">
        <f>4000*E4*0.1%</f>
        <v>156561.44</v>
      </c>
    </row>
    <row r="6" ht="37.5" spans="1:8">
      <c r="A6" s="139">
        <v>2.3</v>
      </c>
      <c r="B6" s="138" t="s">
        <v>112</v>
      </c>
      <c r="C6" s="140">
        <f>E6</f>
        <v>1174210.8</v>
      </c>
      <c r="D6" s="143" t="s">
        <v>113</v>
      </c>
      <c r="E6" s="146">
        <f>F6*E4*12</f>
        <v>1174210.8</v>
      </c>
      <c r="F6" s="43">
        <v>2.5</v>
      </c>
      <c r="H6" s="146" t="e">
        <f>C6/房源信息!I668/12</f>
        <v>#DIV/0!</v>
      </c>
    </row>
    <row r="7" spans="1:4">
      <c r="A7" s="139">
        <v>3</v>
      </c>
      <c r="B7" s="138" t="s">
        <v>114</v>
      </c>
      <c r="C7" s="140">
        <f>C8+C9+C10</f>
        <v>817441.67</v>
      </c>
      <c r="D7" s="143" t="s">
        <v>115</v>
      </c>
    </row>
    <row r="8" ht="37.5" spans="1:6">
      <c r="A8" s="139">
        <v>3.1</v>
      </c>
      <c r="B8" s="138" t="s">
        <v>116</v>
      </c>
      <c r="C8" s="140">
        <f>F8</f>
        <v>532058.4</v>
      </c>
      <c r="D8" s="141" t="s">
        <v>117</v>
      </c>
      <c r="E8" s="43">
        <f>ROUND(比较法!C32*E4*12,0)</f>
        <v>26602920</v>
      </c>
      <c r="F8" s="43">
        <f>ROUND(E8*0.02,2)</f>
        <v>532058.4</v>
      </c>
    </row>
    <row r="9" spans="1:4">
      <c r="A9" s="139">
        <v>3.2</v>
      </c>
      <c r="B9" s="138" t="s">
        <v>118</v>
      </c>
      <c r="C9" s="148">
        <v>0</v>
      </c>
      <c r="D9" s="149" t="s">
        <v>119</v>
      </c>
    </row>
    <row r="10" ht="73.5" spans="1:4">
      <c r="A10" s="139">
        <v>3.3</v>
      </c>
      <c r="B10" s="138" t="s">
        <v>120</v>
      </c>
      <c r="C10" s="148">
        <f>ROUND((C2+C3+C8+C9)*3%,2)</f>
        <v>285383.27</v>
      </c>
      <c r="D10" s="141" t="s">
        <v>121</v>
      </c>
    </row>
    <row r="11" spans="1:4">
      <c r="A11" s="139">
        <v>4</v>
      </c>
      <c r="B11" s="138" t="s">
        <v>122</v>
      </c>
      <c r="C11" s="140">
        <f>C2+C3+C7</f>
        <v>9798159.00857333</v>
      </c>
      <c r="D11" s="143" t="s">
        <v>123</v>
      </c>
    </row>
    <row r="12" ht="25.5" spans="1:4">
      <c r="A12" s="139">
        <v>5</v>
      </c>
      <c r="B12" s="138" t="s">
        <v>124</v>
      </c>
      <c r="C12" s="139">
        <f>ROUND(C11/E4/12,0)</f>
        <v>21</v>
      </c>
      <c r="D12" s="143" t="s">
        <v>125</v>
      </c>
    </row>
    <row r="14" spans="5:5">
      <c r="E14" s="150"/>
    </row>
    <row r="15" spans="5:5">
      <c r="E15" s="151"/>
    </row>
    <row r="16" spans="5:5">
      <c r="E16" s="151"/>
    </row>
    <row r="17" spans="5:5">
      <c r="E17" s="150"/>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C27" sqref="C27"/>
    </sheetView>
  </sheetViews>
  <sheetFormatPr defaultColWidth="14.625" defaultRowHeight="13.5"/>
  <cols>
    <col min="1" max="1" width="24.375" style="43" customWidth="1"/>
    <col min="2" max="16384" width="14.625" style="43"/>
  </cols>
  <sheetData>
    <row r="1" ht="16.5" spans="1:7">
      <c r="A1" s="126" t="s">
        <v>126</v>
      </c>
      <c r="B1" s="127">
        <f>房源信息!I663</f>
        <v>39140.36</v>
      </c>
      <c r="C1" s="128"/>
      <c r="D1" s="128"/>
      <c r="E1" s="128"/>
      <c r="F1" s="128"/>
      <c r="G1" s="129"/>
    </row>
    <row r="2" ht="16.5" spans="1:7">
      <c r="A2" s="126" t="s">
        <v>127</v>
      </c>
      <c r="B2" s="126">
        <f>SUM(C14:C23)</f>
        <v>0</v>
      </c>
      <c r="C2" s="128"/>
      <c r="D2" s="128"/>
      <c r="E2" s="128"/>
      <c r="F2" s="128"/>
      <c r="G2" s="129"/>
    </row>
    <row r="3" ht="16.5" spans="1:7">
      <c r="A3" s="126" t="s">
        <v>128</v>
      </c>
      <c r="B3" s="130">
        <v>44317</v>
      </c>
      <c r="C3" s="128"/>
      <c r="D3" s="128"/>
      <c r="E3" s="128"/>
      <c r="F3" s="128"/>
      <c r="G3" s="129"/>
    </row>
    <row r="4" ht="33" spans="1:7">
      <c r="A4" s="126" t="s">
        <v>129</v>
      </c>
      <c r="B4" s="126" t="s">
        <v>130</v>
      </c>
      <c r="C4" s="126" t="s">
        <v>131</v>
      </c>
      <c r="D4" s="126" t="s">
        <v>132</v>
      </c>
      <c r="E4" s="128"/>
      <c r="F4" s="129"/>
      <c r="G4" s="129"/>
    </row>
    <row r="5" ht="16.5" spans="1:7">
      <c r="A5" s="126" t="s">
        <v>133</v>
      </c>
      <c r="B5" s="126">
        <f>SUM(D14:D23)</f>
        <v>221.69099904</v>
      </c>
      <c r="C5" s="126">
        <f>ROUND(B5*10000/$B$1,0)</f>
        <v>57</v>
      </c>
      <c r="D5" s="126" t="e">
        <f>ROUND(B5*10000/$B$2,0)</f>
        <v>#DIV/0!</v>
      </c>
      <c r="E5" s="128"/>
      <c r="F5" s="129"/>
      <c r="G5" s="129"/>
    </row>
    <row r="6" ht="16.5" spans="1:7">
      <c r="A6" s="126" t="s">
        <v>134</v>
      </c>
      <c r="B6" s="126">
        <f>SUM(D14:D23)</f>
        <v>221.69099904</v>
      </c>
      <c r="C6" s="126">
        <f>ROUND(B6*10000/$B$1,0)</f>
        <v>57</v>
      </c>
      <c r="D6" s="126" t="e">
        <f>ROUND(B6*10000/$B$2,0)</f>
        <v>#DIV/0!</v>
      </c>
      <c r="E6" s="128"/>
      <c r="F6" s="129"/>
      <c r="G6" s="129"/>
    </row>
    <row r="7" ht="16.5" spans="1:7">
      <c r="A7" s="126" t="s">
        <v>135</v>
      </c>
      <c r="B7" s="126">
        <f>B5</f>
        <v>221.69099904</v>
      </c>
      <c r="C7" s="126">
        <f>ROUND(B7*10000/$B$1,0)</f>
        <v>57</v>
      </c>
      <c r="D7" s="126" t="e">
        <f>ROUND(B7*10000/$B$2,0)</f>
        <v>#DIV/0!</v>
      </c>
      <c r="E7" s="128"/>
      <c r="F7" s="129"/>
      <c r="G7" s="129"/>
    </row>
    <row r="8" ht="16.5" spans="1:7">
      <c r="A8" s="126" t="s">
        <v>136</v>
      </c>
      <c r="B8" s="126">
        <f>B5</f>
        <v>221.69099904</v>
      </c>
      <c r="C8" s="126">
        <f>ROUND(B8*10000/$B$1,0)</f>
        <v>57</v>
      </c>
      <c r="D8" s="126" t="e">
        <f>ROUND(B8*10000/$B$2,0)</f>
        <v>#DIV/0!</v>
      </c>
      <c r="E8" s="128"/>
      <c r="F8" s="129"/>
      <c r="G8" s="129"/>
    </row>
    <row r="9" ht="16.5" spans="1:7">
      <c r="A9" s="126" t="s">
        <v>137</v>
      </c>
      <c r="B9" s="131"/>
      <c r="C9" s="128"/>
      <c r="D9" s="128"/>
      <c r="E9" s="128"/>
      <c r="F9" s="129"/>
      <c r="G9" s="129"/>
    </row>
    <row r="10" ht="16.5" spans="1:7">
      <c r="A10" s="126" t="s">
        <v>138</v>
      </c>
      <c r="B10" s="131">
        <f>比较法!C33</f>
        <v>59.14</v>
      </c>
      <c r="C10" s="128"/>
      <c r="D10" s="128"/>
      <c r="E10" s="128"/>
      <c r="F10" s="129"/>
      <c r="G10" s="129"/>
    </row>
    <row r="11" ht="16.5" spans="1:7">
      <c r="A11" s="126" t="s">
        <v>139</v>
      </c>
      <c r="B11" s="131"/>
      <c r="C11" s="128"/>
      <c r="D11" s="128"/>
      <c r="E11" s="128"/>
      <c r="F11" s="129"/>
      <c r="G11" s="129"/>
    </row>
    <row r="12" ht="16.5" spans="1:7">
      <c r="A12" s="128"/>
      <c r="B12" s="128"/>
      <c r="C12" s="128"/>
      <c r="D12" s="128"/>
      <c r="E12" s="128"/>
      <c r="F12" s="129"/>
      <c r="G12" s="129"/>
    </row>
    <row r="13" ht="33" spans="1:9">
      <c r="A13" s="132" t="s">
        <v>140</v>
      </c>
      <c r="B13" s="133" t="s">
        <v>126</v>
      </c>
      <c r="C13" s="133" t="s">
        <v>127</v>
      </c>
      <c r="D13" s="133" t="s">
        <v>141</v>
      </c>
      <c r="E13" s="126" t="s">
        <v>131</v>
      </c>
      <c r="F13" s="126" t="s">
        <v>132</v>
      </c>
      <c r="G13" s="133" t="s">
        <v>142</v>
      </c>
      <c r="H13" s="133" t="s">
        <v>143</v>
      </c>
      <c r="I13" s="133" t="s">
        <v>144</v>
      </c>
    </row>
    <row r="14" ht="16.5" spans="1:9">
      <c r="A14" s="134" t="s">
        <v>145</v>
      </c>
      <c r="B14" s="133">
        <f>B1</f>
        <v>39140.36</v>
      </c>
      <c r="C14" s="133">
        <v>0</v>
      </c>
      <c r="D14" s="133">
        <f>B14*E14/10000</f>
        <v>221.69099904</v>
      </c>
      <c r="E14" s="133">
        <f>比较法!C32</f>
        <v>56.64</v>
      </c>
      <c r="F14" s="133" t="e">
        <f>ROUND(D14*10000/C14,0)</f>
        <v>#DIV/0!</v>
      </c>
      <c r="G14" s="133">
        <v>0</v>
      </c>
      <c r="H14" s="133">
        <v>0</v>
      </c>
      <c r="I14" s="133">
        <v>0</v>
      </c>
    </row>
    <row r="15" ht="16.5" spans="1:9">
      <c r="A15" s="135" t="s">
        <v>146</v>
      </c>
      <c r="B15" s="136"/>
      <c r="C15" s="136"/>
      <c r="D15" s="136"/>
      <c r="E15" s="133" t="e">
        <f t="shared" ref="E15:E23" si="0">ROUND(D15*10000/B15,0)</f>
        <v>#DIV/0!</v>
      </c>
      <c r="F15" s="133" t="e">
        <f t="shared" ref="F15:F23" si="1">ROUND(D15*10000/C15,0)</f>
        <v>#DIV/0!</v>
      </c>
      <c r="G15" s="137"/>
      <c r="H15" s="137"/>
      <c r="I15" s="136"/>
    </row>
    <row r="16" ht="16.5" spans="1:9">
      <c r="A16" s="135" t="s">
        <v>147</v>
      </c>
      <c r="B16" s="136"/>
      <c r="C16" s="136"/>
      <c r="D16" s="136"/>
      <c r="E16" s="133" t="e">
        <f t="shared" si="0"/>
        <v>#DIV/0!</v>
      </c>
      <c r="F16" s="133" t="e">
        <f t="shared" si="1"/>
        <v>#DIV/0!</v>
      </c>
      <c r="G16" s="137"/>
      <c r="H16" s="137"/>
      <c r="I16" s="136"/>
    </row>
    <row r="17" ht="16.5" spans="1:9">
      <c r="A17" s="135" t="s">
        <v>148</v>
      </c>
      <c r="B17" s="136"/>
      <c r="C17" s="136"/>
      <c r="D17" s="136"/>
      <c r="E17" s="133" t="e">
        <f t="shared" si="0"/>
        <v>#DIV/0!</v>
      </c>
      <c r="F17" s="133" t="e">
        <f t="shared" si="1"/>
        <v>#DIV/0!</v>
      </c>
      <c r="G17" s="137"/>
      <c r="H17" s="137"/>
      <c r="I17" s="136"/>
    </row>
    <row r="18" ht="16.5" spans="1:9">
      <c r="A18" s="135" t="s">
        <v>149</v>
      </c>
      <c r="B18" s="136"/>
      <c r="C18" s="136"/>
      <c r="D18" s="136"/>
      <c r="E18" s="133" t="e">
        <f t="shared" si="0"/>
        <v>#DIV/0!</v>
      </c>
      <c r="F18" s="133" t="e">
        <f t="shared" si="1"/>
        <v>#DIV/0!</v>
      </c>
      <c r="G18" s="136"/>
      <c r="H18" s="136"/>
      <c r="I18" s="136"/>
    </row>
    <row r="19" ht="16.5" spans="1:9">
      <c r="A19" s="135" t="s">
        <v>150</v>
      </c>
      <c r="B19" s="136"/>
      <c r="C19" s="136"/>
      <c r="D19" s="136"/>
      <c r="E19" s="133" t="e">
        <f t="shared" si="0"/>
        <v>#DIV/0!</v>
      </c>
      <c r="F19" s="133" t="e">
        <f t="shared" si="1"/>
        <v>#DIV/0!</v>
      </c>
      <c r="G19" s="136"/>
      <c r="H19" s="136"/>
      <c r="I19" s="136"/>
    </row>
    <row r="20" ht="16.5" spans="1:9">
      <c r="A20" s="135" t="s">
        <v>151</v>
      </c>
      <c r="B20" s="136"/>
      <c r="C20" s="136"/>
      <c r="D20" s="136"/>
      <c r="E20" s="133" t="e">
        <f t="shared" si="0"/>
        <v>#DIV/0!</v>
      </c>
      <c r="F20" s="133" t="e">
        <f t="shared" si="1"/>
        <v>#DIV/0!</v>
      </c>
      <c r="G20" s="136"/>
      <c r="H20" s="136"/>
      <c r="I20" s="136"/>
    </row>
    <row r="21" ht="16.5" spans="1:9">
      <c r="A21" s="135" t="s">
        <v>152</v>
      </c>
      <c r="B21" s="136"/>
      <c r="C21" s="136"/>
      <c r="D21" s="136"/>
      <c r="E21" s="133" t="e">
        <f t="shared" si="0"/>
        <v>#DIV/0!</v>
      </c>
      <c r="F21" s="133" t="e">
        <f t="shared" si="1"/>
        <v>#DIV/0!</v>
      </c>
      <c r="G21" s="136"/>
      <c r="H21" s="136"/>
      <c r="I21" s="136"/>
    </row>
    <row r="22" ht="16.5" spans="1:9">
      <c r="A22" s="135" t="s">
        <v>153</v>
      </c>
      <c r="B22" s="136"/>
      <c r="C22" s="136"/>
      <c r="D22" s="136"/>
      <c r="E22" s="133" t="e">
        <f t="shared" si="0"/>
        <v>#DIV/0!</v>
      </c>
      <c r="F22" s="133" t="e">
        <f t="shared" si="1"/>
        <v>#DIV/0!</v>
      </c>
      <c r="G22" s="136"/>
      <c r="H22" s="136"/>
      <c r="I22" s="136"/>
    </row>
    <row r="23" ht="16.5" spans="1:9">
      <c r="A23" s="135" t="s">
        <v>154</v>
      </c>
      <c r="B23" s="136"/>
      <c r="C23" s="136"/>
      <c r="D23" s="136"/>
      <c r="E23" s="126" t="e">
        <f t="shared" si="0"/>
        <v>#DIV/0!</v>
      </c>
      <c r="F23" s="126" t="e">
        <f t="shared" si="1"/>
        <v>#DIV/0!</v>
      </c>
      <c r="G23" s="136"/>
      <c r="H23" s="136"/>
      <c r="I23" s="136"/>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W1048565"/>
  <sheetViews>
    <sheetView zoomScale="70" zoomScaleNormal="70" topLeftCell="A10" workbookViewId="0">
      <selection activeCell="G33" sqref="G33"/>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90" customWidth="1"/>
    <col min="7" max="7" width="21" style="69" customWidth="1"/>
    <col min="8" max="9" width="11.375" style="70" customWidth="1"/>
    <col min="10" max="10" width="7" style="70" customWidth="1"/>
    <col min="11" max="12" width="9" style="70"/>
    <col min="13" max="13" width="9" style="71"/>
    <col min="14" max="16" width="9" style="70"/>
    <col min="17" max="17" width="12" style="70" customWidth="1"/>
    <col min="18" max="22" width="9" style="70"/>
    <col min="23" max="23" width="9" style="72"/>
    <col min="24" max="16384" width="9" style="70"/>
  </cols>
  <sheetData>
    <row r="1" spans="2:6">
      <c r="B1" s="69" t="s">
        <v>155</v>
      </c>
      <c r="F1" s="90">
        <v>12</v>
      </c>
    </row>
    <row r="2" spans="2:5">
      <c r="B2" s="73" t="s">
        <v>156</v>
      </c>
      <c r="C2" s="74" t="s">
        <v>157</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t="s">
        <v>163</v>
      </c>
      <c r="D4" s="120"/>
      <c r="E4" s="57">
        <f>SUM(C4:C6)</f>
        <v>0</v>
      </c>
      <c r="F4" s="82">
        <f>AVERAGE(D4:D6)</f>
        <v>48.63</v>
      </c>
      <c r="G4" s="82"/>
    </row>
    <row r="5" spans="1:7">
      <c r="A5" s="83"/>
      <c r="B5" s="81">
        <v>44044</v>
      </c>
      <c r="C5" s="78"/>
      <c r="D5" s="120">
        <f>中指数据!AP6</f>
        <v>48.82</v>
      </c>
      <c r="E5" s="57"/>
      <c r="F5" s="82"/>
      <c r="G5" s="82"/>
    </row>
    <row r="6" spans="1:13">
      <c r="A6" s="83"/>
      <c r="B6" s="81">
        <v>44075</v>
      </c>
      <c r="C6" s="78"/>
      <c r="D6" s="120">
        <f>中指数据!AL6</f>
        <v>48.44</v>
      </c>
      <c r="E6" s="57"/>
      <c r="F6" s="82"/>
      <c r="G6" s="82"/>
      <c r="H6" s="84"/>
      <c r="I6" s="105" t="s">
        <v>164</v>
      </c>
      <c r="J6" s="105" t="s">
        <v>165</v>
      </c>
      <c r="K6" s="106" t="s">
        <v>166</v>
      </c>
      <c r="L6" s="107" t="s">
        <v>167</v>
      </c>
      <c r="M6" s="108" t="s">
        <v>168</v>
      </c>
    </row>
    <row r="7" spans="1:13">
      <c r="A7" s="80" t="s">
        <v>169</v>
      </c>
      <c r="B7" s="81">
        <v>44105</v>
      </c>
      <c r="C7" s="78"/>
      <c r="D7" s="120">
        <f>中指数据!AH6</f>
        <v>51.24</v>
      </c>
      <c r="E7" s="57">
        <f>SUM(C7:C9)</f>
        <v>0</v>
      </c>
      <c r="F7" s="82">
        <f>AVERAGE(D7:D9)</f>
        <v>50.5633333333333</v>
      </c>
      <c r="G7" s="82"/>
      <c r="H7" s="84" t="s">
        <v>170</v>
      </c>
      <c r="I7" s="109">
        <f>F17</f>
        <v>49.255</v>
      </c>
      <c r="J7" s="110"/>
      <c r="K7" s="111">
        <f>AVERAGE(I7:I9)-L7-M7</f>
        <v>49.005</v>
      </c>
      <c r="L7" s="70">
        <v>2.2</v>
      </c>
      <c r="M7" s="71">
        <v>2.5</v>
      </c>
    </row>
    <row r="8" spans="1:12">
      <c r="A8" s="83"/>
      <c r="B8" s="81">
        <v>44136</v>
      </c>
      <c r="C8" s="78"/>
      <c r="D8" s="120">
        <f>中指数据!AD6</f>
        <v>49.36</v>
      </c>
      <c r="E8" s="57"/>
      <c r="F8" s="82"/>
      <c r="G8" s="82"/>
      <c r="H8" s="84" t="s">
        <v>171</v>
      </c>
      <c r="I8" s="109">
        <f>F34</f>
        <v>57.87</v>
      </c>
      <c r="J8" s="110"/>
      <c r="K8" s="111"/>
      <c r="L8" s="107"/>
    </row>
    <row r="9" spans="1:11">
      <c r="A9" s="83"/>
      <c r="B9" s="81">
        <v>44166</v>
      </c>
      <c r="C9" s="78"/>
      <c r="D9" s="120">
        <f>中指数据!Z6</f>
        <v>51.09</v>
      </c>
      <c r="E9" s="57"/>
      <c r="F9" s="82"/>
      <c r="G9" s="82"/>
      <c r="H9" s="85" t="s">
        <v>172</v>
      </c>
      <c r="I9" s="112">
        <f>F51</f>
        <v>53.99</v>
      </c>
      <c r="J9" s="110"/>
      <c r="K9" s="111"/>
    </row>
    <row r="10" spans="1:7">
      <c r="A10" s="80" t="s">
        <v>173</v>
      </c>
      <c r="B10" s="81">
        <v>44197</v>
      </c>
      <c r="C10" s="78"/>
      <c r="D10" s="120">
        <f>中指数据!V6</f>
        <v>50.19</v>
      </c>
      <c r="E10" s="57">
        <f>SUM(C10:C12)</f>
        <v>0</v>
      </c>
      <c r="F10" s="82">
        <f>AVERAGE(D10:D12)</f>
        <v>49.9666666666667</v>
      </c>
      <c r="G10" s="82"/>
    </row>
    <row r="11" spans="1:7">
      <c r="A11" s="83"/>
      <c r="B11" s="81">
        <v>44228</v>
      </c>
      <c r="C11" s="78"/>
      <c r="D11" s="120">
        <f>中指数据!R6</f>
        <v>50.78</v>
      </c>
      <c r="E11" s="57"/>
      <c r="F11" s="82"/>
      <c r="G11" s="82"/>
    </row>
    <row r="12" spans="1:7">
      <c r="A12" s="80"/>
      <c r="B12" s="81">
        <v>44256</v>
      </c>
      <c r="C12" s="78"/>
      <c r="D12" s="120">
        <f>中指数据!N6</f>
        <v>48.93</v>
      </c>
      <c r="E12" s="57"/>
      <c r="F12" s="82"/>
      <c r="G12" s="82"/>
    </row>
    <row r="13" spans="1:7">
      <c r="A13" s="77" t="s">
        <v>174</v>
      </c>
      <c r="B13" s="81">
        <v>44287</v>
      </c>
      <c r="C13" s="78"/>
      <c r="D13" s="120">
        <f>中指数据!J6</f>
        <v>46.12</v>
      </c>
      <c r="E13" s="57">
        <f>SUM(C13:C15)</f>
        <v>0</v>
      </c>
      <c r="F13" s="82">
        <f>AVERAGE(D13:D15)</f>
        <v>47.86</v>
      </c>
      <c r="G13" s="82"/>
    </row>
    <row r="14" spans="1:7">
      <c r="A14" s="77"/>
      <c r="B14" s="81">
        <v>44317</v>
      </c>
      <c r="C14" s="78"/>
      <c r="D14" s="120">
        <f>中指数据!F6</f>
        <v>45.8</v>
      </c>
      <c r="E14" s="57"/>
      <c r="F14" s="82"/>
      <c r="G14" s="82"/>
    </row>
    <row r="15" spans="1:7">
      <c r="A15" s="77"/>
      <c r="B15" s="81">
        <v>44348</v>
      </c>
      <c r="C15" s="78"/>
      <c r="D15" s="120">
        <f>中指数据!B6</f>
        <v>51.66</v>
      </c>
      <c r="E15" s="57"/>
      <c r="F15" s="82"/>
      <c r="G15" s="82"/>
    </row>
    <row r="16" spans="1:7">
      <c r="A16" s="86" t="s">
        <v>175</v>
      </c>
      <c r="B16" s="81">
        <v>44378</v>
      </c>
      <c r="C16" s="78"/>
      <c r="D16" s="82"/>
      <c r="E16" s="57"/>
      <c r="F16" s="82"/>
      <c r="G16" s="82"/>
    </row>
    <row r="17" spans="1:7">
      <c r="A17" s="87" t="s">
        <v>176</v>
      </c>
      <c r="B17" s="88"/>
      <c r="C17" s="88"/>
      <c r="D17" s="88"/>
      <c r="E17" s="89"/>
      <c r="F17" s="82">
        <f>AVERAGE(F4:F15)</f>
        <v>49.255</v>
      </c>
      <c r="G17" s="82"/>
    </row>
    <row r="19" spans="2:7">
      <c r="B19" s="77" t="s">
        <v>177</v>
      </c>
      <c r="C19" s="77"/>
      <c r="D19" s="77"/>
      <c r="E19" s="91"/>
      <c r="G19" s="92"/>
    </row>
    <row r="20" spans="1:7">
      <c r="A20" s="77" t="str">
        <f>A3</f>
        <v>时间</v>
      </c>
      <c r="B20" s="77" t="s">
        <v>178</v>
      </c>
      <c r="C20" s="77" t="s">
        <v>179</v>
      </c>
      <c r="D20" s="77" t="s">
        <v>180</v>
      </c>
      <c r="E20" s="77" t="str">
        <f>E3</f>
        <v>样本数量</v>
      </c>
      <c r="F20" s="92" t="str">
        <f>F3</f>
        <v>含物业费，含取暖费</v>
      </c>
      <c r="G20" s="93" t="str">
        <f>G3</f>
        <v>含物业费，不含取暖费</v>
      </c>
    </row>
    <row r="21" spans="1:7">
      <c r="A21" s="80" t="s">
        <v>162</v>
      </c>
      <c r="B21" s="81">
        <v>44013</v>
      </c>
      <c r="C21" s="77"/>
      <c r="D21" s="57" t="s">
        <v>163</v>
      </c>
      <c r="E21" s="57"/>
      <c r="F21" s="95">
        <f>ROUND(AVERAGE(D21:D23),2)</f>
        <v>51.69</v>
      </c>
      <c r="G21" s="77"/>
    </row>
    <row r="22" spans="1:7">
      <c r="A22" s="83"/>
      <c r="B22" s="81">
        <v>44044</v>
      </c>
      <c r="C22" s="77"/>
      <c r="D22" s="57">
        <v>52.7272727272727</v>
      </c>
      <c r="E22" s="57"/>
      <c r="F22" s="97"/>
      <c r="G22" s="77"/>
    </row>
    <row r="23" spans="1:7">
      <c r="A23" s="83"/>
      <c r="B23" s="81">
        <v>44075</v>
      </c>
      <c r="C23" s="77"/>
      <c r="D23" s="57">
        <v>50.6577769826677</v>
      </c>
      <c r="E23" s="57"/>
      <c r="F23" s="97"/>
      <c r="G23" s="77"/>
    </row>
    <row r="24" spans="1:7">
      <c r="A24" s="80" t="s">
        <v>169</v>
      </c>
      <c r="B24" s="81">
        <v>44105</v>
      </c>
      <c r="C24" s="77"/>
      <c r="D24" s="57">
        <v>51.478378641555</v>
      </c>
      <c r="E24" s="57"/>
      <c r="F24" s="95">
        <f t="shared" ref="F24" si="0">ROUND(AVERAGE(D24:D26),2)</f>
        <v>55.69</v>
      </c>
      <c r="G24" s="77"/>
    </row>
    <row r="25" spans="1:7">
      <c r="A25" s="83"/>
      <c r="B25" s="81">
        <v>44136</v>
      </c>
      <c r="C25" s="77"/>
      <c r="D25" s="57">
        <v>55.5769166448782</v>
      </c>
      <c r="E25" s="57"/>
      <c r="F25" s="97"/>
      <c r="G25" s="77"/>
    </row>
    <row r="26" spans="1:7">
      <c r="A26" s="83"/>
      <c r="B26" s="81">
        <v>44166</v>
      </c>
      <c r="C26" s="77"/>
      <c r="D26" s="57">
        <v>60</v>
      </c>
      <c r="E26" s="57"/>
      <c r="F26" s="97"/>
      <c r="G26" s="77"/>
    </row>
    <row r="27" spans="1:7">
      <c r="A27" s="80" t="s">
        <v>173</v>
      </c>
      <c r="B27" s="81">
        <v>44197</v>
      </c>
      <c r="C27" s="77"/>
      <c r="D27" s="57">
        <v>47.4028974052412</v>
      </c>
      <c r="E27" s="57"/>
      <c r="F27" s="95">
        <f t="shared" ref="F27" si="1">ROUND(AVERAGE(D27:D29),2)</f>
        <v>61.07</v>
      </c>
      <c r="G27" s="77"/>
    </row>
    <row r="28" spans="1:7">
      <c r="A28" s="83"/>
      <c r="B28" s="81">
        <v>44228</v>
      </c>
      <c r="C28" s="77"/>
      <c r="D28" s="57">
        <v>77.3155977115708</v>
      </c>
      <c r="E28" s="57"/>
      <c r="F28" s="97"/>
      <c r="G28" s="77"/>
    </row>
    <row r="29" spans="1:7">
      <c r="A29" s="80"/>
      <c r="B29" s="81">
        <v>44256</v>
      </c>
      <c r="C29" s="77"/>
      <c r="D29" s="57">
        <v>58.4803667589319</v>
      </c>
      <c r="E29" s="57"/>
      <c r="F29" s="97"/>
      <c r="G29" s="77"/>
    </row>
    <row r="30" spans="1:7">
      <c r="A30" s="77" t="s">
        <v>174</v>
      </c>
      <c r="B30" s="81">
        <v>44287</v>
      </c>
      <c r="C30" s="77"/>
      <c r="D30" s="57">
        <v>57.6533171520203</v>
      </c>
      <c r="E30" s="57"/>
      <c r="F30" s="95">
        <f t="shared" ref="F30" si="2">ROUND(AVERAGE(D30:D32),2)</f>
        <v>60.85</v>
      </c>
      <c r="G30" s="77"/>
    </row>
    <row r="31" spans="1:7">
      <c r="A31" s="77"/>
      <c r="B31" s="81">
        <v>44317</v>
      </c>
      <c r="C31" s="77"/>
      <c r="D31" s="57">
        <v>59.6442480824578</v>
      </c>
      <c r="E31" s="57"/>
      <c r="F31" s="97"/>
      <c r="G31" s="77"/>
    </row>
    <row r="32" spans="1:7">
      <c r="A32" s="77"/>
      <c r="B32" s="81">
        <v>44348</v>
      </c>
      <c r="C32" s="77"/>
      <c r="D32" s="57">
        <v>65.2510506525105</v>
      </c>
      <c r="E32" s="57"/>
      <c r="F32" s="97"/>
      <c r="G32" s="77"/>
    </row>
    <row r="33" spans="1:7">
      <c r="A33" s="86" t="s">
        <v>175</v>
      </c>
      <c r="B33" s="81">
        <v>44378</v>
      </c>
      <c r="C33" s="77"/>
      <c r="D33" s="57">
        <v>60.0436681222707</v>
      </c>
      <c r="E33" s="57"/>
      <c r="F33" s="92">
        <f>ROUND(D33,2)</f>
        <v>60.04</v>
      </c>
      <c r="G33" s="82"/>
    </row>
    <row r="34" spans="1:7">
      <c r="A34" s="99" t="s">
        <v>164</v>
      </c>
      <c r="B34" s="100"/>
      <c r="C34" s="100"/>
      <c r="D34" s="100"/>
      <c r="E34" s="101"/>
      <c r="F34" s="92">
        <f>ROUND(AVERAGE(F21:F33),2)</f>
        <v>57.87</v>
      </c>
      <c r="G34" s="82"/>
    </row>
    <row r="36" spans="2:5">
      <c r="B36" s="77" t="s">
        <v>181</v>
      </c>
      <c r="C36" s="77"/>
      <c r="D36" s="77"/>
      <c r="E36" s="91"/>
    </row>
    <row r="37" spans="1:7">
      <c r="A37" s="77" t="str">
        <f>A3</f>
        <v>时间</v>
      </c>
      <c r="B37" s="77" t="s">
        <v>178</v>
      </c>
      <c r="C37" s="77" t="s">
        <v>179</v>
      </c>
      <c r="D37" s="77" t="s">
        <v>180</v>
      </c>
      <c r="E37" s="77" t="str">
        <f>E3</f>
        <v>样本数量</v>
      </c>
      <c r="F37" s="79" t="str">
        <f>F3</f>
        <v>含物业费，含取暖费</v>
      </c>
      <c r="G37" s="79" t="str">
        <f>G3</f>
        <v>含物业费，不含取暖费</v>
      </c>
    </row>
    <row r="38" spans="1:7">
      <c r="A38" s="80" t="s">
        <v>182</v>
      </c>
      <c r="B38" s="81">
        <v>44013</v>
      </c>
      <c r="C38" s="77"/>
      <c r="D38" s="82"/>
      <c r="E38" s="57">
        <f>SUM(C38:C40)</f>
        <v>12</v>
      </c>
      <c r="F38" s="82">
        <f>ROUND(AVERAGE(D38:D40),2)</f>
        <v>51.88</v>
      </c>
      <c r="G38" s="82"/>
    </row>
    <row r="39" spans="1:7">
      <c r="A39" s="83"/>
      <c r="B39" s="81">
        <v>44044</v>
      </c>
      <c r="C39" s="77">
        <v>8</v>
      </c>
      <c r="D39" s="82">
        <f>E108</f>
        <v>52.67</v>
      </c>
      <c r="E39" s="57"/>
      <c r="F39" s="92"/>
      <c r="G39" s="82"/>
    </row>
    <row r="40" spans="1:7">
      <c r="A40" s="83"/>
      <c r="B40" s="81">
        <v>44075</v>
      </c>
      <c r="C40" s="77">
        <v>4</v>
      </c>
      <c r="D40" s="82">
        <f>E104</f>
        <v>51.08</v>
      </c>
      <c r="E40" s="57"/>
      <c r="F40" s="92"/>
      <c r="G40" s="82"/>
    </row>
    <row r="41" spans="1:7">
      <c r="A41" s="80" t="s">
        <v>183</v>
      </c>
      <c r="B41" s="81">
        <v>44105</v>
      </c>
      <c r="C41" s="77">
        <v>5</v>
      </c>
      <c r="D41" s="82">
        <f>E99</f>
        <v>56.07</v>
      </c>
      <c r="E41" s="57">
        <f>SUM(C41:C43)</f>
        <v>8</v>
      </c>
      <c r="F41" s="82">
        <f t="shared" ref="F41" si="3">ROUND(AVERAGE(D41:D43),2)</f>
        <v>55.09</v>
      </c>
      <c r="G41" s="82"/>
    </row>
    <row r="42" spans="1:7">
      <c r="A42" s="83"/>
      <c r="B42" s="81">
        <v>44136</v>
      </c>
      <c r="C42" s="77">
        <v>1</v>
      </c>
      <c r="D42" s="82">
        <f>E98</f>
        <v>59.3</v>
      </c>
      <c r="E42" s="57"/>
      <c r="F42" s="92"/>
      <c r="G42" s="82"/>
    </row>
    <row r="43" spans="1:7">
      <c r="A43" s="83"/>
      <c r="B43" s="81">
        <v>44166</v>
      </c>
      <c r="C43" s="77">
        <v>2</v>
      </c>
      <c r="D43" s="82">
        <f>E96</f>
        <v>49.89</v>
      </c>
      <c r="E43" s="57"/>
      <c r="F43" s="92"/>
      <c r="G43" s="82"/>
    </row>
    <row r="44" spans="1:7">
      <c r="A44" s="80" t="s">
        <v>184</v>
      </c>
      <c r="B44" s="81">
        <v>44197</v>
      </c>
      <c r="C44" s="77">
        <v>4</v>
      </c>
      <c r="D44" s="82">
        <f>E92</f>
        <v>50.76</v>
      </c>
      <c r="E44" s="57">
        <f>SUM(C44:C46)</f>
        <v>10</v>
      </c>
      <c r="F44" s="82">
        <f t="shared" ref="F44" si="4">ROUND(AVERAGE(D44:D46),2)</f>
        <v>52.2</v>
      </c>
      <c r="G44" s="82"/>
    </row>
    <row r="45" spans="1:7">
      <c r="A45" s="83"/>
      <c r="B45" s="81">
        <v>44228</v>
      </c>
      <c r="C45" s="77">
        <v>2</v>
      </c>
      <c r="D45" s="82">
        <f>E90</f>
        <v>56.57</v>
      </c>
      <c r="E45" s="57"/>
      <c r="F45" s="92"/>
      <c r="G45" s="82"/>
    </row>
    <row r="46" spans="1:7">
      <c r="A46" s="80"/>
      <c r="B46" s="81">
        <v>44256</v>
      </c>
      <c r="C46" s="77">
        <v>4</v>
      </c>
      <c r="D46" s="82">
        <f>E86</f>
        <v>49.27</v>
      </c>
      <c r="E46" s="57"/>
      <c r="F46" s="92"/>
      <c r="G46" s="82"/>
    </row>
    <row r="47" spans="1:10">
      <c r="A47" s="77" t="s">
        <v>185</v>
      </c>
      <c r="B47" s="81">
        <v>44287</v>
      </c>
      <c r="C47" s="77">
        <v>1</v>
      </c>
      <c r="D47" s="82">
        <f>E85</f>
        <v>52.92</v>
      </c>
      <c r="E47" s="57">
        <f>SUM(C47:C49)</f>
        <v>5</v>
      </c>
      <c r="F47" s="82">
        <f t="shared" ref="F47" si="5">ROUND(AVERAGE(D47:D49),2)</f>
        <v>54.32</v>
      </c>
      <c r="G47" s="82"/>
      <c r="I47" s="107"/>
      <c r="J47" s="107"/>
    </row>
    <row r="48" spans="1:7">
      <c r="A48" s="77"/>
      <c r="B48" s="81">
        <v>44317</v>
      </c>
      <c r="C48" s="77">
        <v>1</v>
      </c>
      <c r="D48" s="82">
        <f>E84</f>
        <v>51.12</v>
      </c>
      <c r="E48" s="57"/>
      <c r="F48" s="92"/>
      <c r="G48" s="82"/>
    </row>
    <row r="49" spans="1:7">
      <c r="A49" s="77"/>
      <c r="B49" s="81">
        <v>44348</v>
      </c>
      <c r="C49" s="77">
        <v>3</v>
      </c>
      <c r="D49" s="82">
        <f>E81</f>
        <v>58.91</v>
      </c>
      <c r="E49" s="57"/>
      <c r="F49" s="92"/>
      <c r="G49" s="82"/>
    </row>
    <row r="50" spans="1:7">
      <c r="A50" s="86" t="s">
        <v>186</v>
      </c>
      <c r="B50" s="81">
        <v>44378</v>
      </c>
      <c r="C50" s="77">
        <v>2</v>
      </c>
      <c r="D50" s="82">
        <f>E79</f>
        <v>56.47</v>
      </c>
      <c r="E50" s="57">
        <f>C50</f>
        <v>2</v>
      </c>
      <c r="F50" s="92">
        <f>D50</f>
        <v>56.47</v>
      </c>
      <c r="G50" s="82"/>
    </row>
    <row r="51" spans="1:7">
      <c r="A51" s="99" t="s">
        <v>164</v>
      </c>
      <c r="B51" s="100"/>
      <c r="C51" s="100"/>
      <c r="D51" s="100"/>
      <c r="E51" s="101"/>
      <c r="F51" s="92">
        <f>ROUND(AVERAGE(F38:F50),2)</f>
        <v>53.99</v>
      </c>
      <c r="G51" s="92"/>
    </row>
    <row r="54" ht="13.5" hidden="1" spans="1:7">
      <c r="A54" s="93" t="s">
        <v>187</v>
      </c>
      <c r="B54" s="77" t="s">
        <v>178</v>
      </c>
      <c r="C54" s="77" t="s">
        <v>179</v>
      </c>
      <c r="D54" s="77" t="s">
        <v>188</v>
      </c>
      <c r="E54" s="93" t="s">
        <v>189</v>
      </c>
      <c r="F54" s="79" t="s">
        <v>190</v>
      </c>
      <c r="G54" s="102"/>
    </row>
    <row r="55" hidden="1" spans="1:7">
      <c r="A55" s="77" t="str">
        <f>A38</f>
        <v>2021年三季度</v>
      </c>
      <c r="B55" s="81">
        <v>43617</v>
      </c>
      <c r="C55" s="77">
        <v>3</v>
      </c>
      <c r="D55" s="103">
        <v>91.57</v>
      </c>
      <c r="E55" s="57">
        <f>E4</f>
        <v>0</v>
      </c>
      <c r="F55" s="92">
        <f>F4</f>
        <v>48.63</v>
      </c>
      <c r="G55" s="91"/>
    </row>
    <row r="56" hidden="1" spans="1:7">
      <c r="A56" s="77">
        <f>A40</f>
        <v>0</v>
      </c>
      <c r="B56" s="81"/>
      <c r="C56" s="77"/>
      <c r="D56" s="103"/>
      <c r="E56" s="57">
        <f>E6</f>
        <v>0</v>
      </c>
      <c r="F56" s="92">
        <f>F6</f>
        <v>0</v>
      </c>
      <c r="G56" s="104"/>
    </row>
    <row r="57" hidden="1" spans="1:7">
      <c r="A57" s="77">
        <f>A43</f>
        <v>0</v>
      </c>
      <c r="B57" s="81"/>
      <c r="C57" s="77"/>
      <c r="D57" s="103"/>
      <c r="E57" s="57">
        <f>E7</f>
        <v>0</v>
      </c>
      <c r="F57" s="92">
        <f>F7</f>
        <v>50.5633333333333</v>
      </c>
      <c r="G57" s="104"/>
    </row>
    <row r="58" hidden="1" spans="1:7">
      <c r="A58" s="77">
        <f>A46</f>
        <v>0</v>
      </c>
      <c r="B58" s="81">
        <v>43891</v>
      </c>
      <c r="C58" s="77">
        <v>2</v>
      </c>
      <c r="D58" s="103">
        <v>92.31</v>
      </c>
      <c r="E58" s="57">
        <f>E10</f>
        <v>0</v>
      </c>
      <c r="F58" s="92">
        <f>F10</f>
        <v>49.9666666666667</v>
      </c>
      <c r="G58" s="104"/>
    </row>
    <row r="59" hidden="1" spans="1:7">
      <c r="A59" s="77">
        <f>A49</f>
        <v>0</v>
      </c>
      <c r="B59" s="81"/>
      <c r="C59" s="77"/>
      <c r="D59" s="103"/>
      <c r="E59" s="57">
        <f>E13</f>
        <v>0</v>
      </c>
      <c r="F59" s="92">
        <f>F13</f>
        <v>47.86</v>
      </c>
      <c r="G59" s="104"/>
    </row>
    <row r="60" hidden="1" spans="1:7">
      <c r="A60" s="77" t="s">
        <v>164</v>
      </c>
      <c r="B60" s="77"/>
      <c r="C60" s="77"/>
      <c r="D60" s="77"/>
      <c r="E60" s="77"/>
      <c r="F60" s="92">
        <f>ROUND(AVERAGE(F55:F59),2)</f>
        <v>39.4</v>
      </c>
      <c r="G60" s="104"/>
    </row>
    <row r="61" hidden="1"/>
    <row r="62" ht="13.5" hidden="1" spans="1:7">
      <c r="A62" s="93" t="s">
        <v>187</v>
      </c>
      <c r="B62" s="77" t="s">
        <v>178</v>
      </c>
      <c r="C62" s="77" t="s">
        <v>179</v>
      </c>
      <c r="D62" s="77" t="s">
        <v>188</v>
      </c>
      <c r="E62" s="93" t="s">
        <v>189</v>
      </c>
      <c r="F62" s="79" t="s">
        <v>190</v>
      </c>
      <c r="G62" s="102"/>
    </row>
    <row r="63" hidden="1" spans="1:7">
      <c r="A63" s="77" t="s">
        <v>191</v>
      </c>
      <c r="B63" s="81">
        <v>43617</v>
      </c>
      <c r="C63" s="77">
        <v>3</v>
      </c>
      <c r="D63" s="103">
        <v>91.57</v>
      </c>
      <c r="E63" s="57">
        <f>E21</f>
        <v>0</v>
      </c>
      <c r="F63" s="92">
        <f>F21</f>
        <v>51.69</v>
      </c>
      <c r="G63" s="104"/>
    </row>
    <row r="64" hidden="1" spans="1:7">
      <c r="A64" s="77" t="s">
        <v>192</v>
      </c>
      <c r="B64" s="81"/>
      <c r="C64" s="77"/>
      <c r="D64" s="103"/>
      <c r="E64" s="57">
        <f>E22</f>
        <v>0</v>
      </c>
      <c r="F64" s="92">
        <f>F22</f>
        <v>0</v>
      </c>
      <c r="G64" s="104"/>
    </row>
    <row r="65" hidden="1" spans="1:7">
      <c r="A65" s="77" t="s">
        <v>193</v>
      </c>
      <c r="B65" s="81"/>
      <c r="C65" s="77"/>
      <c r="D65" s="103"/>
      <c r="E65" s="57">
        <f>E25</f>
        <v>0</v>
      </c>
      <c r="F65" s="92">
        <f>F23</f>
        <v>0</v>
      </c>
      <c r="G65" s="104"/>
    </row>
    <row r="66" hidden="1" spans="1:7">
      <c r="A66" s="77" t="s">
        <v>194</v>
      </c>
      <c r="B66" s="81">
        <v>43891</v>
      </c>
      <c r="C66" s="77">
        <v>2</v>
      </c>
      <c r="D66" s="103">
        <v>92.31</v>
      </c>
      <c r="E66" s="57">
        <f>E28</f>
        <v>0</v>
      </c>
      <c r="F66" s="92">
        <f>F24</f>
        <v>55.69</v>
      </c>
      <c r="G66" s="104"/>
    </row>
    <row r="67" hidden="1" spans="1:7">
      <c r="A67" s="77" t="s">
        <v>195</v>
      </c>
      <c r="B67" s="81"/>
      <c r="C67" s="77"/>
      <c r="D67" s="103"/>
      <c r="E67" s="57">
        <f>E31</f>
        <v>0</v>
      </c>
      <c r="F67" s="92">
        <f>F27</f>
        <v>61.07</v>
      </c>
      <c r="G67" s="104"/>
    </row>
    <row r="68" hidden="1" spans="1:7">
      <c r="A68" s="77" t="s">
        <v>164</v>
      </c>
      <c r="B68" s="77"/>
      <c r="C68" s="77"/>
      <c r="D68" s="77"/>
      <c r="E68" s="77"/>
      <c r="F68" s="92">
        <f>ROUND(AVERAGE(F63:F66),2)</f>
        <v>26.85</v>
      </c>
      <c r="G68" s="104"/>
    </row>
    <row r="69" hidden="1"/>
    <row r="70" ht="13.5" hidden="1" spans="1:7">
      <c r="A70" s="93" t="s">
        <v>187</v>
      </c>
      <c r="B70" s="77" t="s">
        <v>178</v>
      </c>
      <c r="C70" s="77" t="s">
        <v>179</v>
      </c>
      <c r="D70" s="77" t="s">
        <v>188</v>
      </c>
      <c r="E70" s="93" t="s">
        <v>189</v>
      </c>
      <c r="F70" s="79" t="s">
        <v>190</v>
      </c>
      <c r="G70" s="102"/>
    </row>
    <row r="71" hidden="1" spans="1:7">
      <c r="A71" s="77" t="s">
        <v>191</v>
      </c>
      <c r="B71" s="81">
        <v>43617</v>
      </c>
      <c r="C71" s="77">
        <v>3</v>
      </c>
      <c r="D71" s="103">
        <v>91.57</v>
      </c>
      <c r="E71" s="57">
        <f>E38</f>
        <v>12</v>
      </c>
      <c r="F71" s="92">
        <f>F38</f>
        <v>51.88</v>
      </c>
      <c r="G71" s="104"/>
    </row>
    <row r="72" hidden="1" spans="1:7">
      <c r="A72" s="77" t="s">
        <v>192</v>
      </c>
      <c r="B72" s="81"/>
      <c r="C72" s="77"/>
      <c r="D72" s="103"/>
      <c r="E72" s="57">
        <f>E39</f>
        <v>0</v>
      </c>
      <c r="F72" s="92">
        <f>F39</f>
        <v>0</v>
      </c>
      <c r="G72" s="104"/>
    </row>
    <row r="73" hidden="1" spans="1:7">
      <c r="A73" s="77" t="s">
        <v>193</v>
      </c>
      <c r="B73" s="81"/>
      <c r="C73" s="77"/>
      <c r="D73" s="103"/>
      <c r="E73" s="57">
        <f>E42</f>
        <v>0</v>
      </c>
      <c r="F73" s="92">
        <f>F42</f>
        <v>0</v>
      </c>
      <c r="G73" s="104"/>
    </row>
    <row r="74" hidden="1" spans="1:7">
      <c r="A74" s="77" t="s">
        <v>194</v>
      </c>
      <c r="B74" s="81">
        <v>43891</v>
      </c>
      <c r="C74" s="77">
        <v>2</v>
      </c>
      <c r="D74" s="103">
        <v>92.31</v>
      </c>
      <c r="E74" s="57">
        <f>E45</f>
        <v>0</v>
      </c>
      <c r="F74" s="92">
        <f>F45</f>
        <v>0</v>
      </c>
      <c r="G74" s="104"/>
    </row>
    <row r="75" hidden="1" spans="1:7">
      <c r="A75" s="77" t="s">
        <v>195</v>
      </c>
      <c r="B75" s="81"/>
      <c r="C75" s="77"/>
      <c r="D75" s="103"/>
      <c r="E75" s="57">
        <f>E48</f>
        <v>0</v>
      </c>
      <c r="F75" s="92">
        <f>F48</f>
        <v>0</v>
      </c>
      <c r="G75" s="104"/>
    </row>
    <row r="76" hidden="1" spans="1:7">
      <c r="A76" s="77" t="s">
        <v>164</v>
      </c>
      <c r="B76" s="77"/>
      <c r="C76" s="77"/>
      <c r="D76" s="77"/>
      <c r="E76" s="77"/>
      <c r="F76" s="92">
        <f>ROUND(AVERAGE(F71:F75),2)</f>
        <v>10.38</v>
      </c>
      <c r="G76" s="104"/>
    </row>
    <row r="78" ht="13.5" spans="1:9">
      <c r="A78" s="93" t="s">
        <v>196</v>
      </c>
      <c r="B78" s="93" t="s">
        <v>197</v>
      </c>
      <c r="C78" s="93" t="s">
        <v>198</v>
      </c>
      <c r="D78" s="93" t="s">
        <v>199</v>
      </c>
      <c r="E78" s="113" t="s">
        <v>200</v>
      </c>
      <c r="F78" s="121" t="s">
        <v>62</v>
      </c>
      <c r="G78" s="113" t="s">
        <v>82</v>
      </c>
      <c r="H78" s="107" t="s">
        <v>41</v>
      </c>
      <c r="I78" s="107" t="s">
        <v>39</v>
      </c>
    </row>
    <row r="79" spans="1:9">
      <c r="A79" s="114">
        <v>44759</v>
      </c>
      <c r="B79" s="77">
        <v>93</v>
      </c>
      <c r="C79" s="77">
        <v>5100</v>
      </c>
      <c r="D79" s="77">
        <f>C79/B79</f>
        <v>54.8387096774194</v>
      </c>
      <c r="E79" s="69">
        <f>ROUND(AVERAGE(D79:D80),2)</f>
        <v>56.47</v>
      </c>
      <c r="F79" s="121" t="s">
        <v>201</v>
      </c>
      <c r="G79" s="113" t="s">
        <v>202</v>
      </c>
      <c r="H79" s="107" t="s">
        <v>44</v>
      </c>
      <c r="I79" s="107" t="s">
        <v>203</v>
      </c>
    </row>
    <row r="80" spans="1:9">
      <c r="A80" s="114">
        <v>44745</v>
      </c>
      <c r="B80" s="77">
        <v>74</v>
      </c>
      <c r="C80" s="77">
        <v>4300</v>
      </c>
      <c r="D80" s="77">
        <f t="shared" ref="D80:D119" si="6">C80/B80</f>
        <v>58.1081081081081</v>
      </c>
      <c r="F80" s="121" t="s">
        <v>201</v>
      </c>
      <c r="G80" s="113" t="s">
        <v>202</v>
      </c>
      <c r="H80" s="107" t="s">
        <v>42</v>
      </c>
      <c r="I80" s="107" t="s">
        <v>204</v>
      </c>
    </row>
    <row r="81" spans="1:9">
      <c r="A81" s="114">
        <v>44738</v>
      </c>
      <c r="B81" s="77">
        <v>73.21</v>
      </c>
      <c r="C81" s="77">
        <v>4500</v>
      </c>
      <c r="D81" s="77">
        <f t="shared" si="6"/>
        <v>61.4670127031826</v>
      </c>
      <c r="E81" s="69">
        <f>ROUND(AVERAGE(D81:D83),2)</f>
        <v>58.91</v>
      </c>
      <c r="F81" s="121" t="s">
        <v>201</v>
      </c>
      <c r="G81" s="113" t="s">
        <v>202</v>
      </c>
      <c r="H81" s="107" t="s">
        <v>42</v>
      </c>
      <c r="I81" s="107" t="s">
        <v>203</v>
      </c>
    </row>
    <row r="82" spans="1:9">
      <c r="A82" s="114">
        <v>44726</v>
      </c>
      <c r="B82" s="77">
        <v>90.42</v>
      </c>
      <c r="C82" s="77">
        <v>5900</v>
      </c>
      <c r="D82" s="77">
        <f t="shared" si="6"/>
        <v>65.2510506525105</v>
      </c>
      <c r="F82" s="121" t="s">
        <v>205</v>
      </c>
      <c r="G82" s="113" t="s">
        <v>206</v>
      </c>
      <c r="H82" s="107" t="s">
        <v>44</v>
      </c>
      <c r="I82" s="107" t="s">
        <v>207</v>
      </c>
    </row>
    <row r="83" spans="1:9">
      <c r="A83" s="114">
        <v>44723</v>
      </c>
      <c r="B83" s="77">
        <v>84</v>
      </c>
      <c r="C83" s="77">
        <v>4200</v>
      </c>
      <c r="D83" s="77">
        <f t="shared" si="6"/>
        <v>50</v>
      </c>
      <c r="F83" s="121" t="s">
        <v>201</v>
      </c>
      <c r="G83" s="113" t="s">
        <v>206</v>
      </c>
      <c r="H83" s="107" t="s">
        <v>42</v>
      </c>
      <c r="I83" s="107" t="s">
        <v>208</v>
      </c>
    </row>
    <row r="84" spans="1:9">
      <c r="A84" s="114">
        <v>44693</v>
      </c>
      <c r="B84" s="77">
        <v>89</v>
      </c>
      <c r="C84" s="77">
        <v>4550</v>
      </c>
      <c r="D84" s="77">
        <f t="shared" si="6"/>
        <v>51.123595505618</v>
      </c>
      <c r="E84" s="69">
        <f>ROUND(AVERAGE(D84),2)</f>
        <v>51.12</v>
      </c>
      <c r="F84" s="121" t="s">
        <v>201</v>
      </c>
      <c r="G84" s="113" t="s">
        <v>206</v>
      </c>
      <c r="H84" s="107" t="s">
        <v>44</v>
      </c>
      <c r="I84" s="107" t="s">
        <v>203</v>
      </c>
    </row>
    <row r="85" spans="1:9">
      <c r="A85" s="114">
        <v>44657</v>
      </c>
      <c r="B85" s="77">
        <v>88.81</v>
      </c>
      <c r="C85" s="77">
        <v>4700</v>
      </c>
      <c r="D85" s="77">
        <f t="shared" si="6"/>
        <v>52.921968246819</v>
      </c>
      <c r="E85" s="69">
        <f>ROUND(AVERAGE(D85),2)</f>
        <v>52.92</v>
      </c>
      <c r="F85" s="121" t="s">
        <v>205</v>
      </c>
      <c r="G85" s="113" t="s">
        <v>202</v>
      </c>
      <c r="H85" s="107" t="s">
        <v>44</v>
      </c>
      <c r="I85" s="107" t="s">
        <v>204</v>
      </c>
    </row>
    <row r="86" spans="1:9">
      <c r="A86" s="114">
        <v>44640</v>
      </c>
      <c r="B86" s="77">
        <v>90</v>
      </c>
      <c r="C86" s="77">
        <v>4500</v>
      </c>
      <c r="D86" s="77">
        <f t="shared" si="6"/>
        <v>50</v>
      </c>
      <c r="E86" s="69">
        <f>ROUND(AVERAGE(D86:D89),2)</f>
        <v>49.27</v>
      </c>
      <c r="F86" s="121" t="s">
        <v>201</v>
      </c>
      <c r="G86" s="113" t="s">
        <v>206</v>
      </c>
      <c r="H86" s="107" t="s">
        <v>44</v>
      </c>
      <c r="I86" s="107" t="s">
        <v>208</v>
      </c>
    </row>
    <row r="87" spans="1:9">
      <c r="A87" s="114">
        <v>44637</v>
      </c>
      <c r="B87" s="77">
        <v>93</v>
      </c>
      <c r="C87" s="77">
        <v>4000</v>
      </c>
      <c r="D87" s="77">
        <f t="shared" si="6"/>
        <v>43.010752688172</v>
      </c>
      <c r="F87" s="121" t="s">
        <v>201</v>
      </c>
      <c r="G87" s="113" t="s">
        <v>206</v>
      </c>
      <c r="H87" s="107" t="s">
        <v>42</v>
      </c>
      <c r="I87" s="107" t="s">
        <v>208</v>
      </c>
    </row>
    <row r="88" spans="1:9">
      <c r="A88" s="114">
        <v>44633</v>
      </c>
      <c r="B88" s="77">
        <v>73.17</v>
      </c>
      <c r="C88" s="77">
        <v>4000</v>
      </c>
      <c r="D88" s="77">
        <f t="shared" si="6"/>
        <v>54.6672133388001</v>
      </c>
      <c r="F88" s="121" t="s">
        <v>201</v>
      </c>
      <c r="G88" s="113" t="s">
        <v>206</v>
      </c>
      <c r="H88" s="107" t="s">
        <v>42</v>
      </c>
      <c r="I88" s="107" t="s">
        <v>204</v>
      </c>
    </row>
    <row r="89" spans="1:9">
      <c r="A89" s="114">
        <v>44632</v>
      </c>
      <c r="B89" s="77">
        <v>89.04</v>
      </c>
      <c r="C89" s="77">
        <v>4400</v>
      </c>
      <c r="D89" s="77">
        <f t="shared" si="6"/>
        <v>49.4159928122192</v>
      </c>
      <c r="F89" s="121" t="s">
        <v>201</v>
      </c>
      <c r="G89" s="113" t="s">
        <v>206</v>
      </c>
      <c r="H89" s="107" t="s">
        <v>44</v>
      </c>
      <c r="I89" s="107" t="s">
        <v>204</v>
      </c>
    </row>
    <row r="90" spans="1:9">
      <c r="A90" s="114">
        <v>44614</v>
      </c>
      <c r="B90" s="77">
        <v>84</v>
      </c>
      <c r="C90" s="77">
        <v>4800</v>
      </c>
      <c r="D90" s="77">
        <f t="shared" si="6"/>
        <v>57.1428571428571</v>
      </c>
      <c r="E90" s="69">
        <f>ROUND(AVERAGE(D90:D91),2)</f>
        <v>56.57</v>
      </c>
      <c r="F90" s="121" t="s">
        <v>201</v>
      </c>
      <c r="G90" s="113" t="s">
        <v>206</v>
      </c>
      <c r="H90" s="107" t="s">
        <v>209</v>
      </c>
      <c r="I90" s="107" t="s">
        <v>204</v>
      </c>
    </row>
    <row r="91" spans="1:9">
      <c r="A91" s="114">
        <v>44598</v>
      </c>
      <c r="B91" s="77">
        <v>73.21</v>
      </c>
      <c r="C91" s="77">
        <v>4100</v>
      </c>
      <c r="D91" s="77">
        <f t="shared" si="6"/>
        <v>56.0032782406775</v>
      </c>
      <c r="F91" s="121" t="s">
        <v>201</v>
      </c>
      <c r="G91" s="113" t="s">
        <v>202</v>
      </c>
      <c r="H91" s="107" t="s">
        <v>42</v>
      </c>
      <c r="I91" s="107" t="s">
        <v>203</v>
      </c>
    </row>
    <row r="92" spans="1:9">
      <c r="A92" s="114">
        <v>44574</v>
      </c>
      <c r="B92" s="77">
        <v>84.94</v>
      </c>
      <c r="C92" s="77">
        <v>3900</v>
      </c>
      <c r="D92" s="77">
        <f t="shared" si="6"/>
        <v>45.9147633623734</v>
      </c>
      <c r="E92" s="69">
        <f>ROUND(AVERAGE(D92:D95),2)</f>
        <v>50.76</v>
      </c>
      <c r="F92" s="121" t="s">
        <v>201</v>
      </c>
      <c r="G92" s="113" t="s">
        <v>206</v>
      </c>
      <c r="H92" s="107" t="s">
        <v>44</v>
      </c>
      <c r="I92" s="107" t="s">
        <v>204</v>
      </c>
    </row>
    <row r="93" spans="1:9">
      <c r="A93" s="114">
        <v>44568</v>
      </c>
      <c r="B93" s="77">
        <v>90</v>
      </c>
      <c r="C93" s="77">
        <v>4500</v>
      </c>
      <c r="D93" s="77">
        <f t="shared" si="6"/>
        <v>50</v>
      </c>
      <c r="F93" s="121" t="s">
        <v>201</v>
      </c>
      <c r="G93" s="113" t="s">
        <v>206</v>
      </c>
      <c r="H93" s="107" t="s">
        <v>44</v>
      </c>
      <c r="I93" s="107" t="s">
        <v>204</v>
      </c>
    </row>
    <row r="94" spans="1:9">
      <c r="A94" s="114">
        <v>44567</v>
      </c>
      <c r="B94" s="77">
        <v>88.63</v>
      </c>
      <c r="C94" s="77">
        <v>4350</v>
      </c>
      <c r="D94" s="77">
        <f t="shared" si="6"/>
        <v>49.0804468013088</v>
      </c>
      <c r="F94" s="121" t="s">
        <v>205</v>
      </c>
      <c r="G94" s="113" t="s">
        <v>202</v>
      </c>
      <c r="H94" s="107" t="s">
        <v>44</v>
      </c>
      <c r="I94" s="107" t="s">
        <v>204</v>
      </c>
    </row>
    <row r="95" spans="1:9">
      <c r="A95" s="114">
        <v>44566</v>
      </c>
      <c r="B95" s="77">
        <v>73.21</v>
      </c>
      <c r="C95" s="77">
        <v>4250</v>
      </c>
      <c r="D95" s="77">
        <f t="shared" si="6"/>
        <v>58.0521786641169</v>
      </c>
      <c r="F95" s="121" t="s">
        <v>201</v>
      </c>
      <c r="G95" s="113" t="s">
        <v>206</v>
      </c>
      <c r="H95" s="107" t="s">
        <v>42</v>
      </c>
      <c r="I95" s="107" t="s">
        <v>208</v>
      </c>
    </row>
    <row r="96" spans="1:9">
      <c r="A96" s="114">
        <v>44555</v>
      </c>
      <c r="B96" s="77">
        <v>90.42</v>
      </c>
      <c r="C96" s="77">
        <v>4600</v>
      </c>
      <c r="D96" s="77">
        <f t="shared" si="6"/>
        <v>50.873700508737</v>
      </c>
      <c r="E96" s="69">
        <f>ROUND(AVERAGE(D96:D97),2)</f>
        <v>49.89</v>
      </c>
      <c r="F96" s="121" t="s">
        <v>205</v>
      </c>
      <c r="G96" s="113" t="s">
        <v>206</v>
      </c>
      <c r="H96" s="107" t="s">
        <v>44</v>
      </c>
      <c r="I96" s="107" t="s">
        <v>210</v>
      </c>
    </row>
    <row r="97" spans="1:9">
      <c r="A97" s="114">
        <v>44549</v>
      </c>
      <c r="B97" s="77">
        <v>92</v>
      </c>
      <c r="C97" s="77">
        <v>4500</v>
      </c>
      <c r="D97" s="77">
        <f t="shared" si="6"/>
        <v>48.9130434782609</v>
      </c>
      <c r="F97" s="121" t="s">
        <v>201</v>
      </c>
      <c r="G97" s="113" t="s">
        <v>206</v>
      </c>
      <c r="H97" s="107" t="s">
        <v>44</v>
      </c>
      <c r="I97" s="107" t="s">
        <v>208</v>
      </c>
    </row>
    <row r="98" spans="1:9">
      <c r="A98" s="114">
        <v>44528</v>
      </c>
      <c r="B98" s="77">
        <v>79.26</v>
      </c>
      <c r="C98" s="77">
        <v>4700</v>
      </c>
      <c r="D98" s="77">
        <f t="shared" si="6"/>
        <v>59.298511228867</v>
      </c>
      <c r="E98" s="69">
        <f>ROUND(AVERAGE(D98),2)</f>
        <v>59.3</v>
      </c>
      <c r="F98" s="121" t="s">
        <v>211</v>
      </c>
      <c r="G98" s="113" t="s">
        <v>202</v>
      </c>
      <c r="H98" s="107" t="s">
        <v>44</v>
      </c>
      <c r="I98" s="107" t="s">
        <v>212</v>
      </c>
    </row>
    <row r="99" spans="1:9">
      <c r="A99" s="114">
        <v>44499</v>
      </c>
      <c r="B99" s="77">
        <v>89</v>
      </c>
      <c r="C99" s="77">
        <v>5200</v>
      </c>
      <c r="D99" s="77">
        <f t="shared" si="6"/>
        <v>58.4269662921348</v>
      </c>
      <c r="E99" s="69">
        <f>ROUND(AVERAGE(D99:D103),2)</f>
        <v>56.07</v>
      </c>
      <c r="F99" s="121" t="s">
        <v>205</v>
      </c>
      <c r="G99" s="113" t="s">
        <v>202</v>
      </c>
      <c r="H99" s="107" t="s">
        <v>44</v>
      </c>
      <c r="I99" s="107" t="s">
        <v>213</v>
      </c>
    </row>
    <row r="100" spans="1:9">
      <c r="A100" s="114">
        <v>44493</v>
      </c>
      <c r="B100" s="77">
        <v>89.64</v>
      </c>
      <c r="C100" s="77">
        <v>5300</v>
      </c>
      <c r="D100" s="77">
        <f t="shared" si="6"/>
        <v>59.1253904506917</v>
      </c>
      <c r="F100" s="121" t="s">
        <v>205</v>
      </c>
      <c r="G100" s="113" t="s">
        <v>202</v>
      </c>
      <c r="H100" s="107" t="s">
        <v>44</v>
      </c>
      <c r="I100" s="107" t="s">
        <v>214</v>
      </c>
    </row>
    <row r="101" spans="1:9">
      <c r="A101" s="114">
        <v>44489</v>
      </c>
      <c r="B101" s="77">
        <v>90</v>
      </c>
      <c r="C101" s="77">
        <v>4900</v>
      </c>
      <c r="D101" s="77">
        <f t="shared" si="6"/>
        <v>54.4444444444444</v>
      </c>
      <c r="F101" s="121" t="s">
        <v>201</v>
      </c>
      <c r="G101" s="113" t="s">
        <v>202</v>
      </c>
      <c r="H101" s="107" t="s">
        <v>44</v>
      </c>
      <c r="I101" s="107" t="s">
        <v>215</v>
      </c>
    </row>
    <row r="102" spans="1:9">
      <c r="A102" s="114">
        <v>44486</v>
      </c>
      <c r="B102" s="77">
        <v>84.24</v>
      </c>
      <c r="C102" s="77">
        <v>4600</v>
      </c>
      <c r="D102" s="77">
        <f t="shared" si="6"/>
        <v>54.6058879392213</v>
      </c>
      <c r="F102" s="121" t="s">
        <v>201</v>
      </c>
      <c r="G102" s="113" t="s">
        <v>202</v>
      </c>
      <c r="H102" s="107" t="s">
        <v>209</v>
      </c>
      <c r="I102" s="70" t="s">
        <v>203</v>
      </c>
    </row>
    <row r="103" spans="1:9">
      <c r="A103" s="114">
        <v>44480</v>
      </c>
      <c r="B103" s="77">
        <v>91.2</v>
      </c>
      <c r="C103" s="77">
        <v>4900</v>
      </c>
      <c r="D103" s="77">
        <f t="shared" si="6"/>
        <v>53.7280701754386</v>
      </c>
      <c r="E103" s="125"/>
      <c r="F103" s="121" t="s">
        <v>201</v>
      </c>
      <c r="G103" s="113" t="s">
        <v>206</v>
      </c>
      <c r="H103" s="107" t="s">
        <v>44</v>
      </c>
      <c r="I103" s="70" t="s">
        <v>204</v>
      </c>
    </row>
    <row r="104" spans="1:9">
      <c r="A104" s="114">
        <v>44464</v>
      </c>
      <c r="B104" s="77">
        <v>90.2</v>
      </c>
      <c r="C104" s="77">
        <v>3800</v>
      </c>
      <c r="D104" s="77">
        <f t="shared" si="6"/>
        <v>42.1286031042129</v>
      </c>
      <c r="E104" s="69">
        <f>ROUND(AVERAGE(D104:D107),2)</f>
        <v>51.08</v>
      </c>
      <c r="F104" s="121" t="s">
        <v>201</v>
      </c>
      <c r="G104" s="113" t="s">
        <v>206</v>
      </c>
      <c r="H104" s="107" t="s">
        <v>44</v>
      </c>
      <c r="I104" s="70" t="s">
        <v>203</v>
      </c>
    </row>
    <row r="105" spans="1:9">
      <c r="A105" s="114">
        <v>44462</v>
      </c>
      <c r="B105" s="77">
        <v>141</v>
      </c>
      <c r="C105" s="77">
        <v>6900</v>
      </c>
      <c r="D105" s="77">
        <f t="shared" si="6"/>
        <v>48.936170212766</v>
      </c>
      <c r="F105" s="121" t="s">
        <v>216</v>
      </c>
      <c r="G105" s="113" t="s">
        <v>202</v>
      </c>
      <c r="H105" s="107" t="s">
        <v>44</v>
      </c>
      <c r="I105" s="107" t="s">
        <v>217</v>
      </c>
    </row>
    <row r="106" spans="1:9">
      <c r="A106" s="114">
        <v>44444</v>
      </c>
      <c r="B106" s="77">
        <v>84.12</v>
      </c>
      <c r="C106" s="77">
        <v>4800</v>
      </c>
      <c r="D106" s="77">
        <f t="shared" si="6"/>
        <v>57.0613409415121</v>
      </c>
      <c r="F106" s="121" t="s">
        <v>201</v>
      </c>
      <c r="G106" s="113" t="s">
        <v>206</v>
      </c>
      <c r="H106" s="107" t="s">
        <v>209</v>
      </c>
      <c r="I106" s="70" t="s">
        <v>204</v>
      </c>
    </row>
    <row r="107" spans="1:9">
      <c r="A107" s="114">
        <v>44442</v>
      </c>
      <c r="B107" s="77">
        <v>89</v>
      </c>
      <c r="C107" s="77">
        <v>5000</v>
      </c>
      <c r="D107" s="77">
        <f t="shared" si="6"/>
        <v>56.1797752808989</v>
      </c>
      <c r="E107" s="125"/>
      <c r="F107" s="121" t="s">
        <v>205</v>
      </c>
      <c r="G107" s="113" t="s">
        <v>202</v>
      </c>
      <c r="H107" s="107" t="s">
        <v>44</v>
      </c>
      <c r="I107" s="107" t="s">
        <v>218</v>
      </c>
    </row>
    <row r="108" spans="1:9">
      <c r="A108" s="114">
        <v>44437</v>
      </c>
      <c r="B108" s="77">
        <v>89</v>
      </c>
      <c r="C108" s="77">
        <v>4350</v>
      </c>
      <c r="D108" s="77">
        <f t="shared" si="6"/>
        <v>48.876404494382</v>
      </c>
      <c r="E108" s="69">
        <f>ROUND(AVERAGE(D108:D115),2)</f>
        <v>52.67</v>
      </c>
      <c r="F108" s="121" t="s">
        <v>205</v>
      </c>
      <c r="G108" s="113" t="s">
        <v>206</v>
      </c>
      <c r="H108" s="107" t="s">
        <v>44</v>
      </c>
      <c r="I108" s="107" t="s">
        <v>213</v>
      </c>
    </row>
    <row r="109" spans="1:9">
      <c r="A109" s="114">
        <v>44431</v>
      </c>
      <c r="B109" s="77">
        <v>89</v>
      </c>
      <c r="C109" s="77">
        <v>5000</v>
      </c>
      <c r="D109" s="77">
        <f t="shared" si="6"/>
        <v>56.1797752808989</v>
      </c>
      <c r="F109" s="121" t="s">
        <v>211</v>
      </c>
      <c r="G109" s="113" t="s">
        <v>202</v>
      </c>
      <c r="H109" s="107" t="s">
        <v>44</v>
      </c>
      <c r="I109" s="107" t="s">
        <v>213</v>
      </c>
    </row>
    <row r="110" spans="1:9">
      <c r="A110" s="114">
        <v>44430</v>
      </c>
      <c r="B110" s="77">
        <v>89.07</v>
      </c>
      <c r="C110" s="77">
        <v>5100</v>
      </c>
      <c r="D110" s="77">
        <f t="shared" si="6"/>
        <v>57.2583361401145</v>
      </c>
      <c r="F110" s="121" t="s">
        <v>205</v>
      </c>
      <c r="G110" s="113" t="s">
        <v>202</v>
      </c>
      <c r="H110" s="107" t="s">
        <v>44</v>
      </c>
      <c r="I110" s="70" t="s">
        <v>203</v>
      </c>
    </row>
    <row r="111" spans="1:9">
      <c r="A111" s="114">
        <v>44429</v>
      </c>
      <c r="B111" s="77">
        <v>89</v>
      </c>
      <c r="C111" s="77">
        <v>4500</v>
      </c>
      <c r="D111" s="77">
        <f t="shared" si="6"/>
        <v>50.561797752809</v>
      </c>
      <c r="F111" s="121" t="s">
        <v>205</v>
      </c>
      <c r="G111" s="113" t="s">
        <v>206</v>
      </c>
      <c r="H111" s="107" t="s">
        <v>44</v>
      </c>
      <c r="I111" s="107" t="s">
        <v>213</v>
      </c>
    </row>
    <row r="112" spans="1:9">
      <c r="A112" s="114">
        <v>44429</v>
      </c>
      <c r="B112" s="77">
        <v>90.12</v>
      </c>
      <c r="C112" s="77">
        <v>4700</v>
      </c>
      <c r="D112" s="77">
        <f t="shared" si="6"/>
        <v>52.1526853084776</v>
      </c>
      <c r="F112" s="121" t="s">
        <v>201</v>
      </c>
      <c r="G112" s="113" t="s">
        <v>202</v>
      </c>
      <c r="H112" s="107" t="s">
        <v>44</v>
      </c>
      <c r="I112" s="107" t="s">
        <v>219</v>
      </c>
    </row>
    <row r="113" spans="1:9">
      <c r="A113" s="114">
        <v>44428</v>
      </c>
      <c r="B113" s="77">
        <v>89.04</v>
      </c>
      <c r="C113" s="77">
        <v>4750</v>
      </c>
      <c r="D113" s="77">
        <f t="shared" si="6"/>
        <v>53.3468104222821</v>
      </c>
      <c r="F113" s="121" t="s">
        <v>220</v>
      </c>
      <c r="G113" s="113" t="s">
        <v>202</v>
      </c>
      <c r="H113" s="107" t="s">
        <v>44</v>
      </c>
      <c r="I113" s="107" t="s">
        <v>203</v>
      </c>
    </row>
    <row r="114" spans="1:9">
      <c r="A114" s="114">
        <v>44423</v>
      </c>
      <c r="B114" s="77">
        <v>92</v>
      </c>
      <c r="C114" s="77">
        <v>4500</v>
      </c>
      <c r="D114" s="77">
        <f t="shared" si="6"/>
        <v>48.9130434782609</v>
      </c>
      <c r="F114" s="121" t="s">
        <v>201</v>
      </c>
      <c r="G114" s="113" t="s">
        <v>202</v>
      </c>
      <c r="H114" s="107" t="s">
        <v>44</v>
      </c>
      <c r="I114" s="107" t="s">
        <v>208</v>
      </c>
    </row>
    <row r="115" spans="1:9">
      <c r="A115" s="114">
        <v>44415</v>
      </c>
      <c r="B115" s="77">
        <v>74</v>
      </c>
      <c r="C115" s="77">
        <v>4000</v>
      </c>
      <c r="D115" s="77">
        <f t="shared" si="6"/>
        <v>54.0540540540541</v>
      </c>
      <c r="F115" s="121" t="s">
        <v>201</v>
      </c>
      <c r="G115" s="113" t="s">
        <v>206</v>
      </c>
      <c r="H115" s="107" t="s">
        <v>42</v>
      </c>
      <c r="I115" s="107" t="s">
        <v>203</v>
      </c>
    </row>
    <row r="116" spans="1:9">
      <c r="A116" s="114">
        <v>44402</v>
      </c>
      <c r="B116" s="77">
        <v>92</v>
      </c>
      <c r="C116" s="77">
        <v>4700</v>
      </c>
      <c r="D116" s="77">
        <f t="shared" si="6"/>
        <v>51.0869565217391</v>
      </c>
      <c r="E116" s="69">
        <f>ROUND(AVERAGE(D116:D119),2)</f>
        <v>52.67</v>
      </c>
      <c r="F116" s="121" t="s">
        <v>220</v>
      </c>
      <c r="G116" s="113" t="s">
        <v>206</v>
      </c>
      <c r="H116" s="107" t="s">
        <v>44</v>
      </c>
      <c r="I116" s="107" t="s">
        <v>204</v>
      </c>
    </row>
    <row r="117" spans="1:9">
      <c r="A117" s="114">
        <v>44399</v>
      </c>
      <c r="B117" s="77">
        <v>120</v>
      </c>
      <c r="C117" s="77">
        <v>5775</v>
      </c>
      <c r="D117" s="77">
        <f t="shared" si="6"/>
        <v>48.125</v>
      </c>
      <c r="F117" s="121" t="s">
        <v>220</v>
      </c>
      <c r="G117" s="113" t="s">
        <v>206</v>
      </c>
      <c r="H117" s="107" t="s">
        <v>44</v>
      </c>
      <c r="I117" s="107" t="s">
        <v>221</v>
      </c>
    </row>
    <row r="118" spans="1:9">
      <c r="A118" s="114">
        <v>44398</v>
      </c>
      <c r="B118" s="77">
        <v>92</v>
      </c>
      <c r="C118" s="77">
        <v>4600</v>
      </c>
      <c r="D118" s="77">
        <f t="shared" si="6"/>
        <v>50</v>
      </c>
      <c r="F118" s="121" t="s">
        <v>201</v>
      </c>
      <c r="G118" s="113" t="s">
        <v>202</v>
      </c>
      <c r="H118" s="107" t="s">
        <v>44</v>
      </c>
      <c r="I118" s="107" t="s">
        <v>203</v>
      </c>
    </row>
    <row r="119" spans="1:9">
      <c r="A119" s="114">
        <v>44383</v>
      </c>
      <c r="B119" s="77">
        <v>73.21</v>
      </c>
      <c r="C119" s="77">
        <v>4500</v>
      </c>
      <c r="D119" s="77">
        <f t="shared" si="6"/>
        <v>61.4670127031826</v>
      </c>
      <c r="F119" s="121" t="s">
        <v>201</v>
      </c>
      <c r="G119" s="113" t="s">
        <v>206</v>
      </c>
      <c r="H119" s="107" t="s">
        <v>42</v>
      </c>
      <c r="I119" s="107" t="s">
        <v>203</v>
      </c>
    </row>
    <row r="120" customFormat="1" ht="13.5"/>
    <row r="121" customFormat="1" ht="13.5"/>
    <row r="122" customFormat="1" ht="13.5"/>
    <row r="123" customFormat="1" ht="13.5"/>
    <row r="124" customFormat="1" ht="13.5"/>
    <row r="125" customFormat="1" ht="13.5"/>
    <row r="126" customFormat="1" ht="13.5"/>
    <row r="127" customFormat="1" ht="13.5"/>
    <row r="128" customFormat="1" ht="13.5"/>
    <row r="129" customFormat="1" ht="13.5"/>
    <row r="130" customFormat="1" ht="13.5"/>
    <row r="131" customFormat="1" ht="13.5"/>
    <row r="132" customFormat="1" ht="13.5"/>
    <row r="133" customFormat="1" ht="13.5"/>
    <row r="137" ht="24.75" spans="14:23">
      <c r="N137" s="122" t="s">
        <v>100</v>
      </c>
      <c r="O137" s="122" t="s">
        <v>222</v>
      </c>
      <c r="P137" s="122" t="s">
        <v>223</v>
      </c>
      <c r="Q137" s="122" t="s">
        <v>224</v>
      </c>
      <c r="R137" s="122" t="s">
        <v>197</v>
      </c>
      <c r="S137" s="122" t="s">
        <v>62</v>
      </c>
      <c r="T137" s="122" t="s">
        <v>82</v>
      </c>
      <c r="U137" s="122" t="s">
        <v>41</v>
      </c>
      <c r="V137" s="122" t="s">
        <v>39</v>
      </c>
      <c r="W137" s="124" t="s">
        <v>225</v>
      </c>
    </row>
    <row r="138" spans="14:23">
      <c r="N138" s="122">
        <v>1</v>
      </c>
      <c r="O138" s="123" t="s">
        <v>226</v>
      </c>
      <c r="P138" s="122">
        <v>2021</v>
      </c>
      <c r="Q138" s="92">
        <v>7</v>
      </c>
      <c r="R138" s="77">
        <v>62</v>
      </c>
      <c r="S138" s="93" t="s">
        <v>227</v>
      </c>
      <c r="T138" s="93" t="s">
        <v>206</v>
      </c>
      <c r="U138" s="118" t="s">
        <v>44</v>
      </c>
      <c r="V138" s="118" t="s">
        <v>228</v>
      </c>
      <c r="W138" s="82">
        <v>48.3870967741936</v>
      </c>
    </row>
    <row r="139" spans="14:23">
      <c r="N139" s="122">
        <v>2</v>
      </c>
      <c r="O139" s="123" t="s">
        <v>226</v>
      </c>
      <c r="P139" s="122">
        <v>2021</v>
      </c>
      <c r="Q139" s="92">
        <v>7</v>
      </c>
      <c r="R139" s="77">
        <v>43</v>
      </c>
      <c r="S139" s="93" t="s">
        <v>229</v>
      </c>
      <c r="T139" s="93" t="s">
        <v>206</v>
      </c>
      <c r="U139" s="118" t="s">
        <v>42</v>
      </c>
      <c r="V139" s="118" t="s">
        <v>230</v>
      </c>
      <c r="W139" s="82">
        <v>55.8139534883721</v>
      </c>
    </row>
    <row r="140" spans="14:23">
      <c r="N140" s="122">
        <v>3</v>
      </c>
      <c r="O140" s="123" t="s">
        <v>226</v>
      </c>
      <c r="P140" s="122">
        <v>2021</v>
      </c>
      <c r="Q140" s="92">
        <v>7</v>
      </c>
      <c r="R140" s="77">
        <v>46.12</v>
      </c>
      <c r="S140" s="93" t="s">
        <v>229</v>
      </c>
      <c r="T140" s="93" t="s">
        <v>206</v>
      </c>
      <c r="U140" s="118" t="s">
        <v>42</v>
      </c>
      <c r="V140" s="118" t="s">
        <v>230</v>
      </c>
      <c r="W140" s="82">
        <v>58.5429314830876</v>
      </c>
    </row>
    <row r="141" spans="14:23">
      <c r="N141" s="122">
        <v>4</v>
      </c>
      <c r="O141" s="123" t="s">
        <v>226</v>
      </c>
      <c r="P141" s="122">
        <v>2021</v>
      </c>
      <c r="Q141" s="92">
        <v>7</v>
      </c>
      <c r="R141" s="77">
        <v>57</v>
      </c>
      <c r="S141" s="93" t="s">
        <v>229</v>
      </c>
      <c r="T141" s="93" t="s">
        <v>206</v>
      </c>
      <c r="U141" s="118" t="s">
        <v>231</v>
      </c>
      <c r="V141" s="118" t="s">
        <v>232</v>
      </c>
      <c r="W141" s="82">
        <v>43.859649122807</v>
      </c>
    </row>
    <row r="142" spans="14:23">
      <c r="N142" s="122">
        <v>5</v>
      </c>
      <c r="O142" s="123" t="s">
        <v>226</v>
      </c>
      <c r="P142" s="122">
        <v>2021</v>
      </c>
      <c r="Q142" s="92">
        <v>7</v>
      </c>
      <c r="R142" s="77">
        <v>74</v>
      </c>
      <c r="S142" s="93" t="s">
        <v>227</v>
      </c>
      <c r="T142" s="93" t="s">
        <v>206</v>
      </c>
      <c r="U142" s="118" t="s">
        <v>44</v>
      </c>
      <c r="V142" s="118" t="s">
        <v>232</v>
      </c>
      <c r="W142" s="82">
        <v>40.5405405405405</v>
      </c>
    </row>
    <row r="143" spans="14:23">
      <c r="N143" s="122">
        <v>6</v>
      </c>
      <c r="O143" s="123" t="s">
        <v>226</v>
      </c>
      <c r="P143" s="122">
        <v>2021</v>
      </c>
      <c r="Q143" s="92">
        <v>7</v>
      </c>
      <c r="R143" s="77">
        <v>64</v>
      </c>
      <c r="S143" s="93" t="s">
        <v>227</v>
      </c>
      <c r="T143" s="93" t="s">
        <v>206</v>
      </c>
      <c r="U143" s="118" t="s">
        <v>42</v>
      </c>
      <c r="V143" s="118" t="s">
        <v>232</v>
      </c>
      <c r="W143" s="82">
        <v>43.75</v>
      </c>
    </row>
    <row r="144" spans="14:23">
      <c r="N144" s="122">
        <v>7</v>
      </c>
      <c r="O144" s="123" t="s">
        <v>226</v>
      </c>
      <c r="P144" s="122">
        <v>2021</v>
      </c>
      <c r="Q144" s="92">
        <v>7</v>
      </c>
      <c r="R144" s="77">
        <v>50</v>
      </c>
      <c r="S144" s="93" t="s">
        <v>227</v>
      </c>
      <c r="T144" s="93" t="s">
        <v>206</v>
      </c>
      <c r="U144" s="118" t="s">
        <v>42</v>
      </c>
      <c r="V144" s="118" t="s">
        <v>213</v>
      </c>
      <c r="W144" s="82">
        <v>60</v>
      </c>
    </row>
    <row r="145" spans="14:23">
      <c r="N145" s="122">
        <v>8</v>
      </c>
      <c r="O145" s="123" t="s">
        <v>226</v>
      </c>
      <c r="P145" s="122">
        <v>2021</v>
      </c>
      <c r="Q145" s="92">
        <v>7</v>
      </c>
      <c r="R145" s="77">
        <v>62.05</v>
      </c>
      <c r="S145" s="93" t="s">
        <v>227</v>
      </c>
      <c r="T145" s="93" t="s">
        <v>206</v>
      </c>
      <c r="U145" s="118" t="s">
        <v>231</v>
      </c>
      <c r="V145" s="118" t="s">
        <v>233</v>
      </c>
      <c r="W145" s="82">
        <v>45.1248992747784</v>
      </c>
    </row>
    <row r="146" spans="14:23">
      <c r="N146" s="122">
        <v>9</v>
      </c>
      <c r="O146" s="123" t="s">
        <v>226</v>
      </c>
      <c r="P146" s="122">
        <v>2021</v>
      </c>
      <c r="Q146" s="92">
        <v>7</v>
      </c>
      <c r="R146" s="77">
        <v>60</v>
      </c>
      <c r="S146" s="93" t="s">
        <v>227</v>
      </c>
      <c r="T146" s="93" t="s">
        <v>206</v>
      </c>
      <c r="U146" s="118" t="s">
        <v>44</v>
      </c>
      <c r="V146" s="118" t="s">
        <v>228</v>
      </c>
      <c r="W146" s="82">
        <v>48.6333333333333</v>
      </c>
    </row>
    <row r="147" spans="14:23">
      <c r="N147" s="122">
        <v>10</v>
      </c>
      <c r="O147" s="123" t="s">
        <v>226</v>
      </c>
      <c r="P147" s="122">
        <v>2021</v>
      </c>
      <c r="Q147" s="92">
        <v>6</v>
      </c>
      <c r="R147" s="77">
        <v>50.04</v>
      </c>
      <c r="S147" s="93" t="s">
        <v>227</v>
      </c>
      <c r="T147" s="93" t="s">
        <v>206</v>
      </c>
      <c r="U147" s="118" t="s">
        <v>42</v>
      </c>
      <c r="V147" s="118" t="s">
        <v>232</v>
      </c>
      <c r="W147" s="82">
        <v>61.9504396482814</v>
      </c>
    </row>
    <row r="148" spans="14:23">
      <c r="N148" s="122">
        <v>11</v>
      </c>
      <c r="O148" s="123" t="s">
        <v>226</v>
      </c>
      <c r="P148" s="122">
        <v>2021</v>
      </c>
      <c r="Q148" s="92">
        <v>6</v>
      </c>
      <c r="R148" s="77">
        <v>57.3</v>
      </c>
      <c r="S148" s="93" t="s">
        <v>227</v>
      </c>
      <c r="T148" s="93" t="s">
        <v>206</v>
      </c>
      <c r="U148" s="118" t="s">
        <v>42</v>
      </c>
      <c r="V148" s="118" t="s">
        <v>232</v>
      </c>
      <c r="W148" s="82">
        <v>45.3752181500873</v>
      </c>
    </row>
    <row r="149" spans="14:23">
      <c r="N149" s="122">
        <v>12</v>
      </c>
      <c r="O149" s="123" t="s">
        <v>226</v>
      </c>
      <c r="P149" s="122">
        <v>2021</v>
      </c>
      <c r="Q149" s="92">
        <v>6</v>
      </c>
      <c r="R149" s="77">
        <v>60.62</v>
      </c>
      <c r="S149" s="93" t="s">
        <v>227</v>
      </c>
      <c r="T149" s="93" t="s">
        <v>206</v>
      </c>
      <c r="U149" s="118" t="s">
        <v>44</v>
      </c>
      <c r="V149" s="118" t="s">
        <v>218</v>
      </c>
      <c r="W149" s="82">
        <v>42.8901352688882</v>
      </c>
    </row>
    <row r="150" spans="14:23">
      <c r="N150" s="122">
        <v>13</v>
      </c>
      <c r="O150" s="123" t="s">
        <v>226</v>
      </c>
      <c r="P150" s="122">
        <v>2021</v>
      </c>
      <c r="Q150" s="92">
        <v>6</v>
      </c>
      <c r="R150" s="77">
        <v>58.42</v>
      </c>
      <c r="S150" s="93" t="s">
        <v>227</v>
      </c>
      <c r="T150" s="93" t="s">
        <v>206</v>
      </c>
      <c r="U150" s="118" t="s">
        <v>44</v>
      </c>
      <c r="V150" s="118" t="s">
        <v>230</v>
      </c>
      <c r="W150" s="82">
        <v>46.217048955837</v>
      </c>
    </row>
    <row r="151" spans="14:23">
      <c r="N151" s="122">
        <v>14</v>
      </c>
      <c r="O151" s="123" t="s">
        <v>226</v>
      </c>
      <c r="P151" s="122">
        <v>2021</v>
      </c>
      <c r="Q151" s="92">
        <v>6</v>
      </c>
      <c r="R151" s="77">
        <v>65.85</v>
      </c>
      <c r="S151" s="93" t="s">
        <v>227</v>
      </c>
      <c r="T151" s="93" t="s">
        <v>202</v>
      </c>
      <c r="U151" s="118" t="s">
        <v>42</v>
      </c>
      <c r="V151" s="118" t="s">
        <v>230</v>
      </c>
      <c r="W151" s="82">
        <v>53.1511009870919</v>
      </c>
    </row>
    <row r="152" spans="14:23">
      <c r="N152" s="122">
        <v>15</v>
      </c>
      <c r="O152" s="123" t="s">
        <v>226</v>
      </c>
      <c r="P152" s="122">
        <v>2021</v>
      </c>
      <c r="Q152" s="92">
        <v>5</v>
      </c>
      <c r="R152" s="77">
        <v>59.55</v>
      </c>
      <c r="S152" s="93" t="s">
        <v>234</v>
      </c>
      <c r="T152" s="93" t="s">
        <v>206</v>
      </c>
      <c r="U152" s="118" t="s">
        <v>235</v>
      </c>
      <c r="V152" s="105" t="s">
        <v>236</v>
      </c>
      <c r="W152" s="82">
        <v>45.3400503778338</v>
      </c>
    </row>
    <row r="153" spans="14:23">
      <c r="N153" s="122">
        <v>16</v>
      </c>
      <c r="O153" s="123" t="s">
        <v>226</v>
      </c>
      <c r="P153" s="122">
        <v>2021</v>
      </c>
      <c r="Q153" s="92">
        <v>5</v>
      </c>
      <c r="R153" s="77">
        <v>63.62</v>
      </c>
      <c r="S153" s="93" t="s">
        <v>227</v>
      </c>
      <c r="T153" s="93" t="s">
        <v>206</v>
      </c>
      <c r="U153" s="118" t="s">
        <v>42</v>
      </c>
      <c r="V153" s="105" t="s">
        <v>237</v>
      </c>
      <c r="W153" s="82">
        <v>51.0845646023263</v>
      </c>
    </row>
    <row r="154" spans="14:23">
      <c r="N154" s="122">
        <v>17</v>
      </c>
      <c r="O154" s="123" t="s">
        <v>226</v>
      </c>
      <c r="P154" s="122">
        <v>2021</v>
      </c>
      <c r="Q154" s="92">
        <v>5</v>
      </c>
      <c r="R154" s="77">
        <v>65.85</v>
      </c>
      <c r="S154" s="93" t="s">
        <v>227</v>
      </c>
      <c r="T154" s="93" t="s">
        <v>206</v>
      </c>
      <c r="U154" s="118" t="s">
        <v>42</v>
      </c>
      <c r="V154" s="105" t="s">
        <v>237</v>
      </c>
      <c r="W154" s="82">
        <v>53.1511009870919</v>
      </c>
    </row>
    <row r="155" spans="14:23">
      <c r="N155" s="122">
        <v>18</v>
      </c>
      <c r="O155" s="123" t="s">
        <v>226</v>
      </c>
      <c r="P155" s="122">
        <v>2021</v>
      </c>
      <c r="Q155" s="92">
        <v>5</v>
      </c>
      <c r="R155" s="77">
        <v>59.82</v>
      </c>
      <c r="S155" s="93" t="s">
        <v>227</v>
      </c>
      <c r="T155" s="93" t="s">
        <v>206</v>
      </c>
      <c r="U155" s="118" t="s">
        <v>44</v>
      </c>
      <c r="V155" s="105" t="s">
        <v>236</v>
      </c>
      <c r="W155" s="82">
        <v>46.807087930458</v>
      </c>
    </row>
    <row r="156" spans="14:23">
      <c r="N156" s="122">
        <v>19</v>
      </c>
      <c r="O156" s="123" t="s">
        <v>226</v>
      </c>
      <c r="P156" s="122">
        <v>2021</v>
      </c>
      <c r="Q156" s="92">
        <v>5</v>
      </c>
      <c r="R156" s="77">
        <v>60.62</v>
      </c>
      <c r="S156" s="93" t="s">
        <v>227</v>
      </c>
      <c r="T156" s="93" t="s">
        <v>206</v>
      </c>
      <c r="U156" s="118" t="s">
        <v>42</v>
      </c>
      <c r="V156" s="105" t="s">
        <v>238</v>
      </c>
      <c r="W156" s="82">
        <v>47.0141867370505</v>
      </c>
    </row>
    <row r="157" spans="14:23">
      <c r="N157" s="122">
        <v>20</v>
      </c>
      <c r="O157" s="123" t="s">
        <v>226</v>
      </c>
      <c r="P157" s="122">
        <v>2021</v>
      </c>
      <c r="Q157" s="92">
        <v>4</v>
      </c>
      <c r="R157" s="77">
        <v>99.66</v>
      </c>
      <c r="S157" s="93" t="s">
        <v>234</v>
      </c>
      <c r="T157" s="93" t="s">
        <v>206</v>
      </c>
      <c r="U157" s="118" t="s">
        <v>44</v>
      </c>
      <c r="V157" s="105" t="s">
        <v>236</v>
      </c>
      <c r="W157" s="82">
        <v>37.1262291792093</v>
      </c>
    </row>
    <row r="158" spans="14:23">
      <c r="N158" s="122">
        <v>21</v>
      </c>
      <c r="O158" s="123" t="s">
        <v>226</v>
      </c>
      <c r="P158" s="122">
        <v>2021</v>
      </c>
      <c r="Q158" s="92">
        <v>4</v>
      </c>
      <c r="R158" s="77">
        <v>55</v>
      </c>
      <c r="S158" s="93" t="s">
        <v>227</v>
      </c>
      <c r="T158" s="93" t="s">
        <v>202</v>
      </c>
      <c r="U158" s="118" t="s">
        <v>44</v>
      </c>
      <c r="V158" s="105" t="s">
        <v>238</v>
      </c>
      <c r="W158" s="82">
        <v>50.9090909090909</v>
      </c>
    </row>
    <row r="159" spans="14:23">
      <c r="N159" s="122">
        <v>22</v>
      </c>
      <c r="O159" s="123" t="s">
        <v>226</v>
      </c>
      <c r="P159" s="122">
        <v>2021</v>
      </c>
      <c r="Q159" s="92">
        <v>4</v>
      </c>
      <c r="R159" s="77">
        <v>68.71</v>
      </c>
      <c r="S159" s="93" t="s">
        <v>234</v>
      </c>
      <c r="T159" s="93" t="s">
        <v>206</v>
      </c>
      <c r="U159" s="118" t="s">
        <v>44</v>
      </c>
      <c r="V159" s="105" t="s">
        <v>238</v>
      </c>
      <c r="W159" s="82">
        <v>43.661766846165</v>
      </c>
    </row>
    <row r="160" spans="14:23">
      <c r="N160" s="122">
        <v>23</v>
      </c>
      <c r="O160" s="123" t="s">
        <v>226</v>
      </c>
      <c r="P160" s="122">
        <v>2021</v>
      </c>
      <c r="Q160" s="92">
        <v>4</v>
      </c>
      <c r="R160" s="77">
        <v>59.68</v>
      </c>
      <c r="S160" s="93" t="s">
        <v>227</v>
      </c>
      <c r="T160" s="93" t="s">
        <v>202</v>
      </c>
      <c r="U160" s="118" t="s">
        <v>44</v>
      </c>
      <c r="V160" s="105" t="s">
        <v>236</v>
      </c>
      <c r="W160" s="82">
        <v>46.916890080429</v>
      </c>
    </row>
    <row r="161" spans="14:23">
      <c r="N161" s="122">
        <v>24</v>
      </c>
      <c r="O161" s="123" t="s">
        <v>226</v>
      </c>
      <c r="P161" s="122">
        <v>2021</v>
      </c>
      <c r="Q161" s="92">
        <v>3</v>
      </c>
      <c r="R161" s="77">
        <v>62.88</v>
      </c>
      <c r="S161" s="93" t="s">
        <v>227</v>
      </c>
      <c r="T161" s="93" t="s">
        <v>206</v>
      </c>
      <c r="U161" s="118" t="s">
        <v>239</v>
      </c>
      <c r="V161" s="105" t="s">
        <v>207</v>
      </c>
      <c r="W161" s="82">
        <v>46.1195928753181</v>
      </c>
    </row>
    <row r="162" spans="14:23">
      <c r="N162" s="122">
        <v>25</v>
      </c>
      <c r="O162" s="123" t="s">
        <v>226</v>
      </c>
      <c r="P162" s="122">
        <v>2021</v>
      </c>
      <c r="Q162" s="92">
        <v>3</v>
      </c>
      <c r="R162" s="77">
        <v>58.81</v>
      </c>
      <c r="S162" s="93" t="s">
        <v>227</v>
      </c>
      <c r="T162" s="93" t="s">
        <v>206</v>
      </c>
      <c r="U162" s="118" t="s">
        <v>44</v>
      </c>
      <c r="V162" s="105" t="s">
        <v>236</v>
      </c>
      <c r="W162" s="82">
        <v>44.2101683387179</v>
      </c>
    </row>
    <row r="163" spans="14:23">
      <c r="N163" s="122">
        <v>26</v>
      </c>
      <c r="O163" s="123" t="s">
        <v>226</v>
      </c>
      <c r="P163" s="122">
        <v>2021</v>
      </c>
      <c r="Q163" s="92">
        <v>2</v>
      </c>
      <c r="R163" s="77">
        <v>58.88</v>
      </c>
      <c r="S163" s="93" t="s">
        <v>227</v>
      </c>
      <c r="T163" s="93" t="s">
        <v>206</v>
      </c>
      <c r="U163" s="118" t="s">
        <v>44</v>
      </c>
      <c r="V163" s="105" t="s">
        <v>237</v>
      </c>
      <c r="W163" s="82">
        <v>47.554347826087</v>
      </c>
    </row>
    <row r="164" spans="14:23">
      <c r="N164" s="122">
        <v>27</v>
      </c>
      <c r="O164" s="123" t="s">
        <v>226</v>
      </c>
      <c r="P164" s="122">
        <v>2021</v>
      </c>
      <c r="Q164" s="92">
        <v>2</v>
      </c>
      <c r="R164" s="77">
        <v>61</v>
      </c>
      <c r="S164" s="93" t="s">
        <v>227</v>
      </c>
      <c r="T164" s="93" t="s">
        <v>206</v>
      </c>
      <c r="U164" s="118" t="s">
        <v>44</v>
      </c>
      <c r="V164" s="105" t="s">
        <v>207</v>
      </c>
      <c r="W164" s="82">
        <v>42.6229508196721</v>
      </c>
    </row>
    <row r="165" spans="14:23">
      <c r="N165" s="122">
        <v>28</v>
      </c>
      <c r="O165" s="123" t="s">
        <v>226</v>
      </c>
      <c r="P165" s="122">
        <v>2021</v>
      </c>
      <c r="Q165" s="92">
        <v>1</v>
      </c>
      <c r="R165" s="77">
        <v>67</v>
      </c>
      <c r="S165" s="93" t="s">
        <v>227</v>
      </c>
      <c r="T165" s="93" t="s">
        <v>206</v>
      </c>
      <c r="U165" s="118" t="s">
        <v>42</v>
      </c>
      <c r="V165" s="105" t="s">
        <v>236</v>
      </c>
      <c r="W165" s="82">
        <v>41.044776119403</v>
      </c>
    </row>
    <row r="166" spans="14:23">
      <c r="N166" s="122">
        <v>29</v>
      </c>
      <c r="O166" s="123" t="s">
        <v>226</v>
      </c>
      <c r="P166" s="122">
        <v>2021</v>
      </c>
      <c r="Q166" s="92">
        <v>1</v>
      </c>
      <c r="R166" s="77">
        <v>65</v>
      </c>
      <c r="S166" s="93" t="s">
        <v>234</v>
      </c>
      <c r="T166" s="93" t="s">
        <v>206</v>
      </c>
      <c r="U166" s="118" t="s">
        <v>44</v>
      </c>
      <c r="V166" s="105" t="s">
        <v>207</v>
      </c>
      <c r="W166" s="82">
        <v>40</v>
      </c>
    </row>
    <row r="167" spans="14:23">
      <c r="N167" s="122">
        <v>30</v>
      </c>
      <c r="O167" s="123" t="s">
        <v>226</v>
      </c>
      <c r="P167" s="122">
        <v>2021</v>
      </c>
      <c r="Q167" s="92">
        <v>1</v>
      </c>
      <c r="R167" s="77">
        <v>62</v>
      </c>
      <c r="S167" s="93" t="s">
        <v>227</v>
      </c>
      <c r="T167" s="93" t="s">
        <v>206</v>
      </c>
      <c r="U167" s="118" t="s">
        <v>44</v>
      </c>
      <c r="V167" s="118" t="s">
        <v>213</v>
      </c>
      <c r="W167" s="82">
        <v>38.7096774193548</v>
      </c>
    </row>
    <row r="168" spans="14:23">
      <c r="N168" s="122">
        <v>31</v>
      </c>
      <c r="O168" s="123" t="s">
        <v>226</v>
      </c>
      <c r="P168" s="122">
        <v>2021</v>
      </c>
      <c r="Q168" s="92">
        <v>1</v>
      </c>
      <c r="R168" s="77">
        <v>50.1</v>
      </c>
      <c r="S168" s="93" t="s">
        <v>227</v>
      </c>
      <c r="T168" s="93" t="s">
        <v>206</v>
      </c>
      <c r="U168" s="118" t="s">
        <v>42</v>
      </c>
      <c r="V168" s="118" t="s">
        <v>213</v>
      </c>
      <c r="W168" s="82">
        <v>55.8882235528942</v>
      </c>
    </row>
    <row r="169" spans="14:23">
      <c r="N169" s="122">
        <v>32</v>
      </c>
      <c r="O169" s="123" t="s">
        <v>226</v>
      </c>
      <c r="P169" s="122">
        <v>2021</v>
      </c>
      <c r="Q169" s="92">
        <v>1</v>
      </c>
      <c r="R169" s="77">
        <v>60</v>
      </c>
      <c r="S169" s="93" t="s">
        <v>227</v>
      </c>
      <c r="T169" s="93" t="s">
        <v>206</v>
      </c>
      <c r="U169" s="118" t="s">
        <v>42</v>
      </c>
      <c r="V169" s="118" t="s">
        <v>218</v>
      </c>
      <c r="W169" s="82">
        <v>45</v>
      </c>
    </row>
    <row r="170" spans="14:23">
      <c r="N170" s="122">
        <v>33</v>
      </c>
      <c r="O170" s="123" t="s">
        <v>226</v>
      </c>
      <c r="P170" s="122">
        <v>2021</v>
      </c>
      <c r="Q170" s="92">
        <v>1</v>
      </c>
      <c r="R170" s="77">
        <v>58</v>
      </c>
      <c r="S170" s="93" t="s">
        <v>227</v>
      </c>
      <c r="T170" s="93" t="s">
        <v>202</v>
      </c>
      <c r="U170" s="118" t="s">
        <v>44</v>
      </c>
      <c r="V170" s="118" t="s">
        <v>213</v>
      </c>
      <c r="W170" s="82">
        <v>53.448275862069</v>
      </c>
    </row>
    <row r="171" spans="14:23">
      <c r="N171" s="122">
        <v>34</v>
      </c>
      <c r="O171" s="123" t="s">
        <v>226</v>
      </c>
      <c r="P171" s="122">
        <v>2021</v>
      </c>
      <c r="Q171" s="92">
        <v>1</v>
      </c>
      <c r="R171" s="77">
        <v>56.85</v>
      </c>
      <c r="S171" s="93" t="s">
        <v>234</v>
      </c>
      <c r="T171" s="93" t="s">
        <v>206</v>
      </c>
      <c r="U171" s="118" t="s">
        <v>44</v>
      </c>
      <c r="V171" s="118" t="s">
        <v>213</v>
      </c>
      <c r="W171" s="82">
        <v>42.2163588390501</v>
      </c>
    </row>
    <row r="172" spans="14:23">
      <c r="N172" s="122">
        <v>35</v>
      </c>
      <c r="O172" s="123" t="s">
        <v>226</v>
      </c>
      <c r="P172" s="105">
        <v>2020</v>
      </c>
      <c r="Q172" s="92">
        <v>12</v>
      </c>
      <c r="R172" s="77">
        <v>58.88</v>
      </c>
      <c r="S172" s="93" t="s">
        <v>227</v>
      </c>
      <c r="T172" s="93" t="s">
        <v>202</v>
      </c>
      <c r="U172" s="118" t="s">
        <v>44</v>
      </c>
      <c r="V172" s="118" t="s">
        <v>232</v>
      </c>
      <c r="W172" s="82">
        <v>54.3478260869565</v>
      </c>
    </row>
    <row r="173" spans="14:23">
      <c r="N173" s="122">
        <v>36</v>
      </c>
      <c r="O173" s="123" t="s">
        <v>226</v>
      </c>
      <c r="P173" s="105">
        <v>2020</v>
      </c>
      <c r="Q173" s="92">
        <v>12</v>
      </c>
      <c r="R173" s="77">
        <v>57.34</v>
      </c>
      <c r="S173" s="93" t="s">
        <v>227</v>
      </c>
      <c r="T173" s="93" t="s">
        <v>206</v>
      </c>
      <c r="U173" s="118" t="s">
        <v>44</v>
      </c>
      <c r="V173" s="118" t="s">
        <v>214</v>
      </c>
      <c r="W173" s="82">
        <v>47.0875479595396</v>
      </c>
    </row>
    <row r="174" spans="14:23">
      <c r="N174" s="122">
        <v>37</v>
      </c>
      <c r="O174" s="123" t="s">
        <v>226</v>
      </c>
      <c r="P174" s="105">
        <v>2020</v>
      </c>
      <c r="Q174" s="92">
        <v>12</v>
      </c>
      <c r="R174" s="77">
        <v>65</v>
      </c>
      <c r="S174" s="93" t="s">
        <v>227</v>
      </c>
      <c r="T174" s="93" t="s">
        <v>206</v>
      </c>
      <c r="U174" s="118" t="s">
        <v>44</v>
      </c>
      <c r="V174" s="118" t="s">
        <v>230</v>
      </c>
      <c r="W174" s="82">
        <v>46.1538461538462</v>
      </c>
    </row>
    <row r="175" spans="14:23">
      <c r="N175" s="122">
        <v>38</v>
      </c>
      <c r="O175" s="123" t="s">
        <v>226</v>
      </c>
      <c r="P175" s="105">
        <v>2020</v>
      </c>
      <c r="Q175" s="92">
        <v>12</v>
      </c>
      <c r="R175" s="77">
        <v>58.99</v>
      </c>
      <c r="S175" s="93" t="s">
        <v>227</v>
      </c>
      <c r="T175" s="93" t="s">
        <v>206</v>
      </c>
      <c r="U175" s="118" t="s">
        <v>44</v>
      </c>
      <c r="V175" s="118" t="s">
        <v>232</v>
      </c>
      <c r="W175" s="82">
        <v>42.3800644176979</v>
      </c>
    </row>
    <row r="176" spans="14:23">
      <c r="N176" s="122">
        <v>39</v>
      </c>
      <c r="O176" s="123" t="s">
        <v>226</v>
      </c>
      <c r="P176" s="105">
        <v>2020</v>
      </c>
      <c r="Q176" s="92">
        <v>11</v>
      </c>
      <c r="R176" s="77">
        <v>63.58</v>
      </c>
      <c r="S176" s="93" t="s">
        <v>227</v>
      </c>
      <c r="T176" s="93" t="s">
        <v>202</v>
      </c>
      <c r="U176" s="118" t="s">
        <v>43</v>
      </c>
      <c r="V176" s="118" t="s">
        <v>230</v>
      </c>
      <c r="W176" s="82">
        <v>45.611827618748</v>
      </c>
    </row>
    <row r="177" spans="14:23">
      <c r="N177" s="122">
        <v>40</v>
      </c>
      <c r="O177" s="123" t="s">
        <v>226</v>
      </c>
      <c r="P177" s="105">
        <v>2020</v>
      </c>
      <c r="Q177" s="92">
        <v>11</v>
      </c>
      <c r="R177" s="77">
        <v>74</v>
      </c>
      <c r="S177" s="93" t="s">
        <v>234</v>
      </c>
      <c r="T177" s="93" t="s">
        <v>202</v>
      </c>
      <c r="U177" s="118" t="s">
        <v>44</v>
      </c>
      <c r="V177" s="118" t="s">
        <v>232</v>
      </c>
      <c r="W177" s="82">
        <v>47.2972972972973</v>
      </c>
    </row>
    <row r="178" spans="14:23">
      <c r="N178" s="122">
        <v>41</v>
      </c>
      <c r="O178" s="123" t="s">
        <v>226</v>
      </c>
      <c r="P178" s="105">
        <v>2020</v>
      </c>
      <c r="Q178" s="92">
        <v>11</v>
      </c>
      <c r="R178" s="77">
        <v>60.36</v>
      </c>
      <c r="S178" s="93" t="s">
        <v>227</v>
      </c>
      <c r="T178" s="93" t="s">
        <v>206</v>
      </c>
      <c r="U178" s="118" t="s">
        <v>231</v>
      </c>
      <c r="V178" s="118" t="s">
        <v>213</v>
      </c>
      <c r="W178" s="82">
        <v>43.0748840291584</v>
      </c>
    </row>
    <row r="179" spans="14:23">
      <c r="N179" s="122">
        <v>42</v>
      </c>
      <c r="O179" s="123" t="s">
        <v>226</v>
      </c>
      <c r="P179" s="105">
        <v>2020</v>
      </c>
      <c r="Q179" s="92">
        <v>11</v>
      </c>
      <c r="R179" s="77">
        <v>65.85</v>
      </c>
      <c r="S179" s="93" t="s">
        <v>227</v>
      </c>
      <c r="T179" s="93" t="s">
        <v>206</v>
      </c>
      <c r="U179" s="118" t="s">
        <v>42</v>
      </c>
      <c r="V179" s="118" t="s">
        <v>228</v>
      </c>
      <c r="W179" s="82">
        <v>43.2953682611997</v>
      </c>
    </row>
    <row r="180" spans="14:23">
      <c r="N180" s="122">
        <v>43</v>
      </c>
      <c r="O180" s="123" t="s">
        <v>226</v>
      </c>
      <c r="P180" s="105">
        <v>2020</v>
      </c>
      <c r="Q180" s="92">
        <v>9</v>
      </c>
      <c r="R180" s="77">
        <v>53</v>
      </c>
      <c r="S180" s="93" t="s">
        <v>227</v>
      </c>
      <c r="T180" s="93" t="s">
        <v>202</v>
      </c>
      <c r="U180" s="118" t="s">
        <v>44</v>
      </c>
      <c r="V180" s="118" t="s">
        <v>213</v>
      </c>
      <c r="W180" s="82">
        <v>58.4905660377358</v>
      </c>
    </row>
    <row r="181" spans="14:23">
      <c r="N181" s="122">
        <v>44</v>
      </c>
      <c r="O181" s="123" t="s">
        <v>226</v>
      </c>
      <c r="P181" s="105">
        <v>2020</v>
      </c>
      <c r="Q181" s="92">
        <v>9</v>
      </c>
      <c r="R181" s="77">
        <v>46.12</v>
      </c>
      <c r="S181" s="93" t="s">
        <v>229</v>
      </c>
      <c r="T181" s="93" t="s">
        <v>202</v>
      </c>
      <c r="U181" s="118" t="s">
        <v>42</v>
      </c>
      <c r="V181" s="105" t="s">
        <v>207</v>
      </c>
      <c r="W181" s="82">
        <v>52.0381613183001</v>
      </c>
    </row>
    <row r="182" spans="14:23">
      <c r="N182" s="122">
        <v>45</v>
      </c>
      <c r="O182" s="123" t="s">
        <v>226</v>
      </c>
      <c r="P182" s="105">
        <v>2020</v>
      </c>
      <c r="Q182" s="92">
        <v>9</v>
      </c>
      <c r="R182" s="77">
        <v>81</v>
      </c>
      <c r="S182" s="93" t="s">
        <v>227</v>
      </c>
      <c r="T182" s="93" t="s">
        <v>206</v>
      </c>
      <c r="U182" s="118" t="s">
        <v>44</v>
      </c>
      <c r="V182" s="105" t="s">
        <v>210</v>
      </c>
      <c r="W182" s="82">
        <v>34.5679012345679</v>
      </c>
    </row>
    <row r="183" spans="14:23">
      <c r="N183" s="122">
        <v>46</v>
      </c>
      <c r="O183" s="123" t="s">
        <v>226</v>
      </c>
      <c r="P183" s="105">
        <v>2020</v>
      </c>
      <c r="Q183" s="92">
        <v>9</v>
      </c>
      <c r="R183" s="77">
        <v>74</v>
      </c>
      <c r="S183" s="93" t="s">
        <v>234</v>
      </c>
      <c r="T183" s="93" t="s">
        <v>206</v>
      </c>
      <c r="U183" s="118" t="s">
        <v>44</v>
      </c>
      <c r="V183" s="118" t="s">
        <v>230</v>
      </c>
      <c r="W183" s="82">
        <v>36.4864864864865</v>
      </c>
    </row>
    <row r="184" spans="14:23">
      <c r="N184" s="122">
        <v>47</v>
      </c>
      <c r="O184" s="123" t="s">
        <v>226</v>
      </c>
      <c r="P184" s="105">
        <v>2020</v>
      </c>
      <c r="Q184" s="31">
        <v>8</v>
      </c>
      <c r="R184" s="77">
        <v>76</v>
      </c>
      <c r="S184" s="93" t="s">
        <v>227</v>
      </c>
      <c r="T184" s="93" t="s">
        <v>206</v>
      </c>
      <c r="U184" s="118" t="s">
        <v>44</v>
      </c>
      <c r="V184" s="105" t="s">
        <v>240</v>
      </c>
      <c r="W184" s="82">
        <v>38.1578947368421</v>
      </c>
    </row>
    <row r="185" spans="14:23">
      <c r="N185" s="122">
        <v>48</v>
      </c>
      <c r="O185" s="123" t="s">
        <v>226</v>
      </c>
      <c r="P185" s="105">
        <v>2020</v>
      </c>
      <c r="Q185" s="31">
        <v>8</v>
      </c>
      <c r="R185" s="77">
        <v>41.69</v>
      </c>
      <c r="S185" s="93" t="s">
        <v>229</v>
      </c>
      <c r="T185" s="93" t="s">
        <v>202</v>
      </c>
      <c r="U185" s="118" t="s">
        <v>42</v>
      </c>
      <c r="V185" s="118" t="s">
        <v>230</v>
      </c>
      <c r="W185" s="82">
        <v>62.3650755576877</v>
      </c>
    </row>
    <row r="186" spans="14:23">
      <c r="N186" s="122">
        <v>49</v>
      </c>
      <c r="O186" s="123" t="s">
        <v>226</v>
      </c>
      <c r="P186" s="105">
        <v>2020</v>
      </c>
      <c r="Q186" s="31">
        <v>8</v>
      </c>
      <c r="R186" s="77">
        <v>60.62</v>
      </c>
      <c r="S186" s="93" t="s">
        <v>227</v>
      </c>
      <c r="T186" s="93" t="s">
        <v>206</v>
      </c>
      <c r="U186" s="118" t="s">
        <v>44</v>
      </c>
      <c r="V186" s="118" t="s">
        <v>218</v>
      </c>
      <c r="W186" s="82">
        <v>51.1382382052128</v>
      </c>
    </row>
    <row r="187" spans="14:23">
      <c r="N187" s="122">
        <v>50</v>
      </c>
      <c r="O187" s="123" t="s">
        <v>226</v>
      </c>
      <c r="P187" s="105">
        <v>2020</v>
      </c>
      <c r="Q187" s="31">
        <v>8</v>
      </c>
      <c r="R187" s="77">
        <v>60.7</v>
      </c>
      <c r="S187" s="93" t="s">
        <v>227</v>
      </c>
      <c r="T187" s="93" t="s">
        <v>206</v>
      </c>
      <c r="U187" s="118" t="s">
        <v>42</v>
      </c>
      <c r="V187" s="105" t="s">
        <v>207</v>
      </c>
      <c r="W187" s="82">
        <v>44.4810543657331</v>
      </c>
    </row>
    <row r="1048565" spans="9:9">
      <c r="I1048565" s="107" t="s">
        <v>213</v>
      </c>
    </row>
  </sheetData>
  <autoFilter ref="A78:I119">
    <extLst/>
  </autoFilter>
  <mergeCells count="68">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0"/>
    <mergeCell ref="E81:E83"/>
    <mergeCell ref="E86:E89"/>
    <mergeCell ref="E90:E91"/>
    <mergeCell ref="E92:E95"/>
    <mergeCell ref="E96:E97"/>
    <mergeCell ref="E99:E103"/>
    <mergeCell ref="E104:E107"/>
    <mergeCell ref="E108:E115"/>
    <mergeCell ref="E116:E119"/>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dimension ref="A1:T1048533"/>
  <sheetViews>
    <sheetView zoomScale="85" zoomScaleNormal="85" topLeftCell="E1" workbookViewId="0">
      <selection activeCell="F34" sqref="F34"/>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69" customWidth="1"/>
    <col min="7" max="7" width="21" style="69" customWidth="1"/>
    <col min="8" max="9" width="11.375" style="70" customWidth="1"/>
    <col min="10" max="10" width="7" style="70" customWidth="1"/>
    <col min="11" max="12" width="9" style="70"/>
    <col min="13" max="13" width="9" style="71"/>
    <col min="14" max="14" width="10.75" style="70"/>
    <col min="15" max="19" width="9" style="70"/>
    <col min="20" max="20" width="12.625" style="72"/>
    <col min="21" max="16384" width="9" style="70"/>
  </cols>
  <sheetData>
    <row r="1" spans="2:6">
      <c r="B1" s="69" t="s">
        <v>155</v>
      </c>
      <c r="F1" s="69">
        <v>12</v>
      </c>
    </row>
    <row r="2" spans="2:5">
      <c r="B2" s="73" t="s">
        <v>156</v>
      </c>
      <c r="C2" s="74" t="s">
        <v>241</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c r="D4" s="57"/>
      <c r="E4" s="57"/>
      <c r="F4" s="82">
        <f>AVERAGE(D4:D6)</f>
        <v>60.68</v>
      </c>
      <c r="G4" s="82"/>
    </row>
    <row r="5" spans="1:7">
      <c r="A5" s="83"/>
      <c r="B5" s="81">
        <v>44044</v>
      </c>
      <c r="C5" s="77"/>
      <c r="D5" s="78">
        <f>中指数据!AP3</f>
        <v>61.87</v>
      </c>
      <c r="E5" s="57"/>
      <c r="F5" s="82"/>
      <c r="G5" s="82"/>
    </row>
    <row r="6" spans="1:13">
      <c r="A6" s="83"/>
      <c r="B6" s="81">
        <v>44075</v>
      </c>
      <c r="C6" s="77"/>
      <c r="D6" s="78">
        <f>中指数据!AL3</f>
        <v>59.49</v>
      </c>
      <c r="E6" s="57"/>
      <c r="F6" s="82"/>
      <c r="G6" s="82"/>
      <c r="H6" s="84"/>
      <c r="I6" s="105" t="s">
        <v>164</v>
      </c>
      <c r="J6" s="105" t="s">
        <v>165</v>
      </c>
      <c r="K6" s="106" t="s">
        <v>166</v>
      </c>
      <c r="L6" s="107" t="s">
        <v>167</v>
      </c>
      <c r="M6" s="108" t="s">
        <v>168</v>
      </c>
    </row>
    <row r="7" spans="1:13">
      <c r="A7" s="80" t="s">
        <v>169</v>
      </c>
      <c r="B7" s="81">
        <v>44105</v>
      </c>
      <c r="C7" s="77"/>
      <c r="D7" s="78">
        <f>中指数据!AH3</f>
        <v>55.49</v>
      </c>
      <c r="E7" s="57"/>
      <c r="F7" s="82">
        <f>AVERAGE(D7:D9)</f>
        <v>57.0466666666667</v>
      </c>
      <c r="G7" s="82"/>
      <c r="H7" s="84" t="s">
        <v>170</v>
      </c>
      <c r="I7" s="109">
        <f>G17</f>
        <v>56.0816666666667</v>
      </c>
      <c r="J7" s="110"/>
      <c r="K7" s="111">
        <f>AVERAGE(I7:I9)</f>
        <v>63.0052222222222</v>
      </c>
      <c r="L7" s="70">
        <v>2.2</v>
      </c>
      <c r="M7" s="71">
        <v>2.5</v>
      </c>
    </row>
    <row r="8" spans="1:12">
      <c r="A8" s="83"/>
      <c r="B8" s="81">
        <v>44136</v>
      </c>
      <c r="C8" s="77"/>
      <c r="D8" s="78">
        <f>中指数据!AD3</f>
        <v>57.62</v>
      </c>
      <c r="E8" s="57"/>
      <c r="F8" s="82"/>
      <c r="G8" s="82"/>
      <c r="H8" s="84" t="s">
        <v>171</v>
      </c>
      <c r="I8" s="109">
        <f>F34</f>
        <v>61.564</v>
      </c>
      <c r="J8" s="110"/>
      <c r="K8" s="111"/>
      <c r="L8" s="107"/>
    </row>
    <row r="9" spans="1:11">
      <c r="A9" s="83"/>
      <c r="B9" s="81">
        <v>44166</v>
      </c>
      <c r="C9" s="77"/>
      <c r="D9" s="78">
        <f>中指数据!Z3</f>
        <v>58.03</v>
      </c>
      <c r="E9" s="57"/>
      <c r="F9" s="82"/>
      <c r="G9" s="82"/>
      <c r="H9" s="85" t="s">
        <v>172</v>
      </c>
      <c r="I9" s="112">
        <f>G51</f>
        <v>71.37</v>
      </c>
      <c r="J9" s="110"/>
      <c r="K9" s="111"/>
    </row>
    <row r="10" spans="1:7">
      <c r="A10" s="80" t="s">
        <v>173</v>
      </c>
      <c r="B10" s="81">
        <v>44197</v>
      </c>
      <c r="C10" s="77"/>
      <c r="D10" s="78" t="str">
        <f>中指数据!V3</f>
        <v>--</v>
      </c>
      <c r="E10" s="57"/>
      <c r="F10" s="82">
        <f>AVERAGE(D10:D12)</f>
        <v>61.87</v>
      </c>
      <c r="G10" s="82"/>
    </row>
    <row r="11" spans="1:7">
      <c r="A11" s="83"/>
      <c r="B11" s="81">
        <v>44228</v>
      </c>
      <c r="C11" s="77"/>
      <c r="D11" s="78">
        <f>中指数据!R3</f>
        <v>62.59</v>
      </c>
      <c r="E11" s="57"/>
      <c r="F11" s="82"/>
      <c r="G11" s="82"/>
    </row>
    <row r="12" spans="1:7">
      <c r="A12" s="80"/>
      <c r="B12" s="81">
        <v>44256</v>
      </c>
      <c r="C12" s="77"/>
      <c r="D12" s="78">
        <f>中指数据!N3</f>
        <v>61.15</v>
      </c>
      <c r="E12" s="57"/>
      <c r="F12" s="82"/>
      <c r="G12" s="82"/>
    </row>
    <row r="13" spans="1:7">
      <c r="A13" s="77" t="s">
        <v>174</v>
      </c>
      <c r="B13" s="81">
        <v>44287</v>
      </c>
      <c r="C13" s="77"/>
      <c r="D13" s="78">
        <f>中指数据!J3</f>
        <v>61.85</v>
      </c>
      <c r="E13" s="57"/>
      <c r="F13" s="82">
        <f>AVERAGE(D13:D15)</f>
        <v>63.53</v>
      </c>
      <c r="G13" s="82"/>
    </row>
    <row r="14" spans="1:7">
      <c r="A14" s="77"/>
      <c r="B14" s="81">
        <v>44317</v>
      </c>
      <c r="C14" s="77"/>
      <c r="D14" s="78">
        <f>中指数据!F3</f>
        <v>64.9</v>
      </c>
      <c r="E14" s="57"/>
      <c r="F14" s="82"/>
      <c r="G14" s="82"/>
    </row>
    <row r="15" spans="1:7">
      <c r="A15" s="77"/>
      <c r="B15" s="81">
        <v>44348</v>
      </c>
      <c r="C15" s="77"/>
      <c r="D15" s="78">
        <f>中指数据!B3</f>
        <v>63.84</v>
      </c>
      <c r="E15" s="57"/>
      <c r="F15" s="82"/>
      <c r="G15" s="82"/>
    </row>
    <row r="16" spans="1:7">
      <c r="A16" s="86" t="s">
        <v>175</v>
      </c>
      <c r="B16" s="81">
        <v>44378</v>
      </c>
      <c r="C16" s="78"/>
      <c r="D16" s="77"/>
      <c r="E16" s="57"/>
      <c r="F16" s="82">
        <f>D16</f>
        <v>0</v>
      </c>
      <c r="G16" s="82"/>
    </row>
    <row r="17" spans="1:7">
      <c r="A17" s="87" t="s">
        <v>176</v>
      </c>
      <c r="B17" s="88"/>
      <c r="C17" s="88"/>
      <c r="D17" s="88"/>
      <c r="E17" s="89"/>
      <c r="F17" s="82">
        <f>AVERAGE(F4:F15)</f>
        <v>60.7816666666667</v>
      </c>
      <c r="G17" s="82">
        <f>F17-L7-M7</f>
        <v>56.0816666666667</v>
      </c>
    </row>
    <row r="18" spans="6:6">
      <c r="F18" s="90"/>
    </row>
    <row r="19" spans="2:7">
      <c r="B19" s="77" t="s">
        <v>177</v>
      </c>
      <c r="C19" s="77"/>
      <c r="D19" s="77"/>
      <c r="E19" s="91"/>
      <c r="F19" s="90"/>
      <c r="G19" s="92"/>
    </row>
    <row r="20" spans="1:7">
      <c r="A20" s="77" t="str">
        <f t="shared" ref="A20:G20" si="0">A3</f>
        <v>时间</v>
      </c>
      <c r="B20" s="77" t="s">
        <v>178</v>
      </c>
      <c r="C20" s="77" t="s">
        <v>179</v>
      </c>
      <c r="D20" s="77" t="s">
        <v>180</v>
      </c>
      <c r="E20" s="77" t="str">
        <f t="shared" si="0"/>
        <v>样本数量</v>
      </c>
      <c r="F20" s="92" t="str">
        <f t="shared" si="0"/>
        <v>含物业费，含取暖费</v>
      </c>
      <c r="G20" s="93" t="str">
        <f t="shared" si="0"/>
        <v>含物业费，不含取暖费</v>
      </c>
    </row>
    <row r="21" spans="1:7">
      <c r="A21" s="80" t="s">
        <v>162</v>
      </c>
      <c r="B21" s="81">
        <v>44013</v>
      </c>
      <c r="C21" s="77"/>
      <c r="D21" s="57"/>
      <c r="E21" s="57"/>
      <c r="F21" s="95">
        <f>ROUND(AVERAGE(D21:D23),2)</f>
        <v>59.36</v>
      </c>
      <c r="G21" s="77"/>
    </row>
    <row r="22" spans="1:7">
      <c r="A22" s="83"/>
      <c r="B22" s="81">
        <v>44044</v>
      </c>
      <c r="C22" s="77"/>
      <c r="D22" s="57">
        <v>62.4243060660156</v>
      </c>
      <c r="E22" s="57"/>
      <c r="F22" s="97"/>
      <c r="G22" s="77"/>
    </row>
    <row r="23" spans="1:7">
      <c r="A23" s="83"/>
      <c r="B23" s="81">
        <v>44075</v>
      </c>
      <c r="C23" s="77"/>
      <c r="D23" s="57">
        <v>56.299260075556</v>
      </c>
      <c r="E23" s="57"/>
      <c r="F23" s="97"/>
      <c r="G23" s="77"/>
    </row>
    <row r="24" spans="1:7">
      <c r="A24" s="80" t="s">
        <v>169</v>
      </c>
      <c r="B24" s="81">
        <v>44105</v>
      </c>
      <c r="C24" s="77"/>
      <c r="D24" s="57">
        <v>58.6621053308322</v>
      </c>
      <c r="E24" s="57"/>
      <c r="F24" s="95">
        <f t="shared" ref="F24" si="1">ROUND(AVERAGE(D24:D26),2)</f>
        <v>60.98</v>
      </c>
      <c r="G24" s="77"/>
    </row>
    <row r="25" spans="1:7">
      <c r="A25" s="83"/>
      <c r="B25" s="81">
        <v>44136</v>
      </c>
      <c r="C25" s="77"/>
      <c r="D25" s="57">
        <v>62.0560895105178</v>
      </c>
      <c r="E25" s="57"/>
      <c r="F25" s="97"/>
      <c r="G25" s="77"/>
    </row>
    <row r="26" spans="1:7">
      <c r="A26" s="83"/>
      <c r="B26" s="81">
        <v>44166</v>
      </c>
      <c r="C26" s="77"/>
      <c r="D26" s="57">
        <v>62.2344894113634</v>
      </c>
      <c r="E26" s="57"/>
      <c r="F26" s="97"/>
      <c r="G26" s="77"/>
    </row>
    <row r="27" spans="1:7">
      <c r="A27" s="80" t="s">
        <v>173</v>
      </c>
      <c r="B27" s="81">
        <v>44197</v>
      </c>
      <c r="C27" s="77"/>
      <c r="D27" s="57">
        <v>61.2992165479909</v>
      </c>
      <c r="E27" s="57"/>
      <c r="F27" s="95">
        <f t="shared" ref="F27" si="2">ROUND(AVERAGE(D27:D29),2)</f>
        <v>59.91</v>
      </c>
      <c r="G27" s="77"/>
    </row>
    <row r="28" spans="1:7">
      <c r="A28" s="83"/>
      <c r="B28" s="81">
        <v>44228</v>
      </c>
      <c r="C28" s="77"/>
      <c r="D28" s="57">
        <v>57.950175091443</v>
      </c>
      <c r="E28" s="57"/>
      <c r="F28" s="97"/>
      <c r="G28" s="77"/>
    </row>
    <row r="29" spans="1:7">
      <c r="A29" s="80"/>
      <c r="B29" s="81">
        <v>44256</v>
      </c>
      <c r="C29" s="77"/>
      <c r="D29" s="57">
        <v>60.4862665875592</v>
      </c>
      <c r="E29" s="57"/>
      <c r="F29" s="97"/>
      <c r="G29" s="77"/>
    </row>
    <row r="30" spans="1:7">
      <c r="A30" s="77" t="s">
        <v>174</v>
      </c>
      <c r="B30" s="81">
        <v>44287</v>
      </c>
      <c r="C30" s="77"/>
      <c r="D30" s="57">
        <v>64.8906293916044</v>
      </c>
      <c r="E30" s="57"/>
      <c r="F30" s="95">
        <f t="shared" ref="F30" si="3">ROUND(AVERAGE(D30:D32),2)</f>
        <v>63.87</v>
      </c>
      <c r="G30" s="77"/>
    </row>
    <row r="31" spans="1:7">
      <c r="A31" s="77"/>
      <c r="B31" s="81">
        <v>44317</v>
      </c>
      <c r="C31" s="77"/>
      <c r="D31" s="57">
        <v>61.2607833232447</v>
      </c>
      <c r="E31" s="57"/>
      <c r="F31" s="97"/>
      <c r="G31" s="77"/>
    </row>
    <row r="32" spans="1:7">
      <c r="A32" s="77"/>
      <c r="B32" s="81">
        <v>44348</v>
      </c>
      <c r="C32" s="77"/>
      <c r="D32" s="57">
        <v>65.4708928628506</v>
      </c>
      <c r="E32" s="57"/>
      <c r="F32" s="97"/>
      <c r="G32" s="77"/>
    </row>
    <row r="33" spans="1:7">
      <c r="A33" s="86" t="s">
        <v>175</v>
      </c>
      <c r="B33" s="81">
        <v>44378</v>
      </c>
      <c r="C33" s="77"/>
      <c r="D33" s="57">
        <v>63.7020054586257</v>
      </c>
      <c r="E33" s="57"/>
      <c r="F33" s="92">
        <f>ROUND(D33,2)</f>
        <v>63.7</v>
      </c>
      <c r="G33" s="82"/>
    </row>
    <row r="34" spans="1:7">
      <c r="A34" s="99" t="s">
        <v>164</v>
      </c>
      <c r="B34" s="100"/>
      <c r="C34" s="100"/>
      <c r="D34" s="100"/>
      <c r="E34" s="101"/>
      <c r="F34" s="82">
        <f>AVERAGE(F21:F33)</f>
        <v>61.564</v>
      </c>
      <c r="G34" s="82"/>
    </row>
    <row r="35" spans="6:6">
      <c r="F35" s="90"/>
    </row>
    <row r="36" spans="2:6">
      <c r="B36" s="77" t="s">
        <v>181</v>
      </c>
      <c r="C36" s="77"/>
      <c r="D36" s="77"/>
      <c r="E36" s="91"/>
      <c r="F36" s="90"/>
    </row>
    <row r="37" spans="1:7">
      <c r="A37" s="77" t="str">
        <f t="shared" ref="A37:E37" si="4">A3</f>
        <v>时间</v>
      </c>
      <c r="B37" s="77" t="s">
        <v>178</v>
      </c>
      <c r="C37" s="77" t="s">
        <v>179</v>
      </c>
      <c r="D37" s="77" t="s">
        <v>180</v>
      </c>
      <c r="E37" s="77" t="str">
        <f t="shared" si="4"/>
        <v>样本数量</v>
      </c>
      <c r="F37" s="79" t="s">
        <v>160</v>
      </c>
      <c r="G37" s="79" t="str">
        <f>G3</f>
        <v>含物业费，不含取暖费</v>
      </c>
    </row>
    <row r="38" spans="1:7">
      <c r="A38" s="80" t="s">
        <v>162</v>
      </c>
      <c r="B38" s="81">
        <v>44013</v>
      </c>
      <c r="C38" s="77"/>
      <c r="D38" s="82"/>
      <c r="E38" s="57">
        <f>SUM(C38:C40)</f>
        <v>0</v>
      </c>
      <c r="F38" s="82">
        <f>ROUND(AVERAGE(D38:D40),2)</f>
        <v>75.28</v>
      </c>
      <c r="G38" s="82"/>
    </row>
    <row r="39" spans="1:7">
      <c r="A39" s="83"/>
      <c r="B39" s="81">
        <v>44044</v>
      </c>
      <c r="C39" s="77"/>
      <c r="D39" s="82">
        <f>E266</f>
        <v>79.2776091431707</v>
      </c>
      <c r="E39" s="57"/>
      <c r="F39" s="92"/>
      <c r="G39" s="82"/>
    </row>
    <row r="40" spans="1:7">
      <c r="A40" s="83"/>
      <c r="B40" s="81">
        <v>44075</v>
      </c>
      <c r="C40" s="77"/>
      <c r="D40" s="82">
        <f>E243</f>
        <v>71.2858909265939</v>
      </c>
      <c r="E40" s="57"/>
      <c r="F40" s="92"/>
      <c r="G40" s="82"/>
    </row>
    <row r="41" spans="1:7">
      <c r="A41" s="80" t="s">
        <v>169</v>
      </c>
      <c r="B41" s="81">
        <v>44105</v>
      </c>
      <c r="C41" s="77"/>
      <c r="D41" s="82">
        <f>E227</f>
        <v>73.9614130229257</v>
      </c>
      <c r="E41" s="57">
        <f>SUM(C41:C43)</f>
        <v>0</v>
      </c>
      <c r="F41" s="82">
        <f t="shared" ref="F41" si="5">ROUND(AVERAGE(D41:D43),2)</f>
        <v>78.25</v>
      </c>
      <c r="G41" s="82"/>
    </row>
    <row r="42" spans="1:7">
      <c r="A42" s="83"/>
      <c r="B42" s="81">
        <v>44136</v>
      </c>
      <c r="C42" s="77"/>
      <c r="D42" s="82">
        <f>E218</f>
        <v>79.0303487814066</v>
      </c>
      <c r="E42" s="57"/>
      <c r="F42" s="92"/>
      <c r="G42" s="82"/>
    </row>
    <row r="43" spans="1:7">
      <c r="A43" s="83"/>
      <c r="B43" s="81">
        <v>44166</v>
      </c>
      <c r="C43" s="77"/>
      <c r="D43" s="82">
        <f>E208</f>
        <v>81.7590755671078</v>
      </c>
      <c r="E43" s="57"/>
      <c r="F43" s="92"/>
      <c r="G43" s="82"/>
    </row>
    <row r="44" spans="1:7">
      <c r="A44" s="80" t="s">
        <v>173</v>
      </c>
      <c r="B44" s="81">
        <v>44197</v>
      </c>
      <c r="C44" s="77"/>
      <c r="D44" s="82">
        <f>E198</f>
        <v>72.4960780225928</v>
      </c>
      <c r="E44" s="57">
        <f>SUM(C44:C46)</f>
        <v>0</v>
      </c>
      <c r="F44" s="82">
        <f t="shared" ref="F44" si="6">ROUND(AVERAGE(D44:D46),2)</f>
        <v>76.25</v>
      </c>
      <c r="G44" s="82"/>
    </row>
    <row r="45" spans="1:7">
      <c r="A45" s="83"/>
      <c r="B45" s="81">
        <v>44228</v>
      </c>
      <c r="C45" s="77"/>
      <c r="D45" s="82">
        <f>E179</f>
        <v>77.3549184197654</v>
      </c>
      <c r="E45" s="57"/>
      <c r="F45" s="92"/>
      <c r="G45" s="82"/>
    </row>
    <row r="46" spans="1:7">
      <c r="A46" s="80"/>
      <c r="B46" s="81">
        <v>44256</v>
      </c>
      <c r="C46" s="77"/>
      <c r="D46" s="82">
        <f>E161</f>
        <v>78.9121470098446</v>
      </c>
      <c r="E46" s="57"/>
      <c r="F46" s="92"/>
      <c r="G46" s="82"/>
    </row>
    <row r="47" spans="1:10">
      <c r="A47" s="77" t="s">
        <v>174</v>
      </c>
      <c r="B47" s="81">
        <v>44287</v>
      </c>
      <c r="C47" s="77"/>
      <c r="D47" s="82">
        <f>E143</f>
        <v>77.547151241706</v>
      </c>
      <c r="E47" s="57">
        <f>SUM(C47:C49)</f>
        <v>0</v>
      </c>
      <c r="F47" s="82">
        <f t="shared" ref="F47" si="7">ROUND(AVERAGE(D47:D49),2)</f>
        <v>77.85</v>
      </c>
      <c r="G47" s="82"/>
      <c r="I47" s="107" t="s">
        <v>242</v>
      </c>
      <c r="J47" s="107" t="s">
        <v>243</v>
      </c>
    </row>
    <row r="48" spans="1:10">
      <c r="A48" s="77"/>
      <c r="B48" s="81">
        <v>44317</v>
      </c>
      <c r="C48" s="77"/>
      <c r="D48" s="82">
        <f>E129</f>
        <v>70.460742621421</v>
      </c>
      <c r="E48" s="57"/>
      <c r="F48" s="92"/>
      <c r="G48" s="82"/>
      <c r="I48" s="70">
        <v>30</v>
      </c>
      <c r="J48" s="70">
        <v>0.8</v>
      </c>
    </row>
    <row r="49" spans="1:9">
      <c r="A49" s="77"/>
      <c r="B49" s="81">
        <v>44348</v>
      </c>
      <c r="C49" s="77"/>
      <c r="D49" s="82">
        <f>E107</f>
        <v>85.532127783499</v>
      </c>
      <c r="E49" s="57"/>
      <c r="F49" s="92"/>
      <c r="G49" s="82"/>
      <c r="I49" s="70">
        <f>I48/12</f>
        <v>2.5</v>
      </c>
    </row>
    <row r="50" spans="1:7">
      <c r="A50" s="86" t="s">
        <v>175</v>
      </c>
      <c r="B50" s="81">
        <v>44378</v>
      </c>
      <c r="C50" s="77"/>
      <c r="D50" s="82">
        <f>E84</f>
        <v>72.7197726982896</v>
      </c>
      <c r="E50" s="57">
        <f>C50</f>
        <v>0</v>
      </c>
      <c r="F50" s="82">
        <f>D50</f>
        <v>72.7197726982896</v>
      </c>
      <c r="G50" s="82"/>
    </row>
    <row r="51" spans="1:7">
      <c r="A51" s="99" t="s">
        <v>164</v>
      </c>
      <c r="B51" s="100"/>
      <c r="C51" s="100"/>
      <c r="D51" s="100"/>
      <c r="E51" s="101"/>
      <c r="F51" s="92">
        <f>ROUND(AVERAGE(F38:F50),2)</f>
        <v>76.07</v>
      </c>
      <c r="G51" s="92">
        <f>F51-L7-M7</f>
        <v>71.37</v>
      </c>
    </row>
    <row r="54" ht="13.5" hidden="1" spans="1:7">
      <c r="A54" s="93" t="s">
        <v>187</v>
      </c>
      <c r="B54" s="77" t="s">
        <v>178</v>
      </c>
      <c r="C54" s="77" t="s">
        <v>179</v>
      </c>
      <c r="D54" s="77" t="s">
        <v>188</v>
      </c>
      <c r="E54" s="93" t="s">
        <v>189</v>
      </c>
      <c r="F54" s="93" t="s">
        <v>190</v>
      </c>
      <c r="G54" s="102"/>
    </row>
    <row r="55" hidden="1" spans="1:7">
      <c r="A55" s="77" t="str">
        <f>A38</f>
        <v>2020年三季度</v>
      </c>
      <c r="B55" s="81">
        <v>43617</v>
      </c>
      <c r="C55" s="77">
        <v>3</v>
      </c>
      <c r="D55" s="103">
        <v>91.57</v>
      </c>
      <c r="E55" s="57">
        <f>E4</f>
        <v>0</v>
      </c>
      <c r="F55" s="77">
        <f>F4</f>
        <v>60.68</v>
      </c>
      <c r="G55" s="91"/>
    </row>
    <row r="56" hidden="1" spans="1:7">
      <c r="A56" s="77">
        <f>A40</f>
        <v>0</v>
      </c>
      <c r="B56" s="81"/>
      <c r="C56" s="77"/>
      <c r="D56" s="103"/>
      <c r="E56" s="57">
        <f>E6</f>
        <v>0</v>
      </c>
      <c r="F56" s="82">
        <f>F6</f>
        <v>0</v>
      </c>
      <c r="G56" s="104"/>
    </row>
    <row r="57" hidden="1" spans="1:7">
      <c r="A57" s="77">
        <f>A43</f>
        <v>0</v>
      </c>
      <c r="B57" s="81"/>
      <c r="C57" s="77"/>
      <c r="D57" s="103"/>
      <c r="E57" s="57">
        <f>E7</f>
        <v>0</v>
      </c>
      <c r="F57" s="82">
        <f>F7</f>
        <v>57.0466666666667</v>
      </c>
      <c r="G57" s="104"/>
    </row>
    <row r="58" hidden="1" spans="1:7">
      <c r="A58" s="77">
        <f>A46</f>
        <v>0</v>
      </c>
      <c r="B58" s="81">
        <v>43891</v>
      </c>
      <c r="C58" s="77">
        <v>2</v>
      </c>
      <c r="D58" s="103">
        <v>92.31</v>
      </c>
      <c r="E58" s="57">
        <f>E10</f>
        <v>0</v>
      </c>
      <c r="F58" s="82">
        <f>F10</f>
        <v>61.87</v>
      </c>
      <c r="G58" s="104"/>
    </row>
    <row r="59" hidden="1" spans="1:7">
      <c r="A59" s="77">
        <f>A49</f>
        <v>0</v>
      </c>
      <c r="B59" s="81"/>
      <c r="C59" s="77"/>
      <c r="D59" s="103"/>
      <c r="E59" s="57">
        <f>E13</f>
        <v>0</v>
      </c>
      <c r="F59" s="82">
        <f>F13</f>
        <v>63.53</v>
      </c>
      <c r="G59" s="104"/>
    </row>
    <row r="60" hidden="1" spans="1:7">
      <c r="A60" s="77" t="s">
        <v>164</v>
      </c>
      <c r="B60" s="77"/>
      <c r="C60" s="77"/>
      <c r="D60" s="77"/>
      <c r="E60" s="77"/>
      <c r="F60" s="82">
        <f>ROUND(AVERAGE(F55:F59),2)</f>
        <v>48.63</v>
      </c>
      <c r="G60" s="104"/>
    </row>
    <row r="61" hidden="1"/>
    <row r="62" ht="13.5" hidden="1" spans="1:7">
      <c r="A62" s="93" t="s">
        <v>187</v>
      </c>
      <c r="B62" s="77" t="s">
        <v>178</v>
      </c>
      <c r="C62" s="77" t="s">
        <v>179</v>
      </c>
      <c r="D62" s="77" t="s">
        <v>188</v>
      </c>
      <c r="E62" s="93" t="s">
        <v>189</v>
      </c>
      <c r="F62" s="93" t="s">
        <v>190</v>
      </c>
      <c r="G62" s="102"/>
    </row>
    <row r="63" hidden="1" spans="1:7">
      <c r="A63" s="77" t="s">
        <v>191</v>
      </c>
      <c r="B63" s="81">
        <v>43617</v>
      </c>
      <c r="C63" s="77">
        <v>3</v>
      </c>
      <c r="D63" s="103">
        <v>91.57</v>
      </c>
      <c r="E63" s="57">
        <f>E21</f>
        <v>0</v>
      </c>
      <c r="F63" s="82">
        <f t="shared" ref="F63:F66" si="8">F21</f>
        <v>59.36</v>
      </c>
      <c r="G63" s="104"/>
    </row>
    <row r="64" hidden="1" spans="1:7">
      <c r="A64" s="77" t="s">
        <v>192</v>
      </c>
      <c r="B64" s="81"/>
      <c r="C64" s="77"/>
      <c r="D64" s="103"/>
      <c r="E64" s="57">
        <f>E22</f>
        <v>0</v>
      </c>
      <c r="F64" s="82">
        <f t="shared" si="8"/>
        <v>0</v>
      </c>
      <c r="G64" s="104"/>
    </row>
    <row r="65" hidden="1" spans="1:7">
      <c r="A65" s="77" t="s">
        <v>193</v>
      </c>
      <c r="B65" s="81"/>
      <c r="C65" s="77"/>
      <c r="D65" s="103"/>
      <c r="E65" s="57">
        <f>E25</f>
        <v>0</v>
      </c>
      <c r="F65" s="82">
        <f t="shared" si="8"/>
        <v>0</v>
      </c>
      <c r="G65" s="104"/>
    </row>
    <row r="66" hidden="1" spans="1:7">
      <c r="A66" s="77" t="s">
        <v>194</v>
      </c>
      <c r="B66" s="81">
        <v>43891</v>
      </c>
      <c r="C66" s="77">
        <v>2</v>
      </c>
      <c r="D66" s="103">
        <v>92.31</v>
      </c>
      <c r="E66" s="57">
        <f>E28</f>
        <v>0</v>
      </c>
      <c r="F66" s="82">
        <f t="shared" si="8"/>
        <v>60.98</v>
      </c>
      <c r="G66" s="104"/>
    </row>
    <row r="67" hidden="1" spans="1:7">
      <c r="A67" s="77" t="s">
        <v>195</v>
      </c>
      <c r="B67" s="81"/>
      <c r="C67" s="77"/>
      <c r="D67" s="103"/>
      <c r="E67" s="57">
        <f>E31</f>
        <v>0</v>
      </c>
      <c r="F67" s="82">
        <f>F27</f>
        <v>59.91</v>
      </c>
      <c r="G67" s="104"/>
    </row>
    <row r="68" hidden="1" spans="1:7">
      <c r="A68" s="77" t="s">
        <v>164</v>
      </c>
      <c r="B68" s="77"/>
      <c r="C68" s="77"/>
      <c r="D68" s="77"/>
      <c r="E68" s="77"/>
      <c r="F68" s="82">
        <f>ROUND(AVERAGE(F63:F66),2)</f>
        <v>30.09</v>
      </c>
      <c r="G68" s="104"/>
    </row>
    <row r="69" hidden="1"/>
    <row r="70" ht="13.5" hidden="1" spans="1:7">
      <c r="A70" s="93" t="s">
        <v>187</v>
      </c>
      <c r="B70" s="77" t="s">
        <v>178</v>
      </c>
      <c r="C70" s="77" t="s">
        <v>179</v>
      </c>
      <c r="D70" s="77" t="s">
        <v>188</v>
      </c>
      <c r="E70" s="93" t="s">
        <v>189</v>
      </c>
      <c r="F70" s="93" t="s">
        <v>190</v>
      </c>
      <c r="G70" s="102"/>
    </row>
    <row r="71" hidden="1" spans="1:7">
      <c r="A71" s="77" t="s">
        <v>191</v>
      </c>
      <c r="B71" s="81">
        <v>43617</v>
      </c>
      <c r="C71" s="77">
        <v>3</v>
      </c>
      <c r="D71" s="103">
        <v>91.57</v>
      </c>
      <c r="E71" s="57">
        <f>E38</f>
        <v>0</v>
      </c>
      <c r="F71" s="82">
        <f>F38</f>
        <v>75.28</v>
      </c>
      <c r="G71" s="104"/>
    </row>
    <row r="72" hidden="1" spans="1:7">
      <c r="A72" s="77" t="s">
        <v>192</v>
      </c>
      <c r="B72" s="81"/>
      <c r="C72" s="77"/>
      <c r="D72" s="103"/>
      <c r="E72" s="57">
        <f>E39</f>
        <v>0</v>
      </c>
      <c r="F72" s="82">
        <f>F39</f>
        <v>0</v>
      </c>
      <c r="G72" s="104"/>
    </row>
    <row r="73" hidden="1" spans="1:7">
      <c r="A73" s="77" t="s">
        <v>193</v>
      </c>
      <c r="B73" s="81"/>
      <c r="C73" s="77"/>
      <c r="D73" s="103"/>
      <c r="E73" s="57">
        <f>E42</f>
        <v>0</v>
      </c>
      <c r="F73" s="82">
        <f>F42</f>
        <v>0</v>
      </c>
      <c r="G73" s="104"/>
    </row>
    <row r="74" hidden="1" spans="1:7">
      <c r="A74" s="77" t="s">
        <v>194</v>
      </c>
      <c r="B74" s="81">
        <v>43891</v>
      </c>
      <c r="C74" s="77">
        <v>2</v>
      </c>
      <c r="D74" s="103">
        <v>92.31</v>
      </c>
      <c r="E74" s="57">
        <f>E45</f>
        <v>0</v>
      </c>
      <c r="F74" s="82">
        <f>F45</f>
        <v>0</v>
      </c>
      <c r="G74" s="104"/>
    </row>
    <row r="75" hidden="1" spans="1:7">
      <c r="A75" s="77" t="s">
        <v>195</v>
      </c>
      <c r="B75" s="81"/>
      <c r="C75" s="77"/>
      <c r="D75" s="103"/>
      <c r="E75" s="57">
        <f>E48</f>
        <v>0</v>
      </c>
      <c r="F75" s="82">
        <f>F48</f>
        <v>0</v>
      </c>
      <c r="G75" s="104"/>
    </row>
    <row r="76" hidden="1" spans="1:7">
      <c r="A76" s="77" t="s">
        <v>164</v>
      </c>
      <c r="B76" s="77"/>
      <c r="C76" s="77"/>
      <c r="D76" s="77"/>
      <c r="E76" s="77"/>
      <c r="F76" s="82">
        <f>ROUND(AVERAGE(F71:F75),2)</f>
        <v>15.06</v>
      </c>
      <c r="G76" s="104"/>
    </row>
    <row r="78" ht="13.5" spans="1:9">
      <c r="A78" s="93" t="s">
        <v>196</v>
      </c>
      <c r="B78" s="93" t="s">
        <v>197</v>
      </c>
      <c r="C78" s="93" t="s">
        <v>198</v>
      </c>
      <c r="D78" s="93" t="s">
        <v>199</v>
      </c>
      <c r="E78" s="113" t="s">
        <v>200</v>
      </c>
      <c r="F78" s="113" t="s">
        <v>62</v>
      </c>
      <c r="G78" s="113" t="s">
        <v>82</v>
      </c>
      <c r="H78" s="107" t="s">
        <v>41</v>
      </c>
      <c r="I78" s="107" t="s">
        <v>39</v>
      </c>
    </row>
    <row r="79" hidden="1" spans="1:9">
      <c r="A79" s="114">
        <v>44793</v>
      </c>
      <c r="B79" s="77">
        <v>77</v>
      </c>
      <c r="C79" s="77">
        <v>4800</v>
      </c>
      <c r="D79" s="77">
        <f t="shared" ref="D79:D102" si="9">C79/B79</f>
        <v>62.3376623376623</v>
      </c>
      <c r="E79" s="69">
        <f>AVERAGE(D79:D83)</f>
        <v>71.0330982149164</v>
      </c>
      <c r="F79" s="113">
        <v>311</v>
      </c>
      <c r="G79" s="113" t="s">
        <v>202</v>
      </c>
      <c r="H79" s="107" t="s">
        <v>231</v>
      </c>
      <c r="I79" s="107" t="s">
        <v>204</v>
      </c>
    </row>
    <row r="80" spans="1:9">
      <c r="A80" s="114">
        <v>44785</v>
      </c>
      <c r="B80" s="77">
        <v>26</v>
      </c>
      <c r="C80" s="77">
        <v>2400</v>
      </c>
      <c r="D80" s="77">
        <f t="shared" si="9"/>
        <v>92.3076923076923</v>
      </c>
      <c r="F80" s="113">
        <v>101</v>
      </c>
      <c r="G80" s="113" t="s">
        <v>206</v>
      </c>
      <c r="H80" s="107" t="s">
        <v>43</v>
      </c>
      <c r="I80" s="107" t="s">
        <v>204</v>
      </c>
    </row>
    <row r="81" hidden="1" spans="1:9">
      <c r="A81" s="114">
        <v>44781</v>
      </c>
      <c r="B81" s="77">
        <v>121</v>
      </c>
      <c r="C81" s="77">
        <v>5700</v>
      </c>
      <c r="D81" s="77">
        <f t="shared" si="9"/>
        <v>47.1074380165289</v>
      </c>
      <c r="F81" s="113">
        <v>411</v>
      </c>
      <c r="G81" s="113" t="s">
        <v>202</v>
      </c>
      <c r="H81" s="107" t="s">
        <v>44</v>
      </c>
      <c r="I81" s="107" t="s">
        <v>244</v>
      </c>
    </row>
    <row r="82" spans="1:9">
      <c r="A82" s="114">
        <v>44776</v>
      </c>
      <c r="B82" s="77">
        <v>30</v>
      </c>
      <c r="C82" s="77">
        <v>2650</v>
      </c>
      <c r="D82" s="77">
        <f t="shared" si="9"/>
        <v>88.3333333333333</v>
      </c>
      <c r="F82" s="113">
        <v>101</v>
      </c>
      <c r="G82" s="113" t="s">
        <v>206</v>
      </c>
      <c r="H82" s="107" t="s">
        <v>43</v>
      </c>
      <c r="I82" s="107" t="s">
        <v>203</v>
      </c>
    </row>
    <row r="83" hidden="1" spans="1:9">
      <c r="A83" s="114">
        <v>44776</v>
      </c>
      <c r="B83" s="77">
        <v>63</v>
      </c>
      <c r="C83" s="77">
        <v>4100</v>
      </c>
      <c r="D83" s="77">
        <f t="shared" si="9"/>
        <v>65.0793650793651</v>
      </c>
      <c r="F83" s="113">
        <v>211</v>
      </c>
      <c r="G83" s="113" t="s">
        <v>206</v>
      </c>
      <c r="H83" s="107" t="s">
        <v>245</v>
      </c>
      <c r="I83" s="107" t="s">
        <v>208</v>
      </c>
    </row>
    <row r="84" hidden="1" spans="1:9">
      <c r="A84" s="114">
        <v>44773</v>
      </c>
      <c r="B84" s="77">
        <v>77</v>
      </c>
      <c r="C84" s="77">
        <v>5000</v>
      </c>
      <c r="D84" s="77">
        <f t="shared" si="9"/>
        <v>64.9350649350649</v>
      </c>
      <c r="E84" s="69">
        <f>AVERAGE(D84:D106)</f>
        <v>72.7197726982896</v>
      </c>
      <c r="F84" s="113">
        <v>311</v>
      </c>
      <c r="G84" s="113" t="s">
        <v>202</v>
      </c>
      <c r="H84" s="107" t="s">
        <v>231</v>
      </c>
      <c r="I84" s="107" t="s">
        <v>208</v>
      </c>
    </row>
    <row r="85" hidden="1" spans="1:9">
      <c r="A85" s="114">
        <v>44772</v>
      </c>
      <c r="B85" s="77">
        <v>78.03</v>
      </c>
      <c r="C85" s="77">
        <v>4600</v>
      </c>
      <c r="D85" s="77">
        <f t="shared" si="9"/>
        <v>58.9516852492631</v>
      </c>
      <c r="F85" s="113">
        <v>311</v>
      </c>
      <c r="G85" s="113" t="s">
        <v>206</v>
      </c>
      <c r="H85" s="107" t="s">
        <v>44</v>
      </c>
      <c r="I85" s="107" t="s">
        <v>208</v>
      </c>
    </row>
    <row r="86" hidden="1" spans="1:9">
      <c r="A86" s="114">
        <v>44772</v>
      </c>
      <c r="B86" s="77">
        <v>63</v>
      </c>
      <c r="C86" s="77">
        <v>4100</v>
      </c>
      <c r="D86" s="77">
        <f t="shared" si="9"/>
        <v>65.0793650793651</v>
      </c>
      <c r="F86" s="113">
        <v>211</v>
      </c>
      <c r="G86" s="113" t="s">
        <v>206</v>
      </c>
      <c r="H86" s="107" t="s">
        <v>245</v>
      </c>
      <c r="I86" s="107" t="s">
        <v>208</v>
      </c>
    </row>
    <row r="87" hidden="1" spans="1:9">
      <c r="A87" s="114">
        <v>44770</v>
      </c>
      <c r="B87" s="77">
        <v>60.36</v>
      </c>
      <c r="C87" s="77">
        <v>4000</v>
      </c>
      <c r="D87" s="77">
        <f t="shared" si="9"/>
        <v>66.2690523525514</v>
      </c>
      <c r="F87" s="113">
        <v>211</v>
      </c>
      <c r="G87" s="113" t="s">
        <v>202</v>
      </c>
      <c r="H87" s="107" t="s">
        <v>231</v>
      </c>
      <c r="I87" s="107" t="s">
        <v>208</v>
      </c>
    </row>
    <row r="88" hidden="1" spans="1:9">
      <c r="A88" s="114">
        <v>44765</v>
      </c>
      <c r="B88" s="77">
        <v>69.4</v>
      </c>
      <c r="C88" s="77">
        <v>4400</v>
      </c>
      <c r="D88" s="77">
        <f t="shared" si="9"/>
        <v>63.4005763688761</v>
      </c>
      <c r="F88" s="113">
        <v>211</v>
      </c>
      <c r="G88" s="113" t="s">
        <v>202</v>
      </c>
      <c r="H88" s="107" t="s">
        <v>44</v>
      </c>
      <c r="I88" s="107" t="s">
        <v>203</v>
      </c>
    </row>
    <row r="89" hidden="1" spans="1:9">
      <c r="A89" s="114">
        <v>44762</v>
      </c>
      <c r="B89" s="77">
        <v>62.5</v>
      </c>
      <c r="C89" s="77">
        <v>4000</v>
      </c>
      <c r="D89" s="77">
        <f t="shared" si="9"/>
        <v>64</v>
      </c>
      <c r="F89" s="113">
        <v>211</v>
      </c>
      <c r="G89" s="113" t="s">
        <v>206</v>
      </c>
      <c r="H89" s="107" t="s">
        <v>231</v>
      </c>
      <c r="I89" s="107" t="s">
        <v>208</v>
      </c>
    </row>
    <row r="90" spans="1:9">
      <c r="A90" s="114">
        <v>44761</v>
      </c>
      <c r="B90" s="77">
        <v>26</v>
      </c>
      <c r="C90" s="77">
        <v>2600</v>
      </c>
      <c r="D90" s="77">
        <f t="shared" si="9"/>
        <v>100</v>
      </c>
      <c r="F90" s="113">
        <v>101</v>
      </c>
      <c r="G90" s="113" t="s">
        <v>202</v>
      </c>
      <c r="H90" s="107" t="s">
        <v>43</v>
      </c>
      <c r="I90" s="107" t="s">
        <v>203</v>
      </c>
    </row>
    <row r="91" hidden="1" spans="1:9">
      <c r="A91" s="114">
        <v>44761</v>
      </c>
      <c r="B91" s="77">
        <v>60</v>
      </c>
      <c r="C91" s="77">
        <v>4000</v>
      </c>
      <c r="D91" s="77">
        <f t="shared" si="9"/>
        <v>66.6666666666667</v>
      </c>
      <c r="F91" s="113">
        <v>211</v>
      </c>
      <c r="G91" s="113" t="s">
        <v>202</v>
      </c>
      <c r="H91" s="107" t="s">
        <v>42</v>
      </c>
      <c r="I91" s="107" t="s">
        <v>204</v>
      </c>
    </row>
    <row r="92" hidden="1" spans="1:9">
      <c r="A92" s="114">
        <v>44761</v>
      </c>
      <c r="B92" s="77">
        <v>63.04</v>
      </c>
      <c r="C92" s="77">
        <v>4100</v>
      </c>
      <c r="D92" s="77">
        <f t="shared" si="9"/>
        <v>65.0380710659899</v>
      </c>
      <c r="F92" s="113">
        <v>211</v>
      </c>
      <c r="G92" s="113" t="s">
        <v>206</v>
      </c>
      <c r="H92" s="107" t="s">
        <v>245</v>
      </c>
      <c r="I92" s="107" t="s">
        <v>203</v>
      </c>
    </row>
    <row r="93" hidden="1" spans="1:9">
      <c r="A93" s="114">
        <v>44759</v>
      </c>
      <c r="B93" s="77">
        <v>63</v>
      </c>
      <c r="C93" s="77">
        <v>4300</v>
      </c>
      <c r="D93" s="77">
        <f t="shared" si="9"/>
        <v>68.2539682539683</v>
      </c>
      <c r="F93" s="113">
        <v>211</v>
      </c>
      <c r="G93" s="113" t="s">
        <v>202</v>
      </c>
      <c r="H93" s="107" t="s">
        <v>245</v>
      </c>
      <c r="I93" s="107" t="s">
        <v>203</v>
      </c>
    </row>
    <row r="94" hidden="1" spans="1:9">
      <c r="A94" s="114">
        <v>44758</v>
      </c>
      <c r="B94" s="77">
        <v>72.11</v>
      </c>
      <c r="C94" s="77">
        <v>4200</v>
      </c>
      <c r="D94" s="77">
        <f t="shared" si="9"/>
        <v>58.2443489113854</v>
      </c>
      <c r="F94" s="113">
        <v>211</v>
      </c>
      <c r="G94" s="113" t="s">
        <v>202</v>
      </c>
      <c r="H94" s="107" t="s">
        <v>43</v>
      </c>
      <c r="I94" s="107" t="s">
        <v>203</v>
      </c>
    </row>
    <row r="95" spans="1:9">
      <c r="A95" s="114">
        <v>44756</v>
      </c>
      <c r="B95" s="77">
        <v>26.5</v>
      </c>
      <c r="C95" s="77">
        <v>2500</v>
      </c>
      <c r="D95" s="77">
        <f t="shared" si="9"/>
        <v>94.3396226415094</v>
      </c>
      <c r="F95" s="113">
        <v>101</v>
      </c>
      <c r="G95" s="113" t="s">
        <v>206</v>
      </c>
      <c r="H95" s="107" t="s">
        <v>43</v>
      </c>
      <c r="I95" s="107" t="s">
        <v>208</v>
      </c>
    </row>
    <row r="96" hidden="1" spans="1:9">
      <c r="A96" s="114">
        <v>44754</v>
      </c>
      <c r="B96" s="77">
        <v>70</v>
      </c>
      <c r="C96" s="77">
        <v>4600</v>
      </c>
      <c r="D96" s="77">
        <f t="shared" si="9"/>
        <v>65.7142857142857</v>
      </c>
      <c r="F96" s="113">
        <v>211</v>
      </c>
      <c r="G96" s="113" t="s">
        <v>202</v>
      </c>
      <c r="H96" s="107" t="s">
        <v>44</v>
      </c>
      <c r="I96" s="107" t="s">
        <v>203</v>
      </c>
    </row>
    <row r="97" hidden="1" spans="1:9">
      <c r="A97" s="114">
        <v>44754</v>
      </c>
      <c r="B97" s="77">
        <v>72</v>
      </c>
      <c r="C97" s="77">
        <v>4500</v>
      </c>
      <c r="D97" s="77">
        <f t="shared" si="9"/>
        <v>62.5</v>
      </c>
      <c r="F97" s="113">
        <v>212</v>
      </c>
      <c r="G97" s="113" t="s">
        <v>206</v>
      </c>
      <c r="H97" s="107" t="s">
        <v>43</v>
      </c>
      <c r="I97" s="107" t="s">
        <v>204</v>
      </c>
    </row>
    <row r="98" spans="1:9">
      <c r="A98" s="114">
        <v>44753</v>
      </c>
      <c r="B98" s="77">
        <v>29</v>
      </c>
      <c r="C98" s="77">
        <v>2450</v>
      </c>
      <c r="D98" s="77">
        <f t="shared" si="9"/>
        <v>84.4827586206897</v>
      </c>
      <c r="F98" s="113">
        <v>101</v>
      </c>
      <c r="G98" s="113" t="s">
        <v>206</v>
      </c>
      <c r="H98" s="107" t="s">
        <v>43</v>
      </c>
      <c r="I98" s="70" t="s">
        <v>204</v>
      </c>
    </row>
    <row r="99" spans="1:9">
      <c r="A99" s="114">
        <v>44752</v>
      </c>
      <c r="B99" s="77">
        <v>26</v>
      </c>
      <c r="C99" s="77">
        <v>2600</v>
      </c>
      <c r="D99" s="77">
        <f t="shared" si="9"/>
        <v>100</v>
      </c>
      <c r="F99" s="113">
        <v>101</v>
      </c>
      <c r="G99" s="113" t="s">
        <v>202</v>
      </c>
      <c r="H99" s="107" t="s">
        <v>43</v>
      </c>
      <c r="I99" s="70" t="s">
        <v>208</v>
      </c>
    </row>
    <row r="100" hidden="1" spans="1:9">
      <c r="A100" s="114">
        <v>44752</v>
      </c>
      <c r="B100" s="77">
        <v>63</v>
      </c>
      <c r="C100" s="77">
        <v>4000</v>
      </c>
      <c r="D100" s="77">
        <f t="shared" si="9"/>
        <v>63.4920634920635</v>
      </c>
      <c r="F100" s="113">
        <v>211</v>
      </c>
      <c r="G100" s="113" t="s">
        <v>206</v>
      </c>
      <c r="H100" s="107" t="s">
        <v>245</v>
      </c>
      <c r="I100" s="70" t="s">
        <v>204</v>
      </c>
    </row>
    <row r="101" spans="1:9">
      <c r="A101" s="114">
        <v>44751</v>
      </c>
      <c r="B101" s="77">
        <v>26</v>
      </c>
      <c r="C101" s="77">
        <v>2900</v>
      </c>
      <c r="D101" s="77">
        <f t="shared" si="9"/>
        <v>111.538461538462</v>
      </c>
      <c r="F101" s="113">
        <v>101</v>
      </c>
      <c r="G101" s="113" t="s">
        <v>202</v>
      </c>
      <c r="H101" s="107" t="s">
        <v>42</v>
      </c>
      <c r="I101" s="107" t="s">
        <v>246</v>
      </c>
    </row>
    <row r="102" hidden="1" spans="1:9">
      <c r="A102" s="114">
        <v>44745</v>
      </c>
      <c r="B102" s="77">
        <v>69</v>
      </c>
      <c r="C102" s="77">
        <v>4000</v>
      </c>
      <c r="D102" s="77">
        <f t="shared" si="9"/>
        <v>57.9710144927536</v>
      </c>
      <c r="F102" s="113">
        <v>211</v>
      </c>
      <c r="G102" s="113" t="s">
        <v>206</v>
      </c>
      <c r="H102" s="107" t="s">
        <v>44</v>
      </c>
      <c r="I102" s="70" t="s">
        <v>208</v>
      </c>
    </row>
    <row r="103" hidden="1" spans="1:9">
      <c r="A103" s="114">
        <v>44745</v>
      </c>
      <c r="B103" s="77">
        <v>63</v>
      </c>
      <c r="C103" s="77">
        <v>4100</v>
      </c>
      <c r="D103" s="77">
        <f t="shared" ref="D103:D134" si="10">C103/B103</f>
        <v>65.0793650793651</v>
      </c>
      <c r="F103" s="69">
        <v>211</v>
      </c>
      <c r="G103" s="113" t="s">
        <v>202</v>
      </c>
      <c r="H103" s="107" t="s">
        <v>245</v>
      </c>
      <c r="I103" s="70" t="s">
        <v>208</v>
      </c>
    </row>
    <row r="104" hidden="1" spans="1:9">
      <c r="A104" s="114">
        <v>44745</v>
      </c>
      <c r="B104" s="77">
        <v>77</v>
      </c>
      <c r="C104" s="77">
        <v>4600</v>
      </c>
      <c r="D104" s="77">
        <f t="shared" si="10"/>
        <v>59.7402597402597</v>
      </c>
      <c r="F104" s="69">
        <v>311</v>
      </c>
      <c r="G104" s="113" t="s">
        <v>202</v>
      </c>
      <c r="H104" s="107" t="s">
        <v>44</v>
      </c>
      <c r="I104" s="107" t="s">
        <v>232</v>
      </c>
    </row>
    <row r="105" spans="1:9">
      <c r="A105" s="114">
        <v>44744</v>
      </c>
      <c r="B105" s="77">
        <v>26</v>
      </c>
      <c r="C105" s="77">
        <v>2650</v>
      </c>
      <c r="D105" s="77">
        <f t="shared" si="10"/>
        <v>101.923076923077</v>
      </c>
      <c r="F105" s="69">
        <v>101</v>
      </c>
      <c r="G105" s="113" t="s">
        <v>202</v>
      </c>
      <c r="H105" s="107" t="s">
        <v>43</v>
      </c>
      <c r="I105" s="107" t="s">
        <v>215</v>
      </c>
    </row>
    <row r="106" hidden="1" spans="1:9">
      <c r="A106" s="114">
        <v>44743</v>
      </c>
      <c r="B106" s="77">
        <v>77</v>
      </c>
      <c r="C106" s="77">
        <v>5000</v>
      </c>
      <c r="D106" s="77">
        <f t="shared" si="10"/>
        <v>64.9350649350649</v>
      </c>
      <c r="F106" s="69">
        <v>311</v>
      </c>
      <c r="G106" s="113" t="s">
        <v>202</v>
      </c>
      <c r="H106" s="107" t="s">
        <v>231</v>
      </c>
      <c r="I106" s="107" t="s">
        <v>228</v>
      </c>
    </row>
    <row r="107" spans="1:9">
      <c r="A107" s="114">
        <v>44742</v>
      </c>
      <c r="B107" s="77">
        <v>26.16</v>
      </c>
      <c r="C107" s="77">
        <v>2500</v>
      </c>
      <c r="D107" s="77">
        <f t="shared" si="10"/>
        <v>95.565749235474</v>
      </c>
      <c r="E107" s="69">
        <f>AVERAGE(D107:D128)</f>
        <v>85.532127783499</v>
      </c>
      <c r="F107" s="69">
        <v>101</v>
      </c>
      <c r="G107" s="113" t="s">
        <v>202</v>
      </c>
      <c r="H107" s="107" t="s">
        <v>43</v>
      </c>
      <c r="I107" s="107" t="s">
        <v>215</v>
      </c>
    </row>
    <row r="108" ht="17.1" hidden="1" customHeight="1" spans="1:20">
      <c r="A108" s="114">
        <v>44741</v>
      </c>
      <c r="B108" s="77">
        <v>76.05</v>
      </c>
      <c r="C108" s="77">
        <v>4400</v>
      </c>
      <c r="D108" s="77">
        <f t="shared" si="10"/>
        <v>57.8566732412886</v>
      </c>
      <c r="F108" s="69">
        <v>311</v>
      </c>
      <c r="G108" s="113" t="s">
        <v>206</v>
      </c>
      <c r="H108" s="107" t="s">
        <v>44</v>
      </c>
      <c r="I108" s="107" t="s">
        <v>230</v>
      </c>
      <c r="K108" s="116" t="s">
        <v>100</v>
      </c>
      <c r="L108" s="116" t="s">
        <v>222</v>
      </c>
      <c r="M108" s="116" t="s">
        <v>223</v>
      </c>
      <c r="N108" s="116" t="s">
        <v>224</v>
      </c>
      <c r="O108" s="116" t="s">
        <v>197</v>
      </c>
      <c r="P108" s="116" t="s">
        <v>62</v>
      </c>
      <c r="Q108" s="116" t="s">
        <v>82</v>
      </c>
      <c r="R108" s="116" t="s">
        <v>41</v>
      </c>
      <c r="S108" s="116" t="s">
        <v>39</v>
      </c>
      <c r="T108" s="117" t="s">
        <v>247</v>
      </c>
    </row>
    <row r="109" hidden="1" spans="1:20">
      <c r="A109" s="114">
        <v>44740</v>
      </c>
      <c r="B109" s="77">
        <v>52.1</v>
      </c>
      <c r="C109" s="77">
        <v>3500</v>
      </c>
      <c r="D109" s="77">
        <f t="shared" si="10"/>
        <v>67.1785028790787</v>
      </c>
      <c r="F109" s="69">
        <v>111</v>
      </c>
      <c r="G109" s="113" t="s">
        <v>202</v>
      </c>
      <c r="H109" s="107" t="s">
        <v>43</v>
      </c>
      <c r="I109" s="107" t="s">
        <v>246</v>
      </c>
      <c r="K109" s="116">
        <v>1</v>
      </c>
      <c r="L109" s="116" t="s">
        <v>248</v>
      </c>
      <c r="M109" s="116">
        <v>2021</v>
      </c>
      <c r="N109" s="92">
        <v>7</v>
      </c>
      <c r="O109" s="77">
        <v>108.59</v>
      </c>
      <c r="P109" s="93" t="s">
        <v>234</v>
      </c>
      <c r="Q109" s="93" t="s">
        <v>202</v>
      </c>
      <c r="R109" s="118" t="s">
        <v>231</v>
      </c>
      <c r="S109" s="118" t="s">
        <v>228</v>
      </c>
      <c r="T109" s="119">
        <v>41.4402799521134</v>
      </c>
    </row>
    <row r="110" spans="1:20">
      <c r="A110" s="114">
        <v>44739</v>
      </c>
      <c r="B110" s="77">
        <v>26.05</v>
      </c>
      <c r="C110" s="77">
        <v>2550</v>
      </c>
      <c r="D110" s="77">
        <f t="shared" si="10"/>
        <v>97.8886756238004</v>
      </c>
      <c r="F110" s="69">
        <v>101</v>
      </c>
      <c r="G110" s="113" t="s">
        <v>202</v>
      </c>
      <c r="H110" s="107" t="s">
        <v>245</v>
      </c>
      <c r="I110" s="107" t="s">
        <v>246</v>
      </c>
      <c r="K110" s="116">
        <v>2</v>
      </c>
      <c r="L110" s="116" t="s">
        <v>248</v>
      </c>
      <c r="M110" s="116">
        <v>2021</v>
      </c>
      <c r="N110" s="92">
        <v>7</v>
      </c>
      <c r="O110" s="77">
        <v>64.51</v>
      </c>
      <c r="P110" s="93" t="s">
        <v>227</v>
      </c>
      <c r="Q110" s="93" t="s">
        <v>202</v>
      </c>
      <c r="R110" s="118" t="s">
        <v>44</v>
      </c>
      <c r="S110" s="118" t="s">
        <v>249</v>
      </c>
      <c r="T110" s="119">
        <v>52.7050069756627</v>
      </c>
    </row>
    <row r="111" spans="1:20">
      <c r="A111" s="114">
        <v>44738</v>
      </c>
      <c r="B111" s="77">
        <v>26.16</v>
      </c>
      <c r="C111" s="77">
        <v>2600</v>
      </c>
      <c r="D111" s="77">
        <f t="shared" si="10"/>
        <v>99.388379204893</v>
      </c>
      <c r="F111" s="69">
        <v>101</v>
      </c>
      <c r="G111" s="113" t="s">
        <v>202</v>
      </c>
      <c r="H111" s="107" t="s">
        <v>43</v>
      </c>
      <c r="I111" s="70" t="s">
        <v>204</v>
      </c>
      <c r="K111" s="116">
        <v>3</v>
      </c>
      <c r="L111" s="116" t="s">
        <v>248</v>
      </c>
      <c r="M111" s="116">
        <v>2021</v>
      </c>
      <c r="N111" s="92">
        <v>7</v>
      </c>
      <c r="O111" s="77">
        <v>59.55</v>
      </c>
      <c r="P111" s="93" t="s">
        <v>227</v>
      </c>
      <c r="Q111" s="93" t="s">
        <v>202</v>
      </c>
      <c r="R111" s="118" t="s">
        <v>42</v>
      </c>
      <c r="S111" s="118" t="s">
        <v>210</v>
      </c>
      <c r="T111" s="119">
        <v>53.7363560033585</v>
      </c>
    </row>
    <row r="112" spans="1:20">
      <c r="A112" s="114">
        <v>44737</v>
      </c>
      <c r="B112" s="77">
        <v>26</v>
      </c>
      <c r="C112" s="77">
        <v>2500</v>
      </c>
      <c r="D112" s="77">
        <f t="shared" si="10"/>
        <v>96.1538461538462</v>
      </c>
      <c r="F112" s="69">
        <v>101</v>
      </c>
      <c r="G112" s="113" t="s">
        <v>206</v>
      </c>
      <c r="H112" s="107" t="s">
        <v>43</v>
      </c>
      <c r="I112" s="70" t="s">
        <v>203</v>
      </c>
      <c r="K112" s="116">
        <v>4</v>
      </c>
      <c r="L112" s="116" t="s">
        <v>248</v>
      </c>
      <c r="M112" s="116">
        <v>2021</v>
      </c>
      <c r="N112" s="92">
        <v>6</v>
      </c>
      <c r="O112" s="77">
        <v>63.78</v>
      </c>
      <c r="P112" s="93" t="s">
        <v>227</v>
      </c>
      <c r="Q112" s="93" t="s">
        <v>206</v>
      </c>
      <c r="R112" s="118" t="s">
        <v>44</v>
      </c>
      <c r="S112" s="118" t="s">
        <v>210</v>
      </c>
      <c r="T112" s="119">
        <v>45.4687989965506</v>
      </c>
    </row>
    <row r="113" spans="1:20">
      <c r="A113" s="114">
        <v>44737</v>
      </c>
      <c r="B113" s="77">
        <v>29</v>
      </c>
      <c r="C113" s="77">
        <v>2600</v>
      </c>
      <c r="D113" s="77">
        <f t="shared" si="10"/>
        <v>89.6551724137931</v>
      </c>
      <c r="F113" s="69">
        <v>101</v>
      </c>
      <c r="G113" s="113" t="s">
        <v>202</v>
      </c>
      <c r="H113" s="107" t="s">
        <v>43</v>
      </c>
      <c r="I113" s="70" t="s">
        <v>203</v>
      </c>
      <c r="K113" s="116">
        <v>5</v>
      </c>
      <c r="L113" s="116" t="s">
        <v>248</v>
      </c>
      <c r="M113" s="116">
        <v>2021</v>
      </c>
      <c r="N113" s="92">
        <v>6</v>
      </c>
      <c r="O113" s="77">
        <v>77.85</v>
      </c>
      <c r="P113" s="93" t="s">
        <v>227</v>
      </c>
      <c r="Q113" s="93" t="s">
        <v>202</v>
      </c>
      <c r="R113" s="118" t="s">
        <v>44</v>
      </c>
      <c r="S113" s="118" t="s">
        <v>249</v>
      </c>
      <c r="T113" s="119">
        <v>44.9582530507386</v>
      </c>
    </row>
    <row r="114" spans="1:20">
      <c r="A114" s="114">
        <v>44737</v>
      </c>
      <c r="B114" s="77">
        <v>29.55</v>
      </c>
      <c r="C114" s="77">
        <v>2500</v>
      </c>
      <c r="D114" s="77">
        <f t="shared" si="10"/>
        <v>84.6023688663282</v>
      </c>
      <c r="F114" s="69">
        <v>101</v>
      </c>
      <c r="G114" s="113" t="s">
        <v>206</v>
      </c>
      <c r="H114" s="107" t="s">
        <v>43</v>
      </c>
      <c r="I114" s="70" t="s">
        <v>204</v>
      </c>
      <c r="K114" s="116">
        <v>6</v>
      </c>
      <c r="L114" s="116" t="s">
        <v>248</v>
      </c>
      <c r="M114" s="116">
        <v>2021</v>
      </c>
      <c r="N114" s="92">
        <v>6</v>
      </c>
      <c r="O114" s="77">
        <v>61.17</v>
      </c>
      <c r="P114" s="93" t="s">
        <v>227</v>
      </c>
      <c r="Q114" s="93" t="s">
        <v>206</v>
      </c>
      <c r="R114" s="118" t="s">
        <v>231</v>
      </c>
      <c r="S114" s="118" t="s">
        <v>210</v>
      </c>
      <c r="T114" s="119">
        <v>44.9566781101847</v>
      </c>
    </row>
    <row r="115" hidden="1" spans="1:20">
      <c r="A115" s="114">
        <v>44734</v>
      </c>
      <c r="B115" s="77">
        <v>68.97</v>
      </c>
      <c r="C115" s="77">
        <v>4400</v>
      </c>
      <c r="D115" s="77">
        <f t="shared" si="10"/>
        <v>63.7958532695375</v>
      </c>
      <c r="F115" s="69">
        <v>211</v>
      </c>
      <c r="G115" s="113" t="s">
        <v>202</v>
      </c>
      <c r="H115" s="107" t="s">
        <v>44</v>
      </c>
      <c r="I115" s="107" t="s">
        <v>215</v>
      </c>
      <c r="K115" s="116">
        <v>7</v>
      </c>
      <c r="L115" s="116" t="s">
        <v>248</v>
      </c>
      <c r="M115" s="116">
        <v>2021</v>
      </c>
      <c r="N115" s="92">
        <v>5</v>
      </c>
      <c r="O115" s="77">
        <v>72.98</v>
      </c>
      <c r="P115" s="93" t="s">
        <v>227</v>
      </c>
      <c r="Q115" s="93" t="s">
        <v>202</v>
      </c>
      <c r="R115" s="118" t="s">
        <v>44</v>
      </c>
      <c r="S115" s="118" t="s">
        <v>207</v>
      </c>
      <c r="T115" s="119">
        <v>52.0690600164429</v>
      </c>
    </row>
    <row r="116" spans="1:20">
      <c r="A116" s="114">
        <v>44732</v>
      </c>
      <c r="B116" s="77">
        <v>25.44</v>
      </c>
      <c r="C116" s="77">
        <v>2900</v>
      </c>
      <c r="D116" s="77">
        <f t="shared" si="10"/>
        <v>113.993710691824</v>
      </c>
      <c r="F116" s="69">
        <v>101</v>
      </c>
      <c r="G116" s="113" t="s">
        <v>202</v>
      </c>
      <c r="H116" s="107" t="s">
        <v>43</v>
      </c>
      <c r="I116" s="70" t="s">
        <v>203</v>
      </c>
      <c r="K116" s="116">
        <v>8</v>
      </c>
      <c r="L116" s="116" t="s">
        <v>248</v>
      </c>
      <c r="M116" s="116">
        <v>2020</v>
      </c>
      <c r="N116" s="92">
        <v>5</v>
      </c>
      <c r="O116" s="77">
        <v>64</v>
      </c>
      <c r="P116" s="93" t="s">
        <v>227</v>
      </c>
      <c r="Q116" s="93" t="s">
        <v>206</v>
      </c>
      <c r="R116" s="118" t="s">
        <v>44</v>
      </c>
      <c r="S116" s="118" t="s">
        <v>207</v>
      </c>
      <c r="T116" s="119">
        <v>51.5625</v>
      </c>
    </row>
    <row r="117" hidden="1" spans="1:20">
      <c r="A117" s="114">
        <v>44731</v>
      </c>
      <c r="B117" s="77">
        <v>69</v>
      </c>
      <c r="C117" s="77">
        <v>4400</v>
      </c>
      <c r="D117" s="77">
        <f t="shared" si="10"/>
        <v>63.768115942029</v>
      </c>
      <c r="F117" s="69">
        <v>211</v>
      </c>
      <c r="G117" s="113" t="s">
        <v>202</v>
      </c>
      <c r="H117" s="107" t="s">
        <v>44</v>
      </c>
      <c r="I117" s="70" t="s">
        <v>204</v>
      </c>
      <c r="K117" s="116">
        <v>9</v>
      </c>
      <c r="L117" s="116" t="s">
        <v>248</v>
      </c>
      <c r="M117" s="116">
        <v>2020</v>
      </c>
      <c r="N117" s="92">
        <v>5</v>
      </c>
      <c r="O117" s="77">
        <v>64.51</v>
      </c>
      <c r="P117" s="93" t="s">
        <v>227</v>
      </c>
      <c r="Q117" s="93" t="s">
        <v>202</v>
      </c>
      <c r="R117" s="118" t="s">
        <v>44</v>
      </c>
      <c r="S117" s="118" t="s">
        <v>249</v>
      </c>
      <c r="T117" s="119">
        <v>52.7050069756627</v>
      </c>
    </row>
    <row r="118" spans="1:20">
      <c r="A118" s="114">
        <v>44730</v>
      </c>
      <c r="B118" s="77">
        <v>29</v>
      </c>
      <c r="C118" s="77">
        <v>2500</v>
      </c>
      <c r="D118" s="77">
        <f t="shared" si="10"/>
        <v>86.2068965517241</v>
      </c>
      <c r="F118" s="69">
        <v>101</v>
      </c>
      <c r="G118" s="113" t="s">
        <v>202</v>
      </c>
      <c r="H118" s="107" t="s">
        <v>43</v>
      </c>
      <c r="I118" s="70" t="s">
        <v>203</v>
      </c>
      <c r="K118" s="116">
        <v>10</v>
      </c>
      <c r="L118" s="116" t="s">
        <v>248</v>
      </c>
      <c r="M118" s="116">
        <v>2020</v>
      </c>
      <c r="N118" s="92">
        <v>5</v>
      </c>
      <c r="O118" s="77">
        <v>87.72</v>
      </c>
      <c r="P118" s="93" t="s">
        <v>227</v>
      </c>
      <c r="Q118" s="93" t="s">
        <v>206</v>
      </c>
      <c r="R118" s="118" t="s">
        <v>44</v>
      </c>
      <c r="S118" s="118" t="s">
        <v>207</v>
      </c>
      <c r="T118" s="119">
        <v>44.4596443228454</v>
      </c>
    </row>
    <row r="119" spans="1:20">
      <c r="A119" s="114">
        <v>44730</v>
      </c>
      <c r="B119" s="77">
        <v>26</v>
      </c>
      <c r="C119" s="77">
        <v>2700</v>
      </c>
      <c r="D119" s="77">
        <f t="shared" si="10"/>
        <v>103.846153846154</v>
      </c>
      <c r="F119" s="69">
        <v>101</v>
      </c>
      <c r="G119" s="113" t="s">
        <v>202</v>
      </c>
      <c r="H119" s="107" t="s">
        <v>43</v>
      </c>
      <c r="I119" s="107" t="s">
        <v>219</v>
      </c>
      <c r="K119" s="116">
        <v>11</v>
      </c>
      <c r="L119" s="116" t="s">
        <v>248</v>
      </c>
      <c r="M119" s="116">
        <v>2020</v>
      </c>
      <c r="N119" s="92">
        <v>5</v>
      </c>
      <c r="O119" s="77">
        <v>89.27</v>
      </c>
      <c r="P119" s="93" t="s">
        <v>227</v>
      </c>
      <c r="Q119" s="93" t="s">
        <v>202</v>
      </c>
      <c r="R119" s="118" t="s">
        <v>44</v>
      </c>
      <c r="S119" s="118" t="s">
        <v>207</v>
      </c>
      <c r="T119" s="119">
        <v>44.8078861879691</v>
      </c>
    </row>
    <row r="120" spans="1:20">
      <c r="A120" s="114">
        <v>44730</v>
      </c>
      <c r="B120" s="77">
        <v>29.43</v>
      </c>
      <c r="C120" s="77">
        <v>2500</v>
      </c>
      <c r="D120" s="77">
        <f t="shared" si="10"/>
        <v>84.9473326537547</v>
      </c>
      <c r="F120" s="69">
        <v>101</v>
      </c>
      <c r="G120" s="113" t="s">
        <v>202</v>
      </c>
      <c r="H120" s="107" t="s">
        <v>43</v>
      </c>
      <c r="I120" s="107" t="s">
        <v>246</v>
      </c>
      <c r="K120" s="116">
        <v>12</v>
      </c>
      <c r="L120" s="116" t="s">
        <v>248</v>
      </c>
      <c r="M120" s="116">
        <v>2020</v>
      </c>
      <c r="N120" s="92">
        <v>5</v>
      </c>
      <c r="O120" s="77">
        <v>65</v>
      </c>
      <c r="P120" s="93" t="s">
        <v>227</v>
      </c>
      <c r="Q120" s="93" t="s">
        <v>202</v>
      </c>
      <c r="R120" s="118" t="s">
        <v>44</v>
      </c>
      <c r="S120" s="118" t="s">
        <v>240</v>
      </c>
      <c r="T120" s="119">
        <v>58.4615384615385</v>
      </c>
    </row>
    <row r="121" hidden="1" spans="1:20">
      <c r="A121" s="114">
        <v>44730</v>
      </c>
      <c r="B121" s="77">
        <v>77.34</v>
      </c>
      <c r="C121" s="77">
        <v>4400</v>
      </c>
      <c r="D121" s="77">
        <f t="shared" si="10"/>
        <v>56.8916472717869</v>
      </c>
      <c r="F121" s="69">
        <v>211</v>
      </c>
      <c r="G121" s="113" t="s">
        <v>202</v>
      </c>
      <c r="H121" s="107" t="s">
        <v>231</v>
      </c>
      <c r="I121" s="107" t="s">
        <v>250</v>
      </c>
      <c r="K121" s="116">
        <v>13</v>
      </c>
      <c r="L121" s="116" t="s">
        <v>248</v>
      </c>
      <c r="M121" s="116">
        <v>2020</v>
      </c>
      <c r="N121" s="92">
        <v>4</v>
      </c>
      <c r="O121" s="77">
        <v>107</v>
      </c>
      <c r="P121" s="93" t="s">
        <v>227</v>
      </c>
      <c r="Q121" s="93" t="s">
        <v>202</v>
      </c>
      <c r="R121" s="118" t="s">
        <v>44</v>
      </c>
      <c r="S121" s="118" t="s">
        <v>210</v>
      </c>
      <c r="T121" s="119">
        <v>34.5794392523364</v>
      </c>
    </row>
    <row r="122" spans="1:20">
      <c r="A122" s="114">
        <v>44730</v>
      </c>
      <c r="B122" s="77">
        <v>26</v>
      </c>
      <c r="C122" s="77">
        <v>2500</v>
      </c>
      <c r="D122" s="77">
        <f t="shared" si="10"/>
        <v>96.1538461538462</v>
      </c>
      <c r="F122" s="69">
        <v>101</v>
      </c>
      <c r="G122" s="113" t="s">
        <v>202</v>
      </c>
      <c r="H122" s="107" t="s">
        <v>43</v>
      </c>
      <c r="I122" s="70" t="s">
        <v>203</v>
      </c>
      <c r="K122" s="116">
        <v>14</v>
      </c>
      <c r="L122" s="116" t="s">
        <v>248</v>
      </c>
      <c r="M122" s="116">
        <v>2020</v>
      </c>
      <c r="N122" s="92">
        <v>3</v>
      </c>
      <c r="O122" s="77">
        <v>50</v>
      </c>
      <c r="P122" s="93" t="s">
        <v>227</v>
      </c>
      <c r="Q122" s="93" t="s">
        <v>206</v>
      </c>
      <c r="R122" s="118" t="s">
        <v>42</v>
      </c>
      <c r="S122" s="118" t="s">
        <v>240</v>
      </c>
      <c r="T122" s="119">
        <v>64</v>
      </c>
    </row>
    <row r="123" spans="1:20">
      <c r="A123" s="114">
        <v>44724</v>
      </c>
      <c r="B123" s="77">
        <v>26</v>
      </c>
      <c r="C123" s="77">
        <v>2600</v>
      </c>
      <c r="D123" s="77">
        <f t="shared" si="10"/>
        <v>100</v>
      </c>
      <c r="F123" s="69">
        <v>101</v>
      </c>
      <c r="G123" s="113" t="s">
        <v>206</v>
      </c>
      <c r="H123" s="107" t="s">
        <v>43</v>
      </c>
      <c r="I123" s="70" t="s">
        <v>208</v>
      </c>
      <c r="K123" s="116">
        <v>15</v>
      </c>
      <c r="L123" s="116" t="s">
        <v>248</v>
      </c>
      <c r="M123" s="116">
        <v>2020</v>
      </c>
      <c r="N123" s="92">
        <v>1</v>
      </c>
      <c r="O123" s="77">
        <v>66.08</v>
      </c>
      <c r="P123" s="93" t="s">
        <v>227</v>
      </c>
      <c r="Q123" s="93" t="s">
        <v>202</v>
      </c>
      <c r="R123" s="118" t="s">
        <v>44</v>
      </c>
      <c r="S123" s="118" t="s">
        <v>232</v>
      </c>
      <c r="T123" s="119">
        <v>48.4261501210654</v>
      </c>
    </row>
    <row r="124" spans="1:20">
      <c r="A124" s="114">
        <v>44723</v>
      </c>
      <c r="B124" s="77">
        <v>26</v>
      </c>
      <c r="C124" s="77">
        <v>2500</v>
      </c>
      <c r="D124" s="77">
        <f t="shared" si="10"/>
        <v>96.1538461538462</v>
      </c>
      <c r="F124" s="69">
        <v>101</v>
      </c>
      <c r="G124" s="113" t="s">
        <v>202</v>
      </c>
      <c r="H124" s="107" t="s">
        <v>43</v>
      </c>
      <c r="I124" s="70" t="s">
        <v>203</v>
      </c>
      <c r="K124" s="116">
        <v>16</v>
      </c>
      <c r="L124" s="116" t="s">
        <v>248</v>
      </c>
      <c r="M124" s="116">
        <v>2020</v>
      </c>
      <c r="N124" s="92">
        <v>1</v>
      </c>
      <c r="O124" s="77">
        <v>74.94</v>
      </c>
      <c r="P124" s="93" t="s">
        <v>227</v>
      </c>
      <c r="Q124" s="93" t="s">
        <v>206</v>
      </c>
      <c r="R124" s="118" t="s">
        <v>42</v>
      </c>
      <c r="S124" s="118" t="s">
        <v>249</v>
      </c>
      <c r="T124" s="119">
        <v>34.6944222044302</v>
      </c>
    </row>
    <row r="125" spans="1:20">
      <c r="A125" s="114">
        <v>44723</v>
      </c>
      <c r="B125" s="77">
        <v>29</v>
      </c>
      <c r="C125" s="77">
        <v>2700</v>
      </c>
      <c r="D125" s="77">
        <f t="shared" si="10"/>
        <v>93.1034482758621</v>
      </c>
      <c r="F125" s="69">
        <v>101</v>
      </c>
      <c r="G125" s="113" t="s">
        <v>202</v>
      </c>
      <c r="H125" s="107" t="s">
        <v>43</v>
      </c>
      <c r="I125" s="70" t="s">
        <v>203</v>
      </c>
      <c r="K125" s="116">
        <v>17</v>
      </c>
      <c r="L125" s="116" t="s">
        <v>248</v>
      </c>
      <c r="M125" s="116">
        <v>2020</v>
      </c>
      <c r="N125" s="92">
        <v>12</v>
      </c>
      <c r="O125" s="77">
        <v>40</v>
      </c>
      <c r="P125" s="93" t="s">
        <v>229</v>
      </c>
      <c r="Q125" s="93" t="s">
        <v>206</v>
      </c>
      <c r="R125" s="118" t="s">
        <v>42</v>
      </c>
      <c r="S125" s="118" t="s">
        <v>251</v>
      </c>
      <c r="T125" s="119">
        <v>65</v>
      </c>
    </row>
    <row r="126" spans="1:20">
      <c r="A126" s="114">
        <v>44722</v>
      </c>
      <c r="B126" s="77">
        <v>29</v>
      </c>
      <c r="C126" s="77">
        <v>2600</v>
      </c>
      <c r="D126" s="77">
        <f t="shared" si="10"/>
        <v>89.6551724137931</v>
      </c>
      <c r="F126" s="69">
        <v>101</v>
      </c>
      <c r="G126" s="113" t="s">
        <v>202</v>
      </c>
      <c r="H126" s="107" t="s">
        <v>245</v>
      </c>
      <c r="I126" s="70" t="s">
        <v>208</v>
      </c>
      <c r="K126" s="116">
        <v>18</v>
      </c>
      <c r="L126" s="116" t="s">
        <v>248</v>
      </c>
      <c r="M126" s="116">
        <v>2020</v>
      </c>
      <c r="N126" s="92">
        <v>11</v>
      </c>
      <c r="O126" s="77">
        <v>62.17</v>
      </c>
      <c r="P126" s="93" t="s">
        <v>227</v>
      </c>
      <c r="Q126" s="93" t="s">
        <v>206</v>
      </c>
      <c r="R126" s="118" t="s">
        <v>44</v>
      </c>
      <c r="S126" s="118" t="s">
        <v>210</v>
      </c>
      <c r="T126" s="119">
        <v>40.2123210551713</v>
      </c>
    </row>
    <row r="127" spans="1:20">
      <c r="A127" s="114">
        <v>44718</v>
      </c>
      <c r="B127" s="77">
        <v>25.44</v>
      </c>
      <c r="C127" s="77">
        <v>2400</v>
      </c>
      <c r="D127" s="77">
        <f t="shared" si="10"/>
        <v>94.3396226415094</v>
      </c>
      <c r="F127" s="69">
        <v>101</v>
      </c>
      <c r="G127" s="113" t="s">
        <v>206</v>
      </c>
      <c r="H127" s="107" t="s">
        <v>43</v>
      </c>
      <c r="I127" s="70" t="s">
        <v>203</v>
      </c>
      <c r="K127" s="116">
        <v>19</v>
      </c>
      <c r="L127" s="116" t="s">
        <v>248</v>
      </c>
      <c r="M127" s="116">
        <v>2020</v>
      </c>
      <c r="N127" s="92">
        <v>10</v>
      </c>
      <c r="O127" s="77">
        <v>64.51</v>
      </c>
      <c r="P127" s="93" t="s">
        <v>227</v>
      </c>
      <c r="Q127" s="93" t="s">
        <v>206</v>
      </c>
      <c r="R127" s="118" t="s">
        <v>44</v>
      </c>
      <c r="S127" s="118" t="s">
        <v>213</v>
      </c>
      <c r="T127" s="119">
        <v>49.6047124476825</v>
      </c>
    </row>
    <row r="128" hidden="1" spans="1:20">
      <c r="A128" s="114">
        <v>44714</v>
      </c>
      <c r="B128" s="77">
        <v>89</v>
      </c>
      <c r="C128" s="77">
        <v>4500</v>
      </c>
      <c r="D128" s="77">
        <f t="shared" si="10"/>
        <v>50.561797752809</v>
      </c>
      <c r="F128" s="69">
        <v>311</v>
      </c>
      <c r="G128" s="113" t="s">
        <v>202</v>
      </c>
      <c r="H128" s="107" t="s">
        <v>44</v>
      </c>
      <c r="I128" s="107" t="s">
        <v>252</v>
      </c>
      <c r="K128" s="116">
        <v>20</v>
      </c>
      <c r="L128" s="116" t="s">
        <v>248</v>
      </c>
      <c r="M128" s="116">
        <v>2020</v>
      </c>
      <c r="N128" s="92">
        <v>8</v>
      </c>
      <c r="O128" s="77">
        <v>64</v>
      </c>
      <c r="P128" s="93" t="s">
        <v>227</v>
      </c>
      <c r="Q128" s="93" t="s">
        <v>202</v>
      </c>
      <c r="R128" s="118" t="s">
        <v>44</v>
      </c>
      <c r="S128" s="105" t="s">
        <v>236</v>
      </c>
      <c r="T128" s="119">
        <v>50</v>
      </c>
    </row>
    <row r="129" hidden="1" spans="1:20">
      <c r="A129" s="114">
        <v>44710</v>
      </c>
      <c r="B129" s="77">
        <v>63</v>
      </c>
      <c r="C129" s="77">
        <v>4000</v>
      </c>
      <c r="D129" s="77">
        <f t="shared" si="10"/>
        <v>63.4920634920635</v>
      </c>
      <c r="E129" s="69">
        <f>AVERAGE(D129:D142)</f>
        <v>70.460742621421</v>
      </c>
      <c r="F129" s="69">
        <v>211</v>
      </c>
      <c r="G129" s="113" t="s">
        <v>206</v>
      </c>
      <c r="H129" s="107" t="s">
        <v>245</v>
      </c>
      <c r="I129" s="70" t="s">
        <v>203</v>
      </c>
      <c r="K129" s="116">
        <v>21</v>
      </c>
      <c r="L129" s="116" t="s">
        <v>248</v>
      </c>
      <c r="M129" s="116">
        <v>2020</v>
      </c>
      <c r="N129" s="92">
        <v>8</v>
      </c>
      <c r="O129" s="77">
        <v>63.78</v>
      </c>
      <c r="P129" s="93" t="s">
        <v>227</v>
      </c>
      <c r="Q129" s="93" t="s">
        <v>206</v>
      </c>
      <c r="R129" s="118" t="s">
        <v>44</v>
      </c>
      <c r="S129" s="105" t="s">
        <v>210</v>
      </c>
      <c r="T129" s="119">
        <v>45.4687989965506</v>
      </c>
    </row>
    <row r="130" hidden="1" spans="1:20">
      <c r="A130" s="114">
        <v>44710</v>
      </c>
      <c r="B130" s="77">
        <v>63</v>
      </c>
      <c r="C130" s="77">
        <v>4101</v>
      </c>
      <c r="D130" s="77">
        <f t="shared" si="10"/>
        <v>65.0952380952381</v>
      </c>
      <c r="F130" s="69">
        <v>211</v>
      </c>
      <c r="G130" s="113" t="s">
        <v>206</v>
      </c>
      <c r="H130" s="107" t="s">
        <v>245</v>
      </c>
      <c r="I130" s="107" t="s">
        <v>246</v>
      </c>
      <c r="K130" s="116">
        <v>22</v>
      </c>
      <c r="L130" s="116" t="s">
        <v>248</v>
      </c>
      <c r="M130" s="116">
        <v>2021</v>
      </c>
      <c r="N130" s="92">
        <v>8</v>
      </c>
      <c r="O130" s="77">
        <v>81.5</v>
      </c>
      <c r="P130" s="93" t="s">
        <v>227</v>
      </c>
      <c r="Q130" s="93" t="s">
        <v>206</v>
      </c>
      <c r="R130" s="118" t="s">
        <v>44</v>
      </c>
      <c r="S130" s="105" t="s">
        <v>251</v>
      </c>
      <c r="T130" s="109">
        <v>39.2638036809816</v>
      </c>
    </row>
    <row r="131" hidden="1" spans="1:20">
      <c r="A131" s="114">
        <v>44709</v>
      </c>
      <c r="B131" s="77">
        <v>69</v>
      </c>
      <c r="C131" s="77">
        <v>4380</v>
      </c>
      <c r="D131" s="77">
        <f t="shared" si="10"/>
        <v>63.4782608695652</v>
      </c>
      <c r="F131" s="69">
        <v>211</v>
      </c>
      <c r="G131" s="113" t="s">
        <v>206</v>
      </c>
      <c r="H131" s="107" t="s">
        <v>44</v>
      </c>
      <c r="I131" s="107" t="s">
        <v>219</v>
      </c>
      <c r="K131" s="116">
        <v>23</v>
      </c>
      <c r="L131" s="116" t="s">
        <v>248</v>
      </c>
      <c r="M131" s="116">
        <v>2022</v>
      </c>
      <c r="N131" s="92">
        <v>8</v>
      </c>
      <c r="O131" s="77">
        <v>60.08</v>
      </c>
      <c r="P131" s="93" t="s">
        <v>227</v>
      </c>
      <c r="Q131" s="93" t="s">
        <v>206</v>
      </c>
      <c r="R131" s="118" t="s">
        <v>42</v>
      </c>
      <c r="S131" s="105" t="s">
        <v>207</v>
      </c>
      <c r="T131" s="109">
        <v>51.5978695073236</v>
      </c>
    </row>
    <row r="132" hidden="1" spans="1:20">
      <c r="A132" s="114">
        <v>44705</v>
      </c>
      <c r="B132" s="77">
        <v>77</v>
      </c>
      <c r="C132" s="77">
        <v>4500</v>
      </c>
      <c r="D132" s="77">
        <f t="shared" si="10"/>
        <v>58.4415584415584</v>
      </c>
      <c r="F132" s="69">
        <v>311</v>
      </c>
      <c r="G132" s="113" t="s">
        <v>206</v>
      </c>
      <c r="H132" s="107" t="s">
        <v>231</v>
      </c>
      <c r="I132" s="107" t="s">
        <v>215</v>
      </c>
      <c r="K132" s="116">
        <v>24</v>
      </c>
      <c r="L132" s="116" t="s">
        <v>248</v>
      </c>
      <c r="M132" s="116">
        <v>2023</v>
      </c>
      <c r="N132" s="92">
        <v>7</v>
      </c>
      <c r="O132" s="77">
        <v>93.85</v>
      </c>
      <c r="P132" s="93" t="s">
        <v>227</v>
      </c>
      <c r="Q132" s="93" t="s">
        <v>206</v>
      </c>
      <c r="R132" s="118" t="s">
        <v>253</v>
      </c>
      <c r="S132" s="105" t="s">
        <v>207</v>
      </c>
      <c r="T132" s="109">
        <v>40.4901438465637</v>
      </c>
    </row>
    <row r="133" hidden="1" spans="1:9">
      <c r="A133" s="114">
        <v>44697</v>
      </c>
      <c r="B133" s="77">
        <v>76.2</v>
      </c>
      <c r="C133" s="77">
        <v>4300</v>
      </c>
      <c r="D133" s="77">
        <f t="shared" si="10"/>
        <v>56.4304461942257</v>
      </c>
      <c r="F133" s="69">
        <v>211</v>
      </c>
      <c r="G133" s="113" t="s">
        <v>202</v>
      </c>
      <c r="H133" s="107" t="s">
        <v>44</v>
      </c>
      <c r="I133" s="107" t="s">
        <v>232</v>
      </c>
    </row>
    <row r="134" hidden="1" spans="1:9">
      <c r="A134" s="114">
        <v>44697</v>
      </c>
      <c r="B134" s="77">
        <v>89.1</v>
      </c>
      <c r="C134" s="77">
        <v>5000</v>
      </c>
      <c r="D134" s="77">
        <f t="shared" si="10"/>
        <v>56.1167227833895</v>
      </c>
      <c r="F134" s="69">
        <v>311</v>
      </c>
      <c r="G134" s="113" t="s">
        <v>202</v>
      </c>
      <c r="H134" s="107" t="s">
        <v>231</v>
      </c>
      <c r="I134" s="107" t="s">
        <v>219</v>
      </c>
    </row>
    <row r="135" spans="1:9">
      <c r="A135" s="114">
        <v>44696</v>
      </c>
      <c r="B135" s="77">
        <v>25.44</v>
      </c>
      <c r="C135" s="77">
        <v>2450</v>
      </c>
      <c r="D135" s="77">
        <f t="shared" ref="D135:D166" si="11">C135/B135</f>
        <v>96.3050314465409</v>
      </c>
      <c r="F135" s="69">
        <v>101</v>
      </c>
      <c r="G135" s="113" t="s">
        <v>206</v>
      </c>
      <c r="H135" s="107" t="s">
        <v>43</v>
      </c>
      <c r="I135" s="107" t="s">
        <v>219</v>
      </c>
    </row>
    <row r="136" hidden="1" spans="1:9">
      <c r="A136" s="114">
        <v>44696</v>
      </c>
      <c r="B136" s="77">
        <v>76</v>
      </c>
      <c r="C136" s="77">
        <v>4000</v>
      </c>
      <c r="D136" s="77">
        <f t="shared" si="11"/>
        <v>52.6315789473684</v>
      </c>
      <c r="F136" s="69">
        <v>211</v>
      </c>
      <c r="G136" s="113" t="s">
        <v>202</v>
      </c>
      <c r="H136" s="107" t="s">
        <v>43</v>
      </c>
      <c r="I136" s="107" t="s">
        <v>254</v>
      </c>
    </row>
    <row r="137" spans="1:9">
      <c r="A137" s="114">
        <v>44695</v>
      </c>
      <c r="B137" s="77">
        <v>26.25</v>
      </c>
      <c r="C137" s="77">
        <v>2500</v>
      </c>
      <c r="D137" s="77">
        <f t="shared" si="11"/>
        <v>95.2380952380952</v>
      </c>
      <c r="F137" s="69">
        <v>101</v>
      </c>
      <c r="G137" s="113" t="s">
        <v>206</v>
      </c>
      <c r="H137" s="107" t="s">
        <v>43</v>
      </c>
      <c r="I137" s="70" t="s">
        <v>203</v>
      </c>
    </row>
    <row r="138" hidden="1" spans="1:9">
      <c r="A138" s="114">
        <v>44695</v>
      </c>
      <c r="B138" s="77">
        <v>53.18</v>
      </c>
      <c r="C138" s="77">
        <v>3700</v>
      </c>
      <c r="D138" s="77">
        <f t="shared" si="11"/>
        <v>69.5750282060925</v>
      </c>
      <c r="F138" s="69">
        <v>211</v>
      </c>
      <c r="G138" s="113" t="s">
        <v>202</v>
      </c>
      <c r="H138" s="107" t="s">
        <v>255</v>
      </c>
      <c r="I138" s="107" t="s">
        <v>215</v>
      </c>
    </row>
    <row r="139" hidden="1" spans="1:9">
      <c r="A139" s="114">
        <v>44695</v>
      </c>
      <c r="B139" s="77">
        <v>69</v>
      </c>
      <c r="C139" s="77">
        <v>4600</v>
      </c>
      <c r="D139" s="77">
        <f t="shared" si="11"/>
        <v>66.6666666666667</v>
      </c>
      <c r="F139" s="69">
        <v>211</v>
      </c>
      <c r="G139" s="113" t="s">
        <v>202</v>
      </c>
      <c r="H139" s="107" t="s">
        <v>44</v>
      </c>
      <c r="I139" s="107" t="s">
        <v>215</v>
      </c>
    </row>
    <row r="140" hidden="1" spans="1:9">
      <c r="A140" s="114">
        <v>44694</v>
      </c>
      <c r="B140" s="77">
        <v>60.61</v>
      </c>
      <c r="C140" s="77">
        <v>3650</v>
      </c>
      <c r="D140" s="77">
        <f t="shared" si="11"/>
        <v>60.2210856294341</v>
      </c>
      <c r="F140" s="69">
        <v>211</v>
      </c>
      <c r="G140" s="113" t="s">
        <v>202</v>
      </c>
      <c r="H140" s="107" t="s">
        <v>42</v>
      </c>
      <c r="I140" s="70" t="s">
        <v>203</v>
      </c>
    </row>
    <row r="141" spans="1:9">
      <c r="A141" s="114">
        <v>44688</v>
      </c>
      <c r="B141" s="77">
        <v>29</v>
      </c>
      <c r="C141" s="77">
        <v>2600</v>
      </c>
      <c r="D141" s="77">
        <f t="shared" si="11"/>
        <v>89.6551724137931</v>
      </c>
      <c r="F141" s="69">
        <v>101</v>
      </c>
      <c r="G141" s="113" t="s">
        <v>206</v>
      </c>
      <c r="H141" s="107" t="s">
        <v>43</v>
      </c>
      <c r="I141" s="107" t="s">
        <v>215</v>
      </c>
    </row>
    <row r="142" spans="1:9">
      <c r="A142" s="114">
        <v>44683</v>
      </c>
      <c r="B142" s="77">
        <v>29</v>
      </c>
      <c r="C142" s="77">
        <v>2700</v>
      </c>
      <c r="D142" s="77">
        <f t="shared" si="11"/>
        <v>93.1034482758621</v>
      </c>
      <c r="F142" s="69">
        <v>101</v>
      </c>
      <c r="G142" s="113" t="s">
        <v>202</v>
      </c>
      <c r="H142" s="107" t="s">
        <v>43</v>
      </c>
      <c r="I142" s="107" t="s">
        <v>219</v>
      </c>
    </row>
    <row r="143" hidden="1" spans="1:9">
      <c r="A143" s="114">
        <v>44681</v>
      </c>
      <c r="B143" s="77">
        <v>63</v>
      </c>
      <c r="C143" s="77">
        <v>4200</v>
      </c>
      <c r="D143" s="77">
        <f t="shared" si="11"/>
        <v>66.6666666666667</v>
      </c>
      <c r="E143" s="69">
        <f>AVERAGE(D143:D160)</f>
        <v>77.547151241706</v>
      </c>
      <c r="F143" s="69">
        <v>211</v>
      </c>
      <c r="G143" s="113" t="s">
        <v>206</v>
      </c>
      <c r="H143" s="107" t="s">
        <v>245</v>
      </c>
      <c r="I143" s="107" t="s">
        <v>215</v>
      </c>
    </row>
    <row r="144" spans="1:9">
      <c r="A144" s="114">
        <v>44681</v>
      </c>
      <c r="B144" s="77">
        <v>26.05</v>
      </c>
      <c r="C144" s="77">
        <v>2500</v>
      </c>
      <c r="D144" s="77">
        <f t="shared" si="11"/>
        <v>95.9692898272553</v>
      </c>
      <c r="F144" s="69">
        <v>101</v>
      </c>
      <c r="G144" s="113" t="s">
        <v>206</v>
      </c>
      <c r="H144" s="107" t="s">
        <v>43</v>
      </c>
      <c r="I144" s="107" t="s">
        <v>219</v>
      </c>
    </row>
    <row r="145" spans="1:9">
      <c r="A145" s="114">
        <v>44681</v>
      </c>
      <c r="B145" s="77">
        <v>26</v>
      </c>
      <c r="C145" s="77">
        <v>2400</v>
      </c>
      <c r="D145" s="77">
        <f t="shared" si="11"/>
        <v>92.3076923076923</v>
      </c>
      <c r="F145" s="69">
        <v>101</v>
      </c>
      <c r="G145" s="113" t="s">
        <v>206</v>
      </c>
      <c r="H145" s="107" t="s">
        <v>43</v>
      </c>
      <c r="I145" s="107" t="s">
        <v>219</v>
      </c>
    </row>
    <row r="146" spans="1:9">
      <c r="A146" s="114">
        <v>44681</v>
      </c>
      <c r="B146" s="77">
        <v>29.55</v>
      </c>
      <c r="C146" s="77">
        <v>2500</v>
      </c>
      <c r="D146" s="77">
        <f t="shared" si="11"/>
        <v>84.6023688663282</v>
      </c>
      <c r="F146" s="69">
        <v>101</v>
      </c>
      <c r="G146" s="113" t="s">
        <v>202</v>
      </c>
      <c r="H146" s="107" t="s">
        <v>43</v>
      </c>
      <c r="I146" s="107" t="s">
        <v>219</v>
      </c>
    </row>
    <row r="147" spans="1:9">
      <c r="A147" s="114">
        <v>44681</v>
      </c>
      <c r="B147" s="77">
        <v>29</v>
      </c>
      <c r="C147" s="77">
        <v>2650</v>
      </c>
      <c r="D147" s="77">
        <f t="shared" si="11"/>
        <v>91.3793103448276</v>
      </c>
      <c r="F147" s="69">
        <v>101</v>
      </c>
      <c r="G147" s="113" t="s">
        <v>206</v>
      </c>
      <c r="H147" s="107" t="s">
        <v>43</v>
      </c>
      <c r="I147" s="107" t="s">
        <v>215</v>
      </c>
    </row>
    <row r="148" hidden="1" spans="1:9">
      <c r="A148" s="114">
        <v>44681</v>
      </c>
      <c r="B148" s="77">
        <v>69.4</v>
      </c>
      <c r="C148" s="77">
        <v>4300</v>
      </c>
      <c r="D148" s="77">
        <f t="shared" si="11"/>
        <v>61.9596541786743</v>
      </c>
      <c r="F148" s="69">
        <v>211</v>
      </c>
      <c r="G148" s="113" t="s">
        <v>206</v>
      </c>
      <c r="H148" s="107" t="s">
        <v>44</v>
      </c>
      <c r="I148" s="107" t="s">
        <v>215</v>
      </c>
    </row>
    <row r="149" spans="1:9">
      <c r="A149" s="114">
        <v>44681</v>
      </c>
      <c r="B149" s="77">
        <v>26</v>
      </c>
      <c r="C149" s="77">
        <v>2400</v>
      </c>
      <c r="D149" s="77">
        <f t="shared" si="11"/>
        <v>92.3076923076923</v>
      </c>
      <c r="F149" s="69">
        <v>101</v>
      </c>
      <c r="G149" s="113" t="s">
        <v>206</v>
      </c>
      <c r="H149" s="107" t="s">
        <v>43</v>
      </c>
      <c r="I149" s="107" t="s">
        <v>246</v>
      </c>
    </row>
    <row r="150" spans="1:9">
      <c r="A150" s="114">
        <v>44677</v>
      </c>
      <c r="B150" s="77">
        <v>26</v>
      </c>
      <c r="C150" s="77">
        <v>2400</v>
      </c>
      <c r="D150" s="77">
        <f t="shared" si="11"/>
        <v>92.3076923076923</v>
      </c>
      <c r="F150" s="69">
        <v>101</v>
      </c>
      <c r="G150" s="113" t="s">
        <v>206</v>
      </c>
      <c r="H150" s="107" t="s">
        <v>43</v>
      </c>
      <c r="I150" s="107" t="s">
        <v>219</v>
      </c>
    </row>
    <row r="151" hidden="1" spans="1:9">
      <c r="A151" s="114">
        <v>44675</v>
      </c>
      <c r="B151" s="77">
        <v>63</v>
      </c>
      <c r="C151" s="77">
        <v>3900</v>
      </c>
      <c r="D151" s="77">
        <f t="shared" si="11"/>
        <v>61.9047619047619</v>
      </c>
      <c r="F151" s="69">
        <v>211</v>
      </c>
      <c r="G151" s="113" t="s">
        <v>206</v>
      </c>
      <c r="H151" s="107" t="s">
        <v>245</v>
      </c>
      <c r="I151" s="107" t="s">
        <v>246</v>
      </c>
    </row>
    <row r="152" hidden="1" spans="1:9">
      <c r="A152" s="114">
        <v>44674</v>
      </c>
      <c r="B152" s="77">
        <v>72</v>
      </c>
      <c r="C152" s="77">
        <v>3800</v>
      </c>
      <c r="D152" s="77">
        <f t="shared" si="11"/>
        <v>52.7777777777778</v>
      </c>
      <c r="F152" s="69">
        <v>211</v>
      </c>
      <c r="G152" s="113" t="s">
        <v>206</v>
      </c>
      <c r="H152" s="107" t="s">
        <v>43</v>
      </c>
      <c r="I152" s="107" t="s">
        <v>215</v>
      </c>
    </row>
    <row r="153" hidden="1" spans="1:9">
      <c r="A153" s="114">
        <v>44673</v>
      </c>
      <c r="B153" s="77">
        <v>59</v>
      </c>
      <c r="C153" s="77">
        <v>3800</v>
      </c>
      <c r="D153" s="77">
        <f t="shared" si="11"/>
        <v>64.406779661017</v>
      </c>
      <c r="F153" s="69">
        <v>211</v>
      </c>
      <c r="G153" s="113" t="s">
        <v>206</v>
      </c>
      <c r="H153" s="107" t="s">
        <v>43</v>
      </c>
      <c r="I153" s="107" t="s">
        <v>230</v>
      </c>
    </row>
    <row r="154" hidden="1" spans="1:9">
      <c r="A154" s="114">
        <v>44671</v>
      </c>
      <c r="B154" s="77">
        <v>63</v>
      </c>
      <c r="C154" s="77">
        <v>4000</v>
      </c>
      <c r="D154" s="77">
        <f t="shared" si="11"/>
        <v>63.4920634920635</v>
      </c>
      <c r="F154" s="69">
        <v>211</v>
      </c>
      <c r="G154" s="113" t="s">
        <v>206</v>
      </c>
      <c r="H154" s="107" t="s">
        <v>245</v>
      </c>
      <c r="I154" s="107" t="s">
        <v>219</v>
      </c>
    </row>
    <row r="155" spans="1:9">
      <c r="A155" s="114">
        <v>44667</v>
      </c>
      <c r="B155" s="77">
        <v>29</v>
      </c>
      <c r="C155" s="77">
        <v>2500</v>
      </c>
      <c r="D155" s="77">
        <f t="shared" si="11"/>
        <v>86.2068965517241</v>
      </c>
      <c r="F155" s="69">
        <v>101</v>
      </c>
      <c r="G155" s="113" t="s">
        <v>206</v>
      </c>
      <c r="H155" s="107" t="s">
        <v>43</v>
      </c>
      <c r="I155" s="107" t="s">
        <v>215</v>
      </c>
    </row>
    <row r="156" spans="1:9">
      <c r="A156" s="114">
        <v>44666</v>
      </c>
      <c r="B156" s="77">
        <v>26</v>
      </c>
      <c r="C156" s="77">
        <v>2400</v>
      </c>
      <c r="D156" s="77">
        <f t="shared" si="11"/>
        <v>92.3076923076923</v>
      </c>
      <c r="F156" s="69">
        <v>101</v>
      </c>
      <c r="G156" s="113" t="s">
        <v>206</v>
      </c>
      <c r="H156" s="107" t="s">
        <v>43</v>
      </c>
      <c r="I156" s="107" t="s">
        <v>219</v>
      </c>
    </row>
    <row r="157" hidden="1" spans="1:9">
      <c r="A157" s="114">
        <v>44666</v>
      </c>
      <c r="B157" s="77">
        <v>74</v>
      </c>
      <c r="C157" s="77">
        <v>6000</v>
      </c>
      <c r="D157" s="77">
        <f t="shared" si="11"/>
        <v>81.0810810810811</v>
      </c>
      <c r="F157" s="69">
        <v>311</v>
      </c>
      <c r="G157" s="113" t="s">
        <v>202</v>
      </c>
      <c r="H157" s="107" t="s">
        <v>231</v>
      </c>
      <c r="I157" s="107" t="s">
        <v>232</v>
      </c>
    </row>
    <row r="158" hidden="1" spans="1:9">
      <c r="A158" s="114">
        <v>44662</v>
      </c>
      <c r="B158" s="77">
        <v>77</v>
      </c>
      <c r="C158" s="77">
        <v>4500</v>
      </c>
      <c r="D158" s="77">
        <f t="shared" si="11"/>
        <v>58.4415584415584</v>
      </c>
      <c r="F158" s="69">
        <v>311</v>
      </c>
      <c r="G158" s="113" t="s">
        <v>202</v>
      </c>
      <c r="H158" s="107" t="s">
        <v>231</v>
      </c>
      <c r="I158" s="107" t="s">
        <v>219</v>
      </c>
    </row>
    <row r="159" spans="1:9">
      <c r="A159" s="114">
        <v>44660</v>
      </c>
      <c r="B159" s="77">
        <v>26</v>
      </c>
      <c r="C159" s="77">
        <v>2400</v>
      </c>
      <c r="D159" s="77">
        <f t="shared" si="11"/>
        <v>92.3076923076923</v>
      </c>
      <c r="F159" s="69">
        <v>101</v>
      </c>
      <c r="G159" s="113" t="s">
        <v>206</v>
      </c>
      <c r="H159" s="107" t="s">
        <v>43</v>
      </c>
      <c r="I159" s="107" t="s">
        <v>246</v>
      </c>
    </row>
    <row r="160" hidden="1" spans="1:9">
      <c r="A160" s="114">
        <v>44654</v>
      </c>
      <c r="B160" s="77">
        <v>62.67</v>
      </c>
      <c r="C160" s="77">
        <v>4100</v>
      </c>
      <c r="D160" s="77">
        <f t="shared" si="11"/>
        <v>65.4220520185096</v>
      </c>
      <c r="F160" s="69">
        <v>211</v>
      </c>
      <c r="G160" s="113" t="s">
        <v>202</v>
      </c>
      <c r="H160" s="107" t="s">
        <v>245</v>
      </c>
      <c r="I160" s="107" t="s">
        <v>219</v>
      </c>
    </row>
    <row r="161" spans="1:9">
      <c r="A161" s="114">
        <v>44651</v>
      </c>
      <c r="B161" s="77">
        <v>29.55</v>
      </c>
      <c r="C161" s="77">
        <v>2800</v>
      </c>
      <c r="D161" s="77">
        <f t="shared" si="11"/>
        <v>94.7546531302877</v>
      </c>
      <c r="E161" s="69">
        <f>AVERAGE(D161:D178)</f>
        <v>78.9121470098446</v>
      </c>
      <c r="F161" s="69">
        <v>101</v>
      </c>
      <c r="G161" s="113" t="s">
        <v>206</v>
      </c>
      <c r="H161" s="107" t="s">
        <v>43</v>
      </c>
      <c r="I161" s="70" t="s">
        <v>203</v>
      </c>
    </row>
    <row r="162" spans="1:9">
      <c r="A162" s="114">
        <v>44650</v>
      </c>
      <c r="B162" s="77">
        <v>25.55</v>
      </c>
      <c r="C162" s="77">
        <v>2500</v>
      </c>
      <c r="D162" s="77">
        <f t="shared" si="11"/>
        <v>97.8473581213307</v>
      </c>
      <c r="F162" s="69">
        <v>101</v>
      </c>
      <c r="G162" s="113" t="s">
        <v>202</v>
      </c>
      <c r="H162" s="107" t="s">
        <v>43</v>
      </c>
      <c r="I162" s="107" t="s">
        <v>215</v>
      </c>
    </row>
    <row r="163" hidden="1" spans="1:9">
      <c r="A163" s="114">
        <v>44647</v>
      </c>
      <c r="B163" s="77">
        <v>76</v>
      </c>
      <c r="C163" s="77">
        <v>4050</v>
      </c>
      <c r="D163" s="77">
        <f t="shared" si="11"/>
        <v>53.2894736842105</v>
      </c>
      <c r="F163" s="69">
        <v>211</v>
      </c>
      <c r="G163" s="113" t="s">
        <v>202</v>
      </c>
      <c r="H163" s="107" t="s">
        <v>43</v>
      </c>
      <c r="I163" s="70" t="s">
        <v>203</v>
      </c>
    </row>
    <row r="164" spans="1:9">
      <c r="A164" s="114">
        <v>44644</v>
      </c>
      <c r="B164" s="77">
        <v>26</v>
      </c>
      <c r="C164" s="77">
        <v>2500</v>
      </c>
      <c r="D164" s="77">
        <f t="shared" si="11"/>
        <v>96.1538461538462</v>
      </c>
      <c r="F164" s="69">
        <v>101</v>
      </c>
      <c r="G164" s="113" t="s">
        <v>206</v>
      </c>
      <c r="H164" s="107" t="s">
        <v>43</v>
      </c>
      <c r="I164" s="107" t="s">
        <v>215</v>
      </c>
    </row>
    <row r="165" spans="1:9">
      <c r="A165" s="114">
        <v>44640</v>
      </c>
      <c r="B165" s="77">
        <v>26.25</v>
      </c>
      <c r="C165" s="77">
        <v>2500</v>
      </c>
      <c r="D165" s="77">
        <f t="shared" si="11"/>
        <v>95.2380952380952</v>
      </c>
      <c r="F165" s="69">
        <v>101</v>
      </c>
      <c r="G165" s="113" t="s">
        <v>206</v>
      </c>
      <c r="H165" s="107" t="s">
        <v>43</v>
      </c>
      <c r="I165" s="107" t="s">
        <v>246</v>
      </c>
    </row>
    <row r="166" hidden="1" spans="1:9">
      <c r="A166" s="114">
        <v>44640</v>
      </c>
      <c r="B166" s="77">
        <v>63</v>
      </c>
      <c r="C166" s="77">
        <v>4100</v>
      </c>
      <c r="D166" s="77">
        <f t="shared" si="11"/>
        <v>65.0793650793651</v>
      </c>
      <c r="F166" s="69">
        <v>211</v>
      </c>
      <c r="G166" s="113" t="s">
        <v>202</v>
      </c>
      <c r="H166" s="107" t="s">
        <v>231</v>
      </c>
      <c r="I166" s="107" t="s">
        <v>219</v>
      </c>
    </row>
    <row r="167" hidden="1" spans="1:9">
      <c r="A167" s="114">
        <v>44639</v>
      </c>
      <c r="B167" s="77">
        <v>72</v>
      </c>
      <c r="C167" s="77">
        <v>4200</v>
      </c>
      <c r="D167" s="77">
        <f t="shared" ref="D167:D198" si="12">C167/B167</f>
        <v>58.3333333333333</v>
      </c>
      <c r="F167" s="69">
        <v>211</v>
      </c>
      <c r="G167" s="113" t="s">
        <v>206</v>
      </c>
      <c r="H167" s="107" t="s">
        <v>43</v>
      </c>
      <c r="I167" s="107" t="s">
        <v>215</v>
      </c>
    </row>
    <row r="168" hidden="1" spans="1:9">
      <c r="A168" s="114">
        <v>44639</v>
      </c>
      <c r="B168" s="77">
        <v>60.36</v>
      </c>
      <c r="C168" s="77">
        <v>3850</v>
      </c>
      <c r="D168" s="77">
        <f t="shared" si="12"/>
        <v>63.7839628893307</v>
      </c>
      <c r="F168" s="69">
        <v>211</v>
      </c>
      <c r="G168" s="113" t="s">
        <v>202</v>
      </c>
      <c r="H168" s="107" t="s">
        <v>209</v>
      </c>
      <c r="I168" s="107" t="s">
        <v>215</v>
      </c>
    </row>
    <row r="169" spans="1:9">
      <c r="A169" s="114">
        <v>44638</v>
      </c>
      <c r="B169" s="77">
        <v>26</v>
      </c>
      <c r="C169" s="77">
        <v>2400</v>
      </c>
      <c r="D169" s="77">
        <f t="shared" si="12"/>
        <v>92.3076923076923</v>
      </c>
      <c r="F169" s="69">
        <v>101</v>
      </c>
      <c r="G169" s="113" t="s">
        <v>206</v>
      </c>
      <c r="H169" s="107" t="s">
        <v>43</v>
      </c>
      <c r="I169" s="107" t="s">
        <v>215</v>
      </c>
    </row>
    <row r="170" hidden="1" spans="1:9">
      <c r="A170" s="114">
        <v>44637</v>
      </c>
      <c r="B170" s="77">
        <v>63</v>
      </c>
      <c r="C170" s="77">
        <v>3900</v>
      </c>
      <c r="D170" s="77">
        <f t="shared" si="12"/>
        <v>61.9047619047619</v>
      </c>
      <c r="F170" s="69">
        <v>211</v>
      </c>
      <c r="G170" s="113" t="s">
        <v>206</v>
      </c>
      <c r="H170" s="107" t="s">
        <v>245</v>
      </c>
      <c r="I170" s="107" t="s">
        <v>219</v>
      </c>
    </row>
    <row r="171" hidden="1" spans="1:9">
      <c r="A171" s="114">
        <v>44635</v>
      </c>
      <c r="B171" s="77">
        <v>60.63</v>
      </c>
      <c r="C171" s="77">
        <v>3700</v>
      </c>
      <c r="D171" s="77">
        <f t="shared" si="12"/>
        <v>61.0258947715652</v>
      </c>
      <c r="F171" s="69">
        <v>211</v>
      </c>
      <c r="G171" s="113" t="s">
        <v>202</v>
      </c>
      <c r="H171" s="107" t="s">
        <v>209</v>
      </c>
      <c r="I171" s="107" t="s">
        <v>215</v>
      </c>
    </row>
    <row r="172" hidden="1" spans="1:9">
      <c r="A172" s="114">
        <v>44635</v>
      </c>
      <c r="B172" s="77">
        <v>69.43</v>
      </c>
      <c r="C172" s="77">
        <v>4100</v>
      </c>
      <c r="D172" s="77">
        <f t="shared" si="12"/>
        <v>59.052282874838</v>
      </c>
      <c r="F172" s="69">
        <v>211</v>
      </c>
      <c r="G172" s="113" t="s">
        <v>206</v>
      </c>
      <c r="H172" s="107" t="s">
        <v>44</v>
      </c>
      <c r="I172" s="70" t="s">
        <v>208</v>
      </c>
    </row>
    <row r="173" spans="1:9">
      <c r="A173" s="114">
        <v>44633</v>
      </c>
      <c r="B173" s="77">
        <v>26</v>
      </c>
      <c r="C173" s="77">
        <v>2500</v>
      </c>
      <c r="D173" s="77">
        <f t="shared" si="12"/>
        <v>96.1538461538462</v>
      </c>
      <c r="F173" s="69">
        <v>101</v>
      </c>
      <c r="G173" s="113" t="s">
        <v>202</v>
      </c>
      <c r="H173" s="107" t="s">
        <v>43</v>
      </c>
      <c r="I173" s="107" t="s">
        <v>219</v>
      </c>
    </row>
    <row r="174" spans="1:9">
      <c r="A174" s="114">
        <v>44633</v>
      </c>
      <c r="B174" s="77">
        <v>26</v>
      </c>
      <c r="C174" s="77">
        <v>2500</v>
      </c>
      <c r="D174" s="77">
        <f t="shared" si="12"/>
        <v>96.1538461538462</v>
      </c>
      <c r="F174" s="69">
        <v>101</v>
      </c>
      <c r="G174" s="113" t="s">
        <v>206</v>
      </c>
      <c r="H174" s="107" t="s">
        <v>43</v>
      </c>
      <c r="I174" s="107" t="s">
        <v>246</v>
      </c>
    </row>
    <row r="175" spans="1:9">
      <c r="A175" s="114">
        <v>44631</v>
      </c>
      <c r="B175" s="77">
        <v>29.5</v>
      </c>
      <c r="C175" s="77">
        <v>2650</v>
      </c>
      <c r="D175" s="77">
        <f t="shared" si="12"/>
        <v>89.8305084745763</v>
      </c>
      <c r="F175" s="69">
        <v>101</v>
      </c>
      <c r="G175" s="113" t="s">
        <v>202</v>
      </c>
      <c r="H175" s="107" t="s">
        <v>43</v>
      </c>
      <c r="I175" s="107" t="s">
        <v>246</v>
      </c>
    </row>
    <row r="176" spans="1:9">
      <c r="A176" s="114">
        <v>44626</v>
      </c>
      <c r="B176" s="77">
        <v>26</v>
      </c>
      <c r="C176" s="77">
        <v>2400</v>
      </c>
      <c r="D176" s="77">
        <f t="shared" si="12"/>
        <v>92.3076923076923</v>
      </c>
      <c r="F176" s="69">
        <v>101</v>
      </c>
      <c r="G176" s="113" t="s">
        <v>206</v>
      </c>
      <c r="H176" s="107" t="s">
        <v>245</v>
      </c>
      <c r="I176" s="107" t="s">
        <v>246</v>
      </c>
    </row>
    <row r="177" spans="1:9">
      <c r="A177" s="114">
        <v>44626</v>
      </c>
      <c r="B177" s="77">
        <v>26</v>
      </c>
      <c r="C177" s="77">
        <v>2333</v>
      </c>
      <c r="D177" s="77">
        <f t="shared" si="12"/>
        <v>89.7307692307692</v>
      </c>
      <c r="F177" s="69">
        <v>101</v>
      </c>
      <c r="G177" s="113" t="s">
        <v>206</v>
      </c>
      <c r="H177" s="107" t="s">
        <v>43</v>
      </c>
      <c r="I177" s="107" t="s">
        <v>219</v>
      </c>
    </row>
    <row r="178" hidden="1" spans="1:9">
      <c r="A178" s="114">
        <v>44625</v>
      </c>
      <c r="B178" s="77">
        <v>87</v>
      </c>
      <c r="C178" s="77">
        <v>5000</v>
      </c>
      <c r="D178" s="77">
        <f t="shared" si="12"/>
        <v>57.4712643678161</v>
      </c>
      <c r="F178" s="69">
        <v>311</v>
      </c>
      <c r="G178" s="113" t="s">
        <v>202</v>
      </c>
      <c r="H178" s="107" t="s">
        <v>231</v>
      </c>
      <c r="I178" s="107" t="s">
        <v>219</v>
      </c>
    </row>
    <row r="179" spans="1:9">
      <c r="A179" s="114">
        <v>44619</v>
      </c>
      <c r="B179" s="77">
        <v>26</v>
      </c>
      <c r="C179" s="77">
        <v>2450</v>
      </c>
      <c r="D179" s="77">
        <f t="shared" si="12"/>
        <v>94.2307692307692</v>
      </c>
      <c r="E179" s="69">
        <f>AVERAGE(D179:D197)</f>
        <v>77.3549184197654</v>
      </c>
      <c r="F179" s="69">
        <v>101</v>
      </c>
      <c r="G179" s="113" t="s">
        <v>202</v>
      </c>
      <c r="H179" s="107" t="s">
        <v>43</v>
      </c>
      <c r="I179" s="107" t="s">
        <v>246</v>
      </c>
    </row>
    <row r="180" hidden="1" spans="1:9">
      <c r="A180" s="114">
        <v>44618</v>
      </c>
      <c r="B180" s="77">
        <v>60</v>
      </c>
      <c r="C180" s="77">
        <v>4000</v>
      </c>
      <c r="D180" s="77">
        <f t="shared" si="12"/>
        <v>66.6666666666667</v>
      </c>
      <c r="F180" s="69">
        <v>211</v>
      </c>
      <c r="G180" s="113" t="s">
        <v>202</v>
      </c>
      <c r="H180" s="107" t="s">
        <v>256</v>
      </c>
      <c r="I180" s="107" t="s">
        <v>219</v>
      </c>
    </row>
    <row r="181" spans="1:9">
      <c r="A181" s="114">
        <v>44614</v>
      </c>
      <c r="B181" s="77">
        <v>26</v>
      </c>
      <c r="C181" s="77">
        <v>2300</v>
      </c>
      <c r="D181" s="77">
        <f t="shared" si="12"/>
        <v>88.4615384615385</v>
      </c>
      <c r="F181" s="69">
        <v>101</v>
      </c>
      <c r="G181" s="113" t="s">
        <v>206</v>
      </c>
      <c r="H181" s="107" t="s">
        <v>43</v>
      </c>
      <c r="I181" s="107" t="s">
        <v>215</v>
      </c>
    </row>
    <row r="182" hidden="1" spans="1:9">
      <c r="A182" s="114">
        <v>44612</v>
      </c>
      <c r="B182" s="77">
        <v>63</v>
      </c>
      <c r="C182" s="77">
        <v>4200</v>
      </c>
      <c r="D182" s="77">
        <f t="shared" si="12"/>
        <v>66.6666666666667</v>
      </c>
      <c r="F182" s="69">
        <v>211</v>
      </c>
      <c r="G182" s="113" t="s">
        <v>202</v>
      </c>
      <c r="H182" s="107" t="s">
        <v>245</v>
      </c>
      <c r="I182" s="107" t="s">
        <v>215</v>
      </c>
    </row>
    <row r="183" hidden="1" spans="1:9">
      <c r="A183" s="114">
        <v>44612</v>
      </c>
      <c r="B183" s="77">
        <v>106</v>
      </c>
      <c r="C183" s="77">
        <v>5500</v>
      </c>
      <c r="D183" s="77">
        <f t="shared" si="12"/>
        <v>51.8867924528302</v>
      </c>
      <c r="F183" s="69">
        <v>411</v>
      </c>
      <c r="G183" s="113" t="s">
        <v>202</v>
      </c>
      <c r="H183" s="107" t="s">
        <v>44</v>
      </c>
      <c r="I183" s="107" t="s">
        <v>257</v>
      </c>
    </row>
    <row r="184" hidden="1" spans="1:9">
      <c r="A184" s="114">
        <v>44612</v>
      </c>
      <c r="B184" s="77">
        <v>89</v>
      </c>
      <c r="C184" s="77">
        <v>4400</v>
      </c>
      <c r="D184" s="77">
        <f t="shared" si="12"/>
        <v>49.438202247191</v>
      </c>
      <c r="F184" s="69">
        <v>311</v>
      </c>
      <c r="G184" s="113" t="s">
        <v>206</v>
      </c>
      <c r="H184" s="107" t="s">
        <v>253</v>
      </c>
      <c r="I184" s="107" t="s">
        <v>252</v>
      </c>
    </row>
    <row r="185" hidden="1" spans="1:9">
      <c r="A185" s="114">
        <v>44610</v>
      </c>
      <c r="B185" s="77">
        <v>72.21</v>
      </c>
      <c r="C185" s="77">
        <v>4800</v>
      </c>
      <c r="D185" s="77">
        <f t="shared" si="12"/>
        <v>66.4727877025343</v>
      </c>
      <c r="F185" s="69">
        <v>311</v>
      </c>
      <c r="G185" s="113" t="s">
        <v>206</v>
      </c>
      <c r="H185" s="107" t="s">
        <v>44</v>
      </c>
      <c r="I185" s="107" t="s">
        <v>232</v>
      </c>
    </row>
    <row r="186" hidden="1" spans="1:9">
      <c r="A186" s="114">
        <v>44609</v>
      </c>
      <c r="B186" s="77">
        <v>69</v>
      </c>
      <c r="C186" s="77">
        <v>4000</v>
      </c>
      <c r="D186" s="77">
        <f t="shared" si="12"/>
        <v>57.9710144927536</v>
      </c>
      <c r="F186" s="69">
        <v>211</v>
      </c>
      <c r="G186" s="113" t="s">
        <v>206</v>
      </c>
      <c r="H186" s="107" t="s">
        <v>44</v>
      </c>
      <c r="I186" s="107" t="s">
        <v>215</v>
      </c>
    </row>
    <row r="187" hidden="1" spans="1:9">
      <c r="A187" s="114">
        <v>44607</v>
      </c>
      <c r="B187" s="77">
        <v>107</v>
      </c>
      <c r="C187" s="77">
        <v>5300</v>
      </c>
      <c r="D187" s="77">
        <f t="shared" si="12"/>
        <v>49.5327102803738</v>
      </c>
      <c r="F187" s="69">
        <v>321</v>
      </c>
      <c r="G187" s="113" t="s">
        <v>206</v>
      </c>
      <c r="H187" s="107" t="s">
        <v>44</v>
      </c>
      <c r="I187" s="107" t="s">
        <v>258</v>
      </c>
    </row>
    <row r="188" spans="1:9">
      <c r="A188" s="114">
        <v>44606</v>
      </c>
      <c r="B188" s="77">
        <v>26</v>
      </c>
      <c r="C188" s="77">
        <v>2500</v>
      </c>
      <c r="D188" s="77">
        <f t="shared" si="12"/>
        <v>96.1538461538462</v>
      </c>
      <c r="F188" s="69">
        <v>101</v>
      </c>
      <c r="G188" s="113" t="s">
        <v>202</v>
      </c>
      <c r="H188" s="107" t="s">
        <v>43</v>
      </c>
      <c r="I188" s="107" t="s">
        <v>219</v>
      </c>
    </row>
    <row r="189" hidden="1" spans="1:9">
      <c r="A189" s="114">
        <v>44605</v>
      </c>
      <c r="B189" s="77">
        <v>77.04</v>
      </c>
      <c r="C189" s="77">
        <v>4700</v>
      </c>
      <c r="D189" s="77">
        <f t="shared" si="12"/>
        <v>61.0072689511942</v>
      </c>
      <c r="F189" s="69">
        <v>311</v>
      </c>
      <c r="G189" s="113" t="s">
        <v>206</v>
      </c>
      <c r="H189" s="107" t="s">
        <v>231</v>
      </c>
      <c r="I189" s="107" t="s">
        <v>246</v>
      </c>
    </row>
    <row r="190" spans="1:9">
      <c r="A190" s="114">
        <v>44605</v>
      </c>
      <c r="B190" s="77">
        <v>26</v>
      </c>
      <c r="C190" s="77">
        <v>2400</v>
      </c>
      <c r="D190" s="77">
        <f t="shared" si="12"/>
        <v>92.3076923076923</v>
      </c>
      <c r="F190" s="69">
        <v>101</v>
      </c>
      <c r="G190" s="113" t="s">
        <v>202</v>
      </c>
      <c r="H190" s="107" t="s">
        <v>43</v>
      </c>
      <c r="I190" s="107" t="s">
        <v>219</v>
      </c>
    </row>
    <row r="191" spans="1:9">
      <c r="A191" s="114">
        <v>44605</v>
      </c>
      <c r="B191" s="77">
        <v>26</v>
      </c>
      <c r="C191" s="77">
        <v>2600</v>
      </c>
      <c r="D191" s="77">
        <f t="shared" si="12"/>
        <v>100</v>
      </c>
      <c r="F191" s="69">
        <v>101</v>
      </c>
      <c r="G191" s="113" t="s">
        <v>206</v>
      </c>
      <c r="H191" s="107" t="s">
        <v>43</v>
      </c>
      <c r="I191" s="107" t="s">
        <v>219</v>
      </c>
    </row>
    <row r="192" spans="1:9">
      <c r="A192" s="114">
        <v>44605</v>
      </c>
      <c r="B192" s="77">
        <v>26</v>
      </c>
      <c r="C192" s="77">
        <v>2600</v>
      </c>
      <c r="D192" s="77">
        <f t="shared" si="12"/>
        <v>100</v>
      </c>
      <c r="F192" s="69">
        <v>101</v>
      </c>
      <c r="G192" s="113" t="s">
        <v>206</v>
      </c>
      <c r="H192" s="107" t="s">
        <v>43</v>
      </c>
      <c r="I192" s="107" t="s">
        <v>246</v>
      </c>
    </row>
    <row r="193" spans="1:9">
      <c r="A193" s="114">
        <v>44604</v>
      </c>
      <c r="B193" s="77">
        <v>26.05</v>
      </c>
      <c r="C193" s="77">
        <v>2400</v>
      </c>
      <c r="D193" s="77">
        <f t="shared" si="12"/>
        <v>92.1305182341651</v>
      </c>
      <c r="F193" s="69">
        <v>101</v>
      </c>
      <c r="G193" s="113" t="s">
        <v>202</v>
      </c>
      <c r="H193" s="107" t="s">
        <v>43</v>
      </c>
      <c r="I193" s="107" t="s">
        <v>219</v>
      </c>
    </row>
    <row r="194" spans="1:9">
      <c r="A194" s="114">
        <v>44604</v>
      </c>
      <c r="B194" s="77">
        <v>29</v>
      </c>
      <c r="C194" s="77">
        <v>2600</v>
      </c>
      <c r="D194" s="77">
        <f t="shared" si="12"/>
        <v>89.6551724137931</v>
      </c>
      <c r="F194" s="69">
        <v>101</v>
      </c>
      <c r="G194" s="113" t="s">
        <v>206</v>
      </c>
      <c r="H194" s="107" t="s">
        <v>43</v>
      </c>
      <c r="I194" s="107" t="s">
        <v>215</v>
      </c>
    </row>
    <row r="195" spans="1:9">
      <c r="A195" s="114">
        <v>44604</v>
      </c>
      <c r="B195" s="77">
        <v>26</v>
      </c>
      <c r="C195" s="77">
        <v>2500</v>
      </c>
      <c r="D195" s="77">
        <f t="shared" si="12"/>
        <v>96.1538461538462</v>
      </c>
      <c r="F195" s="69">
        <v>101</v>
      </c>
      <c r="G195" s="113" t="s">
        <v>206</v>
      </c>
      <c r="H195" s="107" t="s">
        <v>43</v>
      </c>
      <c r="I195" s="107" t="s">
        <v>246</v>
      </c>
    </row>
    <row r="196" spans="1:9">
      <c r="A196" s="114">
        <v>44601</v>
      </c>
      <c r="B196" s="77">
        <v>29</v>
      </c>
      <c r="C196" s="77">
        <v>2550</v>
      </c>
      <c r="D196" s="77">
        <f t="shared" si="12"/>
        <v>87.9310344827586</v>
      </c>
      <c r="F196" s="69">
        <v>101</v>
      </c>
      <c r="G196" s="113" t="s">
        <v>206</v>
      </c>
      <c r="H196" s="107" t="s">
        <v>43</v>
      </c>
      <c r="I196" s="107" t="s">
        <v>215</v>
      </c>
    </row>
    <row r="197" hidden="1" spans="1:9">
      <c r="A197" s="114">
        <v>44599</v>
      </c>
      <c r="B197" s="77">
        <v>65</v>
      </c>
      <c r="C197" s="77">
        <v>4100</v>
      </c>
      <c r="D197" s="77">
        <f t="shared" si="12"/>
        <v>63.0769230769231</v>
      </c>
      <c r="F197" s="69">
        <v>211</v>
      </c>
      <c r="G197" s="113" t="s">
        <v>202</v>
      </c>
      <c r="H197" s="107" t="s">
        <v>259</v>
      </c>
      <c r="I197" s="107" t="s">
        <v>246</v>
      </c>
    </row>
    <row r="198" hidden="1" spans="1:9">
      <c r="A198" s="114">
        <v>44584</v>
      </c>
      <c r="B198" s="77">
        <v>106</v>
      </c>
      <c r="C198" s="77">
        <v>4500</v>
      </c>
      <c r="D198" s="77">
        <f t="shared" si="12"/>
        <v>42.4528301886792</v>
      </c>
      <c r="E198" s="69">
        <f>AVERAGE(D198:D207)</f>
        <v>72.4960780225928</v>
      </c>
      <c r="F198" s="69">
        <v>311</v>
      </c>
      <c r="G198" s="113" t="s">
        <v>202</v>
      </c>
      <c r="H198" s="107" t="s">
        <v>44</v>
      </c>
      <c r="I198" s="107" t="s">
        <v>217</v>
      </c>
    </row>
    <row r="199" spans="1:9">
      <c r="A199" s="114">
        <v>44583</v>
      </c>
      <c r="B199" s="77">
        <v>29.55</v>
      </c>
      <c r="C199" s="77">
        <v>2600</v>
      </c>
      <c r="D199" s="77">
        <f t="shared" ref="D199:D230" si="13">C199/B199</f>
        <v>87.9864636209814</v>
      </c>
      <c r="F199" s="69">
        <v>101</v>
      </c>
      <c r="G199" s="113" t="s">
        <v>202</v>
      </c>
      <c r="H199" s="107" t="s">
        <v>43</v>
      </c>
      <c r="I199" s="107" t="s">
        <v>246</v>
      </c>
    </row>
    <row r="200" spans="1:9">
      <c r="A200" s="114">
        <v>44580</v>
      </c>
      <c r="B200" s="77">
        <v>26</v>
      </c>
      <c r="C200" s="77">
        <v>2400</v>
      </c>
      <c r="D200" s="77">
        <f t="shared" si="13"/>
        <v>92.3076923076923</v>
      </c>
      <c r="F200" s="69">
        <v>101</v>
      </c>
      <c r="G200" s="113" t="s">
        <v>206</v>
      </c>
      <c r="H200" s="107" t="s">
        <v>43</v>
      </c>
      <c r="I200" s="107" t="s">
        <v>246</v>
      </c>
    </row>
    <row r="201" hidden="1" spans="1:9">
      <c r="A201" s="114">
        <v>44577</v>
      </c>
      <c r="B201" s="77">
        <v>77</v>
      </c>
      <c r="C201" s="77">
        <v>4600</v>
      </c>
      <c r="D201" s="77">
        <f t="shared" si="13"/>
        <v>59.7402597402597</v>
      </c>
      <c r="F201" s="69">
        <v>311</v>
      </c>
      <c r="G201" s="113" t="s">
        <v>206</v>
      </c>
      <c r="H201" s="107" t="s">
        <v>44</v>
      </c>
      <c r="I201" s="107" t="s">
        <v>228</v>
      </c>
    </row>
    <row r="202" spans="1:9">
      <c r="A202" s="114">
        <v>44576</v>
      </c>
      <c r="B202" s="77">
        <v>26</v>
      </c>
      <c r="C202" s="77">
        <v>2500</v>
      </c>
      <c r="D202" s="77">
        <f t="shared" si="13"/>
        <v>96.1538461538462</v>
      </c>
      <c r="F202" s="69">
        <v>101</v>
      </c>
      <c r="G202" s="113" t="s">
        <v>202</v>
      </c>
      <c r="H202" s="107" t="s">
        <v>43</v>
      </c>
      <c r="I202" s="107" t="s">
        <v>219</v>
      </c>
    </row>
    <row r="203" hidden="1" spans="1:9">
      <c r="A203" s="114">
        <v>44575</v>
      </c>
      <c r="B203" s="77">
        <v>121</v>
      </c>
      <c r="C203" s="77">
        <v>6000</v>
      </c>
      <c r="D203" s="77">
        <f t="shared" si="13"/>
        <v>49.5867768595041</v>
      </c>
      <c r="F203" s="69">
        <v>321</v>
      </c>
      <c r="G203" s="113" t="s">
        <v>202</v>
      </c>
      <c r="H203" s="107" t="s">
        <v>44</v>
      </c>
      <c r="I203" s="107" t="s">
        <v>260</v>
      </c>
    </row>
    <row r="204" hidden="1" spans="1:9">
      <c r="A204" s="114">
        <v>44573</v>
      </c>
      <c r="B204" s="77">
        <v>61.69</v>
      </c>
      <c r="C204" s="77">
        <v>3800</v>
      </c>
      <c r="D204" s="77">
        <f t="shared" si="13"/>
        <v>61.5983141514022</v>
      </c>
      <c r="F204" s="69">
        <v>211</v>
      </c>
      <c r="G204" s="113" t="s">
        <v>202</v>
      </c>
      <c r="H204" s="107" t="s">
        <v>245</v>
      </c>
      <c r="I204" s="107" t="s">
        <v>219</v>
      </c>
    </row>
    <row r="205" spans="1:9">
      <c r="A205" s="114">
        <v>44572</v>
      </c>
      <c r="B205" s="77">
        <v>29</v>
      </c>
      <c r="C205" s="77">
        <v>2400</v>
      </c>
      <c r="D205" s="77">
        <f t="shared" si="13"/>
        <v>82.7586206896552</v>
      </c>
      <c r="F205" s="69">
        <v>101</v>
      </c>
      <c r="G205" s="113" t="s">
        <v>206</v>
      </c>
      <c r="H205" s="107" t="s">
        <v>43</v>
      </c>
      <c r="I205" s="107" t="s">
        <v>215</v>
      </c>
    </row>
    <row r="206" hidden="1" spans="1:9">
      <c r="A206" s="114">
        <v>44572</v>
      </c>
      <c r="B206" s="77">
        <v>77</v>
      </c>
      <c r="C206" s="77">
        <v>4800</v>
      </c>
      <c r="D206" s="77">
        <f t="shared" si="13"/>
        <v>62.3376623376623</v>
      </c>
      <c r="F206" s="69">
        <v>311</v>
      </c>
      <c r="G206" s="113" t="s">
        <v>206</v>
      </c>
      <c r="H206" s="107" t="s">
        <v>44</v>
      </c>
      <c r="I206" s="107" t="s">
        <v>230</v>
      </c>
    </row>
    <row r="207" spans="1:9">
      <c r="A207" s="114">
        <v>44562</v>
      </c>
      <c r="B207" s="77">
        <v>26.1</v>
      </c>
      <c r="C207" s="77">
        <v>2350</v>
      </c>
      <c r="D207" s="77">
        <f t="shared" si="13"/>
        <v>90.0383141762452</v>
      </c>
      <c r="F207" s="69">
        <v>101</v>
      </c>
      <c r="G207" s="113" t="s">
        <v>206</v>
      </c>
      <c r="H207" s="107" t="s">
        <v>43</v>
      </c>
      <c r="I207" s="107" t="s">
        <v>215</v>
      </c>
    </row>
    <row r="208" spans="1:9">
      <c r="A208" s="114">
        <v>44556</v>
      </c>
      <c r="B208" s="77">
        <v>26.14</v>
      </c>
      <c r="C208" s="77">
        <v>2400</v>
      </c>
      <c r="D208" s="77">
        <f t="shared" si="13"/>
        <v>91.8133129303749</v>
      </c>
      <c r="E208" s="69">
        <f>AVERAGE(D208:D217)</f>
        <v>81.7590755671078</v>
      </c>
      <c r="F208" s="69">
        <v>101</v>
      </c>
      <c r="G208" s="113" t="s">
        <v>202</v>
      </c>
      <c r="H208" s="107" t="s">
        <v>43</v>
      </c>
      <c r="I208" s="107" t="s">
        <v>219</v>
      </c>
    </row>
    <row r="209" spans="1:9">
      <c r="A209" s="114">
        <v>44550</v>
      </c>
      <c r="B209" s="77">
        <v>26</v>
      </c>
      <c r="C209" s="77">
        <v>2300</v>
      </c>
      <c r="D209" s="77">
        <f t="shared" si="13"/>
        <v>88.4615384615385</v>
      </c>
      <c r="F209" s="69">
        <v>101</v>
      </c>
      <c r="G209" s="113" t="s">
        <v>206</v>
      </c>
      <c r="H209" s="107" t="s">
        <v>43</v>
      </c>
      <c r="I209" s="107" t="s">
        <v>215</v>
      </c>
    </row>
    <row r="210" spans="1:9">
      <c r="A210" s="114">
        <v>44549</v>
      </c>
      <c r="B210" s="77">
        <v>25.44</v>
      </c>
      <c r="C210" s="77">
        <v>2600</v>
      </c>
      <c r="D210" s="77">
        <f t="shared" si="13"/>
        <v>102.201257861635</v>
      </c>
      <c r="F210" s="69">
        <v>101</v>
      </c>
      <c r="G210" s="113" t="s">
        <v>206</v>
      </c>
      <c r="H210" s="107" t="s">
        <v>43</v>
      </c>
      <c r="I210" s="107" t="s">
        <v>215</v>
      </c>
    </row>
    <row r="211" hidden="1" spans="1:9">
      <c r="A211" s="114">
        <v>44549</v>
      </c>
      <c r="B211" s="77">
        <v>77</v>
      </c>
      <c r="C211" s="77">
        <v>4300</v>
      </c>
      <c r="D211" s="77">
        <f t="shared" si="13"/>
        <v>55.8441558441558</v>
      </c>
      <c r="F211" s="69">
        <v>311</v>
      </c>
      <c r="G211" s="113" t="s">
        <v>202</v>
      </c>
      <c r="H211" s="107" t="s">
        <v>231</v>
      </c>
      <c r="I211" s="107" t="s">
        <v>215</v>
      </c>
    </row>
    <row r="212" spans="1:9">
      <c r="A212" s="114">
        <v>44545</v>
      </c>
      <c r="B212" s="77">
        <v>26</v>
      </c>
      <c r="C212" s="77">
        <v>2500</v>
      </c>
      <c r="D212" s="77">
        <f t="shared" si="13"/>
        <v>96.1538461538462</v>
      </c>
      <c r="F212" s="69">
        <v>101</v>
      </c>
      <c r="G212" s="113" t="s">
        <v>202</v>
      </c>
      <c r="H212" s="107" t="s">
        <v>43</v>
      </c>
      <c r="I212" s="107" t="s">
        <v>219</v>
      </c>
    </row>
    <row r="213" hidden="1" spans="1:9">
      <c r="A213" s="114">
        <v>44542</v>
      </c>
      <c r="B213" s="77">
        <v>72.69</v>
      </c>
      <c r="C213" s="77">
        <v>4600</v>
      </c>
      <c r="D213" s="77">
        <f t="shared" si="13"/>
        <v>63.2824322465263</v>
      </c>
      <c r="F213" s="69">
        <v>311</v>
      </c>
      <c r="G213" s="113" t="s">
        <v>202</v>
      </c>
      <c r="H213" s="107" t="s">
        <v>231</v>
      </c>
      <c r="I213" s="107" t="s">
        <v>232</v>
      </c>
    </row>
    <row r="214" spans="1:9">
      <c r="A214" s="114">
        <v>44539</v>
      </c>
      <c r="B214" s="77">
        <v>29.43</v>
      </c>
      <c r="C214" s="77">
        <v>2500</v>
      </c>
      <c r="D214" s="77">
        <f t="shared" si="13"/>
        <v>84.9473326537547</v>
      </c>
      <c r="F214" s="69">
        <v>101</v>
      </c>
      <c r="G214" s="113" t="s">
        <v>206</v>
      </c>
      <c r="H214" s="107" t="s">
        <v>43</v>
      </c>
      <c r="I214" s="107" t="s">
        <v>246</v>
      </c>
    </row>
    <row r="215" spans="1:9">
      <c r="A215" s="114">
        <v>44538</v>
      </c>
      <c r="B215" s="77">
        <v>26.16</v>
      </c>
      <c r="C215" s="77">
        <v>2300</v>
      </c>
      <c r="D215" s="77">
        <f t="shared" si="13"/>
        <v>87.9204892966361</v>
      </c>
      <c r="F215" s="69">
        <v>101</v>
      </c>
      <c r="G215" s="113" t="s">
        <v>206</v>
      </c>
      <c r="H215" s="107" t="s">
        <v>43</v>
      </c>
      <c r="I215" s="107" t="s">
        <v>215</v>
      </c>
    </row>
    <row r="216" spans="1:9">
      <c r="A216" s="114">
        <v>44535</v>
      </c>
      <c r="B216" s="77">
        <v>29</v>
      </c>
      <c r="C216" s="77">
        <v>2500</v>
      </c>
      <c r="D216" s="77">
        <f t="shared" si="13"/>
        <v>86.2068965517241</v>
      </c>
      <c r="F216" s="69">
        <v>101</v>
      </c>
      <c r="G216" s="113" t="s">
        <v>202</v>
      </c>
      <c r="H216" s="107" t="s">
        <v>43</v>
      </c>
      <c r="I216" s="107" t="s">
        <v>246</v>
      </c>
    </row>
    <row r="217" hidden="1" spans="1:9">
      <c r="A217" s="114">
        <v>44534</v>
      </c>
      <c r="B217" s="77">
        <v>79</v>
      </c>
      <c r="C217" s="77">
        <v>4800</v>
      </c>
      <c r="D217" s="77">
        <f t="shared" si="13"/>
        <v>60.7594936708861</v>
      </c>
      <c r="F217" s="69">
        <v>311</v>
      </c>
      <c r="G217" s="113" t="s">
        <v>206</v>
      </c>
      <c r="H217" s="107" t="s">
        <v>44</v>
      </c>
      <c r="I217" s="107" t="s">
        <v>232</v>
      </c>
    </row>
    <row r="218" hidden="1" spans="1:9">
      <c r="A218" s="114">
        <v>44528</v>
      </c>
      <c r="B218" s="77">
        <v>65</v>
      </c>
      <c r="C218" s="77">
        <v>4500</v>
      </c>
      <c r="D218" s="77">
        <f t="shared" si="13"/>
        <v>69.2307692307692</v>
      </c>
      <c r="E218" s="69">
        <f>AVERAGE(D218:D226)</f>
        <v>79.0303487814066</v>
      </c>
      <c r="F218" s="69">
        <v>211</v>
      </c>
      <c r="G218" s="113" t="s">
        <v>202</v>
      </c>
      <c r="H218" s="107" t="s">
        <v>245</v>
      </c>
      <c r="I218" s="107" t="s">
        <v>219</v>
      </c>
    </row>
    <row r="219" spans="1:9">
      <c r="A219" s="114">
        <v>44528</v>
      </c>
      <c r="B219" s="77">
        <v>26</v>
      </c>
      <c r="C219" s="77">
        <v>2400</v>
      </c>
      <c r="D219" s="77">
        <f t="shared" si="13"/>
        <v>92.3076923076923</v>
      </c>
      <c r="F219" s="69">
        <v>101</v>
      </c>
      <c r="G219" s="113" t="s">
        <v>206</v>
      </c>
      <c r="H219" s="107" t="s">
        <v>43</v>
      </c>
      <c r="I219" s="107" t="s">
        <v>215</v>
      </c>
    </row>
    <row r="220" hidden="1" spans="1:9">
      <c r="A220" s="114">
        <v>44527</v>
      </c>
      <c r="B220" s="77">
        <v>77.45</v>
      </c>
      <c r="C220" s="77">
        <v>4800</v>
      </c>
      <c r="D220" s="77">
        <f t="shared" si="13"/>
        <v>61.9754680438993</v>
      </c>
      <c r="F220" s="69">
        <v>311</v>
      </c>
      <c r="G220" s="113" t="s">
        <v>202</v>
      </c>
      <c r="H220" s="107" t="s">
        <v>231</v>
      </c>
      <c r="I220" s="107" t="s">
        <v>215</v>
      </c>
    </row>
    <row r="221" spans="1:9">
      <c r="A221" s="114">
        <v>44527</v>
      </c>
      <c r="B221" s="77">
        <v>29.43</v>
      </c>
      <c r="C221" s="77">
        <v>2500</v>
      </c>
      <c r="D221" s="77">
        <f t="shared" si="13"/>
        <v>84.9473326537547</v>
      </c>
      <c r="F221" s="69">
        <v>101</v>
      </c>
      <c r="G221" s="113" t="s">
        <v>206</v>
      </c>
      <c r="H221" s="107" t="s">
        <v>43</v>
      </c>
      <c r="I221" s="107" t="s">
        <v>246</v>
      </c>
    </row>
    <row r="222" spans="1:9">
      <c r="A222" s="114">
        <v>44525</v>
      </c>
      <c r="B222" s="77">
        <v>26</v>
      </c>
      <c r="C222" s="77">
        <v>2600</v>
      </c>
      <c r="D222" s="77">
        <f t="shared" si="13"/>
        <v>100</v>
      </c>
      <c r="F222" s="69">
        <v>101</v>
      </c>
      <c r="G222" s="113" t="s">
        <v>202</v>
      </c>
      <c r="H222" s="107" t="s">
        <v>43</v>
      </c>
      <c r="I222" s="107" t="s">
        <v>219</v>
      </c>
    </row>
    <row r="223" spans="1:9">
      <c r="A223" s="114">
        <v>44524</v>
      </c>
      <c r="B223" s="77">
        <v>29.55</v>
      </c>
      <c r="C223" s="77">
        <v>2450</v>
      </c>
      <c r="D223" s="77">
        <f t="shared" si="13"/>
        <v>82.9103214890017</v>
      </c>
      <c r="F223" s="69">
        <v>101</v>
      </c>
      <c r="G223" s="113" t="s">
        <v>206</v>
      </c>
      <c r="H223" s="107" t="s">
        <v>43</v>
      </c>
      <c r="I223" s="107" t="s">
        <v>215</v>
      </c>
    </row>
    <row r="224" hidden="1" spans="1:9">
      <c r="A224" s="114">
        <v>44888</v>
      </c>
      <c r="B224" s="77">
        <v>63.37</v>
      </c>
      <c r="C224" s="77">
        <v>4000</v>
      </c>
      <c r="D224" s="77">
        <f t="shared" si="13"/>
        <v>63.1213507969071</v>
      </c>
      <c r="F224" s="69">
        <v>211</v>
      </c>
      <c r="G224" s="113" t="s">
        <v>206</v>
      </c>
      <c r="H224" s="107" t="s">
        <v>245</v>
      </c>
      <c r="I224" s="107" t="s">
        <v>219</v>
      </c>
    </row>
    <row r="225" hidden="1" spans="1:9">
      <c r="A225" s="114">
        <v>44507</v>
      </c>
      <c r="B225" s="77">
        <v>86.36</v>
      </c>
      <c r="C225" s="77">
        <v>5900</v>
      </c>
      <c r="D225" s="77">
        <f t="shared" si="13"/>
        <v>68.3186660490968</v>
      </c>
      <c r="F225" s="69">
        <v>311</v>
      </c>
      <c r="G225" s="113" t="s">
        <v>206</v>
      </c>
      <c r="H225" s="107" t="s">
        <v>231</v>
      </c>
      <c r="I225" s="107" t="s">
        <v>246</v>
      </c>
    </row>
    <row r="226" spans="1:9">
      <c r="A226" s="114">
        <v>44502</v>
      </c>
      <c r="B226" s="77">
        <v>26</v>
      </c>
      <c r="C226" s="77">
        <v>2300</v>
      </c>
      <c r="D226" s="77">
        <f t="shared" si="13"/>
        <v>88.4615384615385</v>
      </c>
      <c r="F226" s="69">
        <v>101</v>
      </c>
      <c r="G226" s="113" t="s">
        <v>202</v>
      </c>
      <c r="H226" s="107" t="s">
        <v>43</v>
      </c>
      <c r="I226" s="107" t="s">
        <v>219</v>
      </c>
    </row>
    <row r="227" hidden="1" spans="1:9">
      <c r="A227" s="114">
        <v>44500</v>
      </c>
      <c r="B227" s="77">
        <v>69</v>
      </c>
      <c r="C227" s="77">
        <v>4200</v>
      </c>
      <c r="D227" s="77">
        <f t="shared" si="13"/>
        <v>60.8695652173913</v>
      </c>
      <c r="E227" s="69">
        <f>AVERAGE(D227:D242)</f>
        <v>73.9614130229257</v>
      </c>
      <c r="F227" s="69">
        <v>211</v>
      </c>
      <c r="G227" s="113" t="s">
        <v>202</v>
      </c>
      <c r="H227" s="107" t="s">
        <v>44</v>
      </c>
      <c r="I227" s="107" t="s">
        <v>215</v>
      </c>
    </row>
    <row r="228" spans="1:9">
      <c r="A228" s="114">
        <v>44858</v>
      </c>
      <c r="B228" s="77">
        <v>26</v>
      </c>
      <c r="C228" s="77">
        <v>2400</v>
      </c>
      <c r="D228" s="77">
        <f t="shared" si="13"/>
        <v>92.3076923076923</v>
      </c>
      <c r="F228" s="69">
        <v>101</v>
      </c>
      <c r="G228" s="113" t="s">
        <v>206</v>
      </c>
      <c r="H228" s="107" t="s">
        <v>43</v>
      </c>
      <c r="I228" s="107" t="s">
        <v>215</v>
      </c>
    </row>
    <row r="229" hidden="1" spans="1:9">
      <c r="A229" s="114">
        <v>44492</v>
      </c>
      <c r="B229" s="77">
        <v>87.65</v>
      </c>
      <c r="C229" s="77">
        <v>4600</v>
      </c>
      <c r="D229" s="77">
        <f t="shared" si="13"/>
        <v>52.4814603536794</v>
      </c>
      <c r="F229" s="69">
        <v>311</v>
      </c>
      <c r="G229" s="113" t="s">
        <v>206</v>
      </c>
      <c r="H229" s="107" t="s">
        <v>231</v>
      </c>
      <c r="I229" s="107" t="s">
        <v>215</v>
      </c>
    </row>
    <row r="230" spans="1:9">
      <c r="A230" s="114">
        <v>44492</v>
      </c>
      <c r="B230" s="77">
        <v>29</v>
      </c>
      <c r="C230" s="77">
        <v>2900</v>
      </c>
      <c r="D230" s="77">
        <f t="shared" si="13"/>
        <v>100</v>
      </c>
      <c r="F230" s="69">
        <v>101</v>
      </c>
      <c r="G230" s="113" t="s">
        <v>202</v>
      </c>
      <c r="H230" s="107" t="s">
        <v>43</v>
      </c>
      <c r="I230" s="107" t="s">
        <v>219</v>
      </c>
    </row>
    <row r="231" hidden="1" spans="1:9">
      <c r="A231" s="114">
        <v>44492</v>
      </c>
      <c r="B231" s="77">
        <v>61.69</v>
      </c>
      <c r="C231" s="77">
        <v>4000</v>
      </c>
      <c r="D231" s="77">
        <f t="shared" ref="D231:D262" si="14">C231/B231</f>
        <v>64.8403306856865</v>
      </c>
      <c r="F231" s="69">
        <v>211</v>
      </c>
      <c r="G231" s="113" t="s">
        <v>206</v>
      </c>
      <c r="H231" s="107" t="s">
        <v>245</v>
      </c>
      <c r="I231" s="107" t="s">
        <v>219</v>
      </c>
    </row>
    <row r="232" spans="1:9">
      <c r="A232" s="114">
        <v>44490</v>
      </c>
      <c r="B232" s="77">
        <v>26</v>
      </c>
      <c r="C232" s="77">
        <v>2500</v>
      </c>
      <c r="D232" s="77">
        <f t="shared" si="14"/>
        <v>96.1538461538462</v>
      </c>
      <c r="F232" s="69">
        <v>101</v>
      </c>
      <c r="G232" s="113" t="s">
        <v>206</v>
      </c>
      <c r="H232" s="107" t="s">
        <v>43</v>
      </c>
      <c r="I232" s="107" t="s">
        <v>246</v>
      </c>
    </row>
    <row r="233" hidden="1" spans="1:9">
      <c r="A233" s="114">
        <v>44489</v>
      </c>
      <c r="B233" s="77">
        <v>60</v>
      </c>
      <c r="C233" s="77">
        <v>4150</v>
      </c>
      <c r="D233" s="77">
        <f t="shared" si="14"/>
        <v>69.1666666666667</v>
      </c>
      <c r="F233" s="69">
        <v>211</v>
      </c>
      <c r="G233" s="113" t="s">
        <v>202</v>
      </c>
      <c r="H233" s="107" t="s">
        <v>253</v>
      </c>
      <c r="I233" s="107" t="s">
        <v>215</v>
      </c>
    </row>
    <row r="234" spans="1:9">
      <c r="A234" s="114">
        <v>44486</v>
      </c>
      <c r="B234" s="77">
        <v>29</v>
      </c>
      <c r="C234" s="77">
        <v>2600</v>
      </c>
      <c r="D234" s="77">
        <f t="shared" si="14"/>
        <v>89.6551724137931</v>
      </c>
      <c r="F234" s="69">
        <v>101</v>
      </c>
      <c r="G234" s="113" t="s">
        <v>206</v>
      </c>
      <c r="H234" s="107" t="s">
        <v>43</v>
      </c>
      <c r="I234" s="107" t="s">
        <v>215</v>
      </c>
    </row>
    <row r="235" hidden="1" spans="1:9">
      <c r="A235" s="114">
        <v>44483</v>
      </c>
      <c r="B235" s="77">
        <v>60.61</v>
      </c>
      <c r="C235" s="77">
        <v>3900</v>
      </c>
      <c r="D235" s="77">
        <f t="shared" si="14"/>
        <v>64.3458175218611</v>
      </c>
      <c r="F235" s="69">
        <v>211</v>
      </c>
      <c r="G235" s="113" t="s">
        <v>202</v>
      </c>
      <c r="H235" s="107" t="s">
        <v>239</v>
      </c>
      <c r="I235" s="107" t="s">
        <v>219</v>
      </c>
    </row>
    <row r="236" spans="1:9">
      <c r="A236" s="114">
        <v>44481</v>
      </c>
      <c r="B236" s="77">
        <v>26</v>
      </c>
      <c r="C236" s="77">
        <v>2300</v>
      </c>
      <c r="D236" s="77">
        <f t="shared" si="14"/>
        <v>88.4615384615385</v>
      </c>
      <c r="F236" s="69">
        <v>101</v>
      </c>
      <c r="G236" s="113" t="s">
        <v>202</v>
      </c>
      <c r="H236" s="107" t="s">
        <v>43</v>
      </c>
      <c r="I236" s="107" t="s">
        <v>219</v>
      </c>
    </row>
    <row r="237" spans="1:9">
      <c r="A237" s="114">
        <v>44480</v>
      </c>
      <c r="B237" s="77">
        <v>26</v>
      </c>
      <c r="C237" s="77">
        <v>2400</v>
      </c>
      <c r="D237" s="77">
        <f t="shared" si="14"/>
        <v>92.3076923076923</v>
      </c>
      <c r="F237" s="69">
        <v>101</v>
      </c>
      <c r="G237" s="113" t="s">
        <v>206</v>
      </c>
      <c r="H237" s="107" t="s">
        <v>43</v>
      </c>
      <c r="I237" s="107" t="s">
        <v>215</v>
      </c>
    </row>
    <row r="238" hidden="1" spans="1:9">
      <c r="A238" s="114">
        <v>44479</v>
      </c>
      <c r="B238" s="77">
        <v>77</v>
      </c>
      <c r="C238" s="77">
        <v>4600</v>
      </c>
      <c r="D238" s="77">
        <f t="shared" si="14"/>
        <v>59.7402597402597</v>
      </c>
      <c r="F238" s="69">
        <v>311</v>
      </c>
      <c r="G238" s="113" t="s">
        <v>202</v>
      </c>
      <c r="H238" s="107" t="s">
        <v>44</v>
      </c>
      <c r="I238" s="107" t="s">
        <v>232</v>
      </c>
    </row>
    <row r="239" hidden="1" spans="1:9">
      <c r="A239" s="114">
        <v>44476</v>
      </c>
      <c r="B239" s="77">
        <v>62.67</v>
      </c>
      <c r="C239" s="77">
        <v>4100</v>
      </c>
      <c r="D239" s="77">
        <f t="shared" si="14"/>
        <v>65.4220520185096</v>
      </c>
      <c r="F239" s="69">
        <v>211</v>
      </c>
      <c r="G239" s="113" t="s">
        <v>202</v>
      </c>
      <c r="H239" s="107" t="s">
        <v>245</v>
      </c>
      <c r="I239" s="107" t="s">
        <v>246</v>
      </c>
    </row>
    <row r="240" hidden="1" spans="1:9">
      <c r="A240" s="114">
        <v>44475</v>
      </c>
      <c r="B240" s="77">
        <v>60.63</v>
      </c>
      <c r="C240" s="77">
        <v>3600</v>
      </c>
      <c r="D240" s="77">
        <f t="shared" si="14"/>
        <v>59.3765462642256</v>
      </c>
      <c r="F240" s="69">
        <v>211</v>
      </c>
      <c r="G240" s="113" t="s">
        <v>206</v>
      </c>
      <c r="H240" s="107" t="s">
        <v>209</v>
      </c>
      <c r="I240" s="107" t="s">
        <v>215</v>
      </c>
    </row>
    <row r="241" hidden="1" spans="1:9">
      <c r="A241" s="114">
        <v>44473</v>
      </c>
      <c r="B241" s="77">
        <v>63</v>
      </c>
      <c r="C241" s="77">
        <v>4300</v>
      </c>
      <c r="D241" s="77">
        <f t="shared" si="14"/>
        <v>68.2539682539683</v>
      </c>
      <c r="F241" s="69">
        <v>211</v>
      </c>
      <c r="G241" s="113" t="s">
        <v>202</v>
      </c>
      <c r="H241" s="107" t="s">
        <v>245</v>
      </c>
      <c r="I241" s="107" t="s">
        <v>215</v>
      </c>
    </row>
    <row r="242" hidden="1" spans="1:9">
      <c r="A242" s="114">
        <v>44472</v>
      </c>
      <c r="B242" s="77">
        <v>75</v>
      </c>
      <c r="C242" s="77">
        <v>4500</v>
      </c>
      <c r="D242" s="77">
        <f t="shared" si="14"/>
        <v>60</v>
      </c>
      <c r="F242" s="69">
        <v>211</v>
      </c>
      <c r="G242" s="113" t="s">
        <v>202</v>
      </c>
      <c r="H242" s="107" t="s">
        <v>231</v>
      </c>
      <c r="I242" s="107" t="s">
        <v>254</v>
      </c>
    </row>
    <row r="243" hidden="1" spans="1:9">
      <c r="A243" s="114">
        <v>44469</v>
      </c>
      <c r="B243" s="77">
        <v>65</v>
      </c>
      <c r="C243" s="77">
        <v>4300</v>
      </c>
      <c r="D243" s="77">
        <f t="shared" si="14"/>
        <v>66.1538461538462</v>
      </c>
      <c r="E243" s="69">
        <f>AVERAGE(D243:D265)</f>
        <v>71.2858909265939</v>
      </c>
      <c r="F243" s="69">
        <v>211</v>
      </c>
      <c r="G243" s="113" t="s">
        <v>206</v>
      </c>
      <c r="H243" s="107" t="s">
        <v>245</v>
      </c>
      <c r="I243" s="107" t="s">
        <v>219</v>
      </c>
    </row>
    <row r="244" hidden="1" spans="1:9">
      <c r="A244" s="114">
        <v>44466</v>
      </c>
      <c r="B244" s="77">
        <v>69</v>
      </c>
      <c r="C244" s="77">
        <v>3800</v>
      </c>
      <c r="D244" s="77">
        <f t="shared" si="14"/>
        <v>55.0724637681159</v>
      </c>
      <c r="F244" s="69">
        <v>211</v>
      </c>
      <c r="G244" s="113" t="s">
        <v>206</v>
      </c>
      <c r="H244" s="107" t="s">
        <v>44</v>
      </c>
      <c r="I244" s="107" t="s">
        <v>219</v>
      </c>
    </row>
    <row r="245" hidden="1" spans="1:9">
      <c r="A245" s="114">
        <v>44466</v>
      </c>
      <c r="B245" s="77">
        <v>60.36</v>
      </c>
      <c r="C245" s="77">
        <v>4100</v>
      </c>
      <c r="D245" s="77">
        <f t="shared" si="14"/>
        <v>67.9257786613651</v>
      </c>
      <c r="F245" s="69">
        <v>211</v>
      </c>
      <c r="G245" s="113" t="s">
        <v>206</v>
      </c>
      <c r="H245" s="107" t="s">
        <v>231</v>
      </c>
      <c r="I245" s="107" t="s">
        <v>246</v>
      </c>
    </row>
    <row r="246" hidden="1" spans="1:9">
      <c r="A246" s="114">
        <v>44466</v>
      </c>
      <c r="B246" s="77">
        <v>62.96</v>
      </c>
      <c r="C246" s="77">
        <v>4100</v>
      </c>
      <c r="D246" s="77">
        <f t="shared" si="14"/>
        <v>65.1207115628971</v>
      </c>
      <c r="F246" s="69">
        <v>211</v>
      </c>
      <c r="G246" s="113" t="s">
        <v>206</v>
      </c>
      <c r="H246" s="107" t="s">
        <v>245</v>
      </c>
      <c r="I246" s="107" t="s">
        <v>215</v>
      </c>
    </row>
    <row r="247" hidden="1" spans="1:9">
      <c r="A247" s="114">
        <v>44466</v>
      </c>
      <c r="B247" s="77">
        <v>78</v>
      </c>
      <c r="C247" s="77">
        <v>4100</v>
      </c>
      <c r="D247" s="77">
        <f t="shared" si="14"/>
        <v>52.5641025641026</v>
      </c>
      <c r="F247" s="69">
        <v>311</v>
      </c>
      <c r="G247" s="113" t="s">
        <v>206</v>
      </c>
      <c r="H247" s="107" t="s">
        <v>44</v>
      </c>
      <c r="I247" s="107" t="s">
        <v>219</v>
      </c>
    </row>
    <row r="248" spans="1:9">
      <c r="A248" s="114">
        <v>44465</v>
      </c>
      <c r="B248" s="77">
        <v>29.43</v>
      </c>
      <c r="C248" s="77">
        <v>2500</v>
      </c>
      <c r="D248" s="77">
        <f t="shared" si="14"/>
        <v>84.9473326537547</v>
      </c>
      <c r="F248" s="69">
        <v>101</v>
      </c>
      <c r="G248" s="113" t="s">
        <v>206</v>
      </c>
      <c r="H248" s="107" t="s">
        <v>43</v>
      </c>
      <c r="I248" s="107" t="s">
        <v>215</v>
      </c>
    </row>
    <row r="249" hidden="1" spans="1:9">
      <c r="A249" s="114">
        <v>44464</v>
      </c>
      <c r="B249" s="77">
        <v>63</v>
      </c>
      <c r="C249" s="77">
        <v>4300</v>
      </c>
      <c r="D249" s="77">
        <f t="shared" si="14"/>
        <v>68.2539682539683</v>
      </c>
      <c r="F249" s="69">
        <v>211</v>
      </c>
      <c r="G249" s="113" t="s">
        <v>206</v>
      </c>
      <c r="H249" s="107" t="s">
        <v>245</v>
      </c>
      <c r="I249" s="107" t="s">
        <v>219</v>
      </c>
    </row>
    <row r="250" spans="1:9">
      <c r="A250" s="114">
        <v>44463</v>
      </c>
      <c r="B250" s="77">
        <v>26</v>
      </c>
      <c r="C250" s="77">
        <v>2500</v>
      </c>
      <c r="D250" s="77">
        <f t="shared" si="14"/>
        <v>96.1538461538462</v>
      </c>
      <c r="F250" s="69">
        <v>101</v>
      </c>
      <c r="G250" s="113" t="s">
        <v>206</v>
      </c>
      <c r="H250" s="107" t="s">
        <v>43</v>
      </c>
      <c r="I250" s="107" t="s">
        <v>215</v>
      </c>
    </row>
    <row r="251" hidden="1" spans="1:9">
      <c r="A251" s="114">
        <v>44459</v>
      </c>
      <c r="B251" s="77">
        <v>76</v>
      </c>
      <c r="C251" s="77">
        <v>4300</v>
      </c>
      <c r="D251" s="77">
        <f t="shared" si="14"/>
        <v>56.5789473684211</v>
      </c>
      <c r="F251" s="69">
        <v>311</v>
      </c>
      <c r="G251" s="113" t="s">
        <v>206</v>
      </c>
      <c r="H251" s="107" t="s">
        <v>44</v>
      </c>
      <c r="I251" s="107" t="s">
        <v>232</v>
      </c>
    </row>
    <row r="252" hidden="1" spans="1:9">
      <c r="A252" s="114">
        <v>44458</v>
      </c>
      <c r="B252" s="77">
        <v>69</v>
      </c>
      <c r="C252" s="77">
        <v>4100</v>
      </c>
      <c r="D252" s="77">
        <f t="shared" si="14"/>
        <v>59.4202898550725</v>
      </c>
      <c r="F252" s="69">
        <v>211</v>
      </c>
      <c r="G252" s="113" t="s">
        <v>206</v>
      </c>
      <c r="H252" s="107" t="s">
        <v>44</v>
      </c>
      <c r="I252" s="107" t="s">
        <v>246</v>
      </c>
    </row>
    <row r="253" hidden="1" spans="1:9">
      <c r="A253" s="114">
        <v>44453</v>
      </c>
      <c r="B253" s="77">
        <v>69</v>
      </c>
      <c r="C253" s="77">
        <v>4300</v>
      </c>
      <c r="D253" s="77">
        <f t="shared" si="14"/>
        <v>62.3188405797101</v>
      </c>
      <c r="F253" s="69">
        <v>211</v>
      </c>
      <c r="G253" s="113" t="s">
        <v>206</v>
      </c>
      <c r="H253" s="107" t="s">
        <v>44</v>
      </c>
      <c r="I253" s="107" t="s">
        <v>219</v>
      </c>
    </row>
    <row r="254" hidden="1" spans="1:9">
      <c r="A254" s="114">
        <v>44451</v>
      </c>
      <c r="B254" s="77">
        <v>88.22</v>
      </c>
      <c r="C254" s="77">
        <v>5500</v>
      </c>
      <c r="D254" s="77">
        <f t="shared" si="14"/>
        <v>62.3441396508728</v>
      </c>
      <c r="F254" s="69">
        <v>511</v>
      </c>
      <c r="G254" s="113" t="s">
        <v>206</v>
      </c>
      <c r="H254" s="107" t="s">
        <v>231</v>
      </c>
      <c r="I254" s="107" t="s">
        <v>261</v>
      </c>
    </row>
    <row r="255" hidden="1" spans="1:9">
      <c r="A255" s="114">
        <v>44451</v>
      </c>
      <c r="B255" s="77">
        <v>78</v>
      </c>
      <c r="C255" s="77">
        <v>4300</v>
      </c>
      <c r="D255" s="77">
        <f t="shared" si="14"/>
        <v>55.1282051282051</v>
      </c>
      <c r="F255" s="69">
        <v>311</v>
      </c>
      <c r="G255" s="113" t="s">
        <v>206</v>
      </c>
      <c r="H255" s="107" t="s">
        <v>231</v>
      </c>
      <c r="I255" s="107" t="s">
        <v>246</v>
      </c>
    </row>
    <row r="256" spans="1:9">
      <c r="A256" s="114">
        <v>44450</v>
      </c>
      <c r="B256" s="77">
        <v>29</v>
      </c>
      <c r="C256" s="77">
        <v>2700</v>
      </c>
      <c r="D256" s="77">
        <f t="shared" si="14"/>
        <v>93.1034482758621</v>
      </c>
      <c r="F256" s="69">
        <v>101</v>
      </c>
      <c r="G256" s="113" t="s">
        <v>202</v>
      </c>
      <c r="H256" s="107" t="s">
        <v>43</v>
      </c>
      <c r="I256" s="107" t="s">
        <v>215</v>
      </c>
    </row>
    <row r="257" hidden="1" spans="1:9">
      <c r="A257" s="114">
        <v>44450</v>
      </c>
      <c r="B257" s="77">
        <v>76</v>
      </c>
      <c r="C257" s="77">
        <v>4000</v>
      </c>
      <c r="D257" s="77">
        <f t="shared" si="14"/>
        <v>52.6315789473684</v>
      </c>
      <c r="F257" s="69">
        <v>211</v>
      </c>
      <c r="G257" s="113" t="s">
        <v>206</v>
      </c>
      <c r="H257" s="107" t="s">
        <v>43</v>
      </c>
      <c r="I257" s="107" t="s">
        <v>262</v>
      </c>
    </row>
    <row r="258" spans="1:9">
      <c r="A258" s="114">
        <v>44447</v>
      </c>
      <c r="B258" s="77">
        <v>26.16</v>
      </c>
      <c r="C258" s="77">
        <v>2450</v>
      </c>
      <c r="D258" s="77">
        <f t="shared" si="14"/>
        <v>93.6544342507645</v>
      </c>
      <c r="F258" s="69">
        <v>101</v>
      </c>
      <c r="G258" s="113" t="s">
        <v>206</v>
      </c>
      <c r="H258" s="107" t="s">
        <v>43</v>
      </c>
      <c r="I258" s="107" t="s">
        <v>219</v>
      </c>
    </row>
    <row r="259" hidden="1" spans="1:9">
      <c r="A259" s="114">
        <v>44446</v>
      </c>
      <c r="B259" s="77">
        <v>63</v>
      </c>
      <c r="C259" s="77">
        <v>4200</v>
      </c>
      <c r="D259" s="77">
        <f t="shared" si="14"/>
        <v>66.6666666666667</v>
      </c>
      <c r="F259" s="69">
        <v>211</v>
      </c>
      <c r="G259" s="113" t="s">
        <v>206</v>
      </c>
      <c r="H259" s="107" t="s">
        <v>245</v>
      </c>
      <c r="I259" s="107" t="s">
        <v>219</v>
      </c>
    </row>
    <row r="260" hidden="1" spans="1:9">
      <c r="A260" s="114">
        <v>44445</v>
      </c>
      <c r="B260" s="77">
        <v>67.87</v>
      </c>
      <c r="C260" s="77">
        <v>4650</v>
      </c>
      <c r="D260" s="77">
        <f t="shared" si="14"/>
        <v>68.5133343156034</v>
      </c>
      <c r="F260" s="69">
        <v>211</v>
      </c>
      <c r="G260" s="113" t="s">
        <v>202</v>
      </c>
      <c r="H260" s="107" t="s">
        <v>44</v>
      </c>
      <c r="I260" s="107" t="s">
        <v>246</v>
      </c>
    </row>
    <row r="261" spans="1:9">
      <c r="A261" s="114">
        <v>44444</v>
      </c>
      <c r="B261" s="77">
        <v>26.05</v>
      </c>
      <c r="C261" s="77">
        <v>2500</v>
      </c>
      <c r="D261" s="77">
        <f t="shared" si="14"/>
        <v>95.9692898272553</v>
      </c>
      <c r="F261" s="69">
        <v>101</v>
      </c>
      <c r="G261" s="113" t="s">
        <v>202</v>
      </c>
      <c r="H261" s="107" t="s">
        <v>43</v>
      </c>
      <c r="I261" s="107" t="s">
        <v>219</v>
      </c>
    </row>
    <row r="262" hidden="1" spans="1:9">
      <c r="A262" s="114">
        <v>44444</v>
      </c>
      <c r="B262" s="77">
        <v>69</v>
      </c>
      <c r="C262" s="77">
        <v>4500</v>
      </c>
      <c r="D262" s="77">
        <f t="shared" si="14"/>
        <v>65.2173913043478</v>
      </c>
      <c r="F262" s="69">
        <v>211</v>
      </c>
      <c r="G262" s="113" t="s">
        <v>206</v>
      </c>
      <c r="H262" s="107" t="s">
        <v>44</v>
      </c>
      <c r="I262" s="107" t="s">
        <v>215</v>
      </c>
    </row>
    <row r="263" spans="1:9">
      <c r="A263" s="114">
        <v>44444</v>
      </c>
      <c r="B263" s="77">
        <v>25.55</v>
      </c>
      <c r="C263" s="77">
        <v>2400</v>
      </c>
      <c r="D263" s="77">
        <f t="shared" ref="D263:D281" si="15">C263/B263</f>
        <v>93.9334637964775</v>
      </c>
      <c r="F263" s="69">
        <v>101</v>
      </c>
      <c r="G263" s="113" t="s">
        <v>202</v>
      </c>
      <c r="H263" s="107" t="s">
        <v>43</v>
      </c>
      <c r="I263" s="107" t="s">
        <v>215</v>
      </c>
    </row>
    <row r="264" spans="1:9">
      <c r="A264" s="114">
        <v>44442</v>
      </c>
      <c r="B264" s="77">
        <v>26.16</v>
      </c>
      <c r="C264" s="77">
        <v>2500</v>
      </c>
      <c r="D264" s="77">
        <f t="shared" si="15"/>
        <v>95.565749235474</v>
      </c>
      <c r="F264" s="69">
        <v>101</v>
      </c>
      <c r="G264" s="113" t="s">
        <v>202</v>
      </c>
      <c r="H264" s="107" t="s">
        <v>43</v>
      </c>
      <c r="I264" s="107" t="s">
        <v>215</v>
      </c>
    </row>
    <row r="265" hidden="1" spans="1:9">
      <c r="A265" s="114">
        <v>44440</v>
      </c>
      <c r="B265" s="77">
        <v>77</v>
      </c>
      <c r="C265" s="77">
        <v>4800</v>
      </c>
      <c r="D265" s="77">
        <f t="shared" si="15"/>
        <v>62.3376623376623</v>
      </c>
      <c r="F265" s="69">
        <v>311</v>
      </c>
      <c r="G265" s="113" t="s">
        <v>202</v>
      </c>
      <c r="H265" s="107" t="s">
        <v>231</v>
      </c>
      <c r="I265" s="107" t="s">
        <v>246</v>
      </c>
    </row>
    <row r="266" spans="1:9">
      <c r="A266" s="114">
        <v>44438</v>
      </c>
      <c r="B266" s="77">
        <v>29</v>
      </c>
      <c r="C266" s="77">
        <v>2700</v>
      </c>
      <c r="D266" s="77">
        <f t="shared" si="15"/>
        <v>93.1034482758621</v>
      </c>
      <c r="E266" s="69">
        <f>AVERAGE(D266:D281)</f>
        <v>79.2776091431707</v>
      </c>
      <c r="F266" s="69">
        <v>101</v>
      </c>
      <c r="G266" s="113" t="s">
        <v>202</v>
      </c>
      <c r="H266" s="107" t="s">
        <v>43</v>
      </c>
      <c r="I266" s="107" t="s">
        <v>215</v>
      </c>
    </row>
    <row r="267" hidden="1" spans="1:9">
      <c r="A267" s="114">
        <v>44436</v>
      </c>
      <c r="B267" s="77">
        <v>72</v>
      </c>
      <c r="C267" s="77">
        <v>4300</v>
      </c>
      <c r="D267" s="77">
        <f t="shared" si="15"/>
        <v>59.7222222222222</v>
      </c>
      <c r="F267" s="69">
        <v>211</v>
      </c>
      <c r="G267" s="113" t="s">
        <v>202</v>
      </c>
      <c r="H267" s="107" t="s">
        <v>43</v>
      </c>
      <c r="I267" s="107" t="s">
        <v>219</v>
      </c>
    </row>
    <row r="268" spans="1:9">
      <c r="A268" s="114">
        <v>44436</v>
      </c>
      <c r="B268" s="77">
        <v>29</v>
      </c>
      <c r="C268" s="77">
        <v>2500</v>
      </c>
      <c r="D268" s="77">
        <f t="shared" si="15"/>
        <v>86.2068965517241</v>
      </c>
      <c r="F268" s="69">
        <v>101</v>
      </c>
      <c r="G268" s="113" t="s">
        <v>206</v>
      </c>
      <c r="H268" s="107" t="s">
        <v>43</v>
      </c>
      <c r="I268" s="107" t="s">
        <v>215</v>
      </c>
    </row>
    <row r="269" spans="1:9">
      <c r="A269" s="114">
        <v>44435</v>
      </c>
      <c r="B269" s="77">
        <v>26</v>
      </c>
      <c r="C269" s="77">
        <v>2300</v>
      </c>
      <c r="D269" s="77">
        <f t="shared" si="15"/>
        <v>88.4615384615385</v>
      </c>
      <c r="F269" s="69">
        <v>101</v>
      </c>
      <c r="G269" s="113" t="s">
        <v>206</v>
      </c>
      <c r="H269" s="107" t="s">
        <v>43</v>
      </c>
      <c r="I269" s="107" t="s">
        <v>215</v>
      </c>
    </row>
    <row r="270" spans="1:9">
      <c r="A270" s="114">
        <v>44434</v>
      </c>
      <c r="B270" s="77">
        <v>26</v>
      </c>
      <c r="C270" s="77">
        <v>2400</v>
      </c>
      <c r="D270" s="77">
        <f t="shared" si="15"/>
        <v>92.3076923076923</v>
      </c>
      <c r="F270" s="69">
        <v>101</v>
      </c>
      <c r="G270" s="113" t="s">
        <v>206</v>
      </c>
      <c r="H270" s="107" t="s">
        <v>43</v>
      </c>
      <c r="I270" s="107" t="s">
        <v>246</v>
      </c>
    </row>
    <row r="271" hidden="1" spans="1:9">
      <c r="A271" s="114">
        <v>44432</v>
      </c>
      <c r="B271" s="77">
        <v>62.67</v>
      </c>
      <c r="C271" s="77">
        <v>4200</v>
      </c>
      <c r="D271" s="77">
        <f t="shared" si="15"/>
        <v>67.0177118238391</v>
      </c>
      <c r="F271" s="69">
        <v>211</v>
      </c>
      <c r="G271" s="113" t="s">
        <v>206</v>
      </c>
      <c r="H271" s="107" t="s">
        <v>245</v>
      </c>
      <c r="I271" s="107" t="s">
        <v>219</v>
      </c>
    </row>
    <row r="272" hidden="1" spans="1:9">
      <c r="A272" s="114">
        <v>44431</v>
      </c>
      <c r="B272" s="77">
        <v>77</v>
      </c>
      <c r="C272" s="77">
        <v>6000</v>
      </c>
      <c r="D272" s="77">
        <f t="shared" si="15"/>
        <v>77.9220779220779</v>
      </c>
      <c r="F272" s="69">
        <v>311</v>
      </c>
      <c r="G272" s="113" t="s">
        <v>202</v>
      </c>
      <c r="H272" s="107" t="s">
        <v>231</v>
      </c>
      <c r="I272" s="107" t="s">
        <v>219</v>
      </c>
    </row>
    <row r="273" hidden="1" spans="1:9">
      <c r="A273" s="114">
        <v>44431</v>
      </c>
      <c r="B273" s="77">
        <v>72</v>
      </c>
      <c r="C273" s="77">
        <v>4300</v>
      </c>
      <c r="D273" s="77">
        <f t="shared" si="15"/>
        <v>59.7222222222222</v>
      </c>
      <c r="F273" s="69">
        <v>211</v>
      </c>
      <c r="G273" s="113" t="s">
        <v>206</v>
      </c>
      <c r="H273" s="107" t="s">
        <v>43</v>
      </c>
      <c r="I273" s="107" t="s">
        <v>215</v>
      </c>
    </row>
    <row r="274" spans="1:9">
      <c r="A274" s="114">
        <v>44429</v>
      </c>
      <c r="B274" s="77">
        <v>29</v>
      </c>
      <c r="C274" s="77">
        <v>2600</v>
      </c>
      <c r="D274" s="77">
        <f t="shared" si="15"/>
        <v>89.6551724137931</v>
      </c>
      <c r="F274" s="69">
        <v>101</v>
      </c>
      <c r="G274" s="113" t="s">
        <v>202</v>
      </c>
      <c r="H274" s="107" t="s">
        <v>43</v>
      </c>
      <c r="I274" s="107" t="s">
        <v>246</v>
      </c>
    </row>
    <row r="275" spans="1:9">
      <c r="A275" s="114">
        <v>44428</v>
      </c>
      <c r="B275" s="77">
        <v>26</v>
      </c>
      <c r="C275" s="77">
        <v>2500</v>
      </c>
      <c r="D275" s="77">
        <f t="shared" si="15"/>
        <v>96.1538461538462</v>
      </c>
      <c r="F275" s="69">
        <v>101</v>
      </c>
      <c r="G275" s="113" t="s">
        <v>206</v>
      </c>
      <c r="H275" s="107" t="s">
        <v>43</v>
      </c>
      <c r="I275" s="107" t="s">
        <v>246</v>
      </c>
    </row>
    <row r="276" hidden="1" spans="1:9">
      <c r="A276" s="114">
        <v>44426</v>
      </c>
      <c r="B276" s="77">
        <v>61.67</v>
      </c>
      <c r="C276" s="77">
        <v>4100</v>
      </c>
      <c r="D276" s="77">
        <f t="shared" si="15"/>
        <v>66.4828928166045</v>
      </c>
      <c r="F276" s="69">
        <v>211</v>
      </c>
      <c r="G276" s="113" t="s">
        <v>206</v>
      </c>
      <c r="H276" s="107" t="s">
        <v>245</v>
      </c>
      <c r="I276" s="107" t="s">
        <v>219</v>
      </c>
    </row>
    <row r="277" hidden="1" spans="1:9">
      <c r="A277" s="114">
        <v>44423</v>
      </c>
      <c r="B277" s="77">
        <v>69</v>
      </c>
      <c r="C277" s="77">
        <v>4300</v>
      </c>
      <c r="D277" s="77">
        <f t="shared" si="15"/>
        <v>62.3188405797101</v>
      </c>
      <c r="F277" s="69">
        <v>211</v>
      </c>
      <c r="G277" s="113" t="s">
        <v>206</v>
      </c>
      <c r="H277" s="107" t="s">
        <v>44</v>
      </c>
      <c r="I277" s="107" t="s">
        <v>246</v>
      </c>
    </row>
    <row r="278" spans="1:9">
      <c r="A278" s="114">
        <v>44423</v>
      </c>
      <c r="B278" s="77">
        <v>29</v>
      </c>
      <c r="C278" s="77">
        <v>2700</v>
      </c>
      <c r="D278" s="77">
        <f t="shared" si="15"/>
        <v>93.1034482758621</v>
      </c>
      <c r="F278" s="69">
        <v>101</v>
      </c>
      <c r="G278" s="113" t="s">
        <v>202</v>
      </c>
      <c r="H278" s="107" t="s">
        <v>43</v>
      </c>
      <c r="I278" s="107" t="s">
        <v>215</v>
      </c>
    </row>
    <row r="279" hidden="1" spans="1:9">
      <c r="A279" s="114">
        <v>44421</v>
      </c>
      <c r="B279" s="77">
        <v>63</v>
      </c>
      <c r="C279" s="77">
        <v>4000</v>
      </c>
      <c r="D279" s="77">
        <f t="shared" si="15"/>
        <v>63.4920634920635</v>
      </c>
      <c r="F279" s="69">
        <v>211</v>
      </c>
      <c r="G279" s="113" t="s">
        <v>206</v>
      </c>
      <c r="H279" s="107" t="s">
        <v>245</v>
      </c>
      <c r="I279" s="107" t="s">
        <v>219</v>
      </c>
    </row>
    <row r="280" hidden="1" spans="1:9">
      <c r="A280" s="114">
        <v>44420</v>
      </c>
      <c r="B280" s="77">
        <v>63</v>
      </c>
      <c r="C280" s="77">
        <v>4100</v>
      </c>
      <c r="D280" s="77">
        <f t="shared" si="15"/>
        <v>65.0793650793651</v>
      </c>
      <c r="F280" s="69">
        <v>211</v>
      </c>
      <c r="G280" s="113" t="s">
        <v>206</v>
      </c>
      <c r="H280" s="107" t="s">
        <v>245</v>
      </c>
      <c r="I280" s="107" t="s">
        <v>219</v>
      </c>
    </row>
    <row r="281" spans="1:9">
      <c r="A281" s="114">
        <v>44416</v>
      </c>
      <c r="B281" s="77">
        <v>26</v>
      </c>
      <c r="C281" s="77">
        <v>2800</v>
      </c>
      <c r="D281" s="77">
        <f t="shared" si="15"/>
        <v>107.692307692308</v>
      </c>
      <c r="F281" s="69">
        <v>101</v>
      </c>
      <c r="G281" s="113" t="s">
        <v>202</v>
      </c>
      <c r="H281" s="107" t="s">
        <v>43</v>
      </c>
      <c r="I281" s="107" t="s">
        <v>219</v>
      </c>
    </row>
    <row r="1048533" spans="9:9">
      <c r="I1048533" s="107" t="s">
        <v>213</v>
      </c>
    </row>
  </sheetData>
  <autoFilter ref="A78:I281">
    <filterColumn colId="1">
      <filters>
        <filter val="30"/>
        <filter val="26.1"/>
        <filter val="29.43"/>
        <filter val="25.44"/>
        <filter val="26.14"/>
        <filter val="26.5"/>
        <filter val="29.5"/>
        <filter val="25.55"/>
        <filter val="26.05"/>
        <filter val="26.25"/>
        <filter val="29.55"/>
        <filter val="26"/>
        <filter val="26.16"/>
        <filter val="29"/>
      </filters>
    </filterColumn>
    <extLst/>
  </autoFilter>
  <mergeCells count="71">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3"/>
    <mergeCell ref="E84:E106"/>
    <mergeCell ref="E107:E128"/>
    <mergeCell ref="E129:E142"/>
    <mergeCell ref="E143:E160"/>
    <mergeCell ref="E161:E178"/>
    <mergeCell ref="E179:E197"/>
    <mergeCell ref="E198:E207"/>
    <mergeCell ref="E208:E217"/>
    <mergeCell ref="E218:E226"/>
    <mergeCell ref="E227:E242"/>
    <mergeCell ref="E243:E265"/>
    <mergeCell ref="E266:E281"/>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W1048565"/>
  <sheetViews>
    <sheetView zoomScale="85" zoomScaleNormal="85" topLeftCell="G3" workbookViewId="0">
      <selection activeCell="K7" sqref="K7:K9"/>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90" customWidth="1"/>
    <col min="7" max="7" width="21" style="69" customWidth="1"/>
    <col min="8" max="9" width="11.375" style="70" customWidth="1"/>
    <col min="10" max="10" width="7" style="70" customWidth="1"/>
    <col min="11" max="12" width="9" style="70"/>
    <col min="13" max="13" width="9" style="71"/>
    <col min="14" max="16" width="9" style="70"/>
    <col min="17" max="17" width="12" style="70" customWidth="1"/>
    <col min="18" max="22" width="9" style="70"/>
    <col min="23" max="23" width="9" style="72"/>
    <col min="24" max="16384" width="9" style="70"/>
  </cols>
  <sheetData>
    <row r="1" spans="2:6">
      <c r="B1" s="69" t="s">
        <v>155</v>
      </c>
      <c r="F1" s="90">
        <v>12</v>
      </c>
    </row>
    <row r="2" spans="2:5">
      <c r="B2" s="73" t="s">
        <v>156</v>
      </c>
      <c r="C2" s="74" t="s">
        <v>263</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c r="D4" s="120"/>
      <c r="E4" s="57">
        <f>SUM(C4:C6)</f>
        <v>0</v>
      </c>
      <c r="F4" s="82">
        <f>AVERAGE(D4:D6)</f>
        <v>57.67</v>
      </c>
      <c r="G4" s="82"/>
    </row>
    <row r="5" spans="1:7">
      <c r="A5" s="83"/>
      <c r="B5" s="81">
        <v>44044</v>
      </c>
      <c r="C5" s="78"/>
      <c r="D5" s="120">
        <f>中指数据!AP7</f>
        <v>58.29</v>
      </c>
      <c r="E5" s="57"/>
      <c r="F5" s="82"/>
      <c r="G5" s="82"/>
    </row>
    <row r="6" spans="1:13">
      <c r="A6" s="83"/>
      <c r="B6" s="81">
        <v>44075</v>
      </c>
      <c r="C6" s="78"/>
      <c r="D6" s="120">
        <f>中指数据!AL7</f>
        <v>57.05</v>
      </c>
      <c r="E6" s="57"/>
      <c r="F6" s="82"/>
      <c r="G6" s="82"/>
      <c r="H6" s="84"/>
      <c r="I6" s="105" t="s">
        <v>164</v>
      </c>
      <c r="J6" s="105" t="s">
        <v>165</v>
      </c>
      <c r="K6" s="106" t="s">
        <v>166</v>
      </c>
      <c r="L6" s="107" t="s">
        <v>167</v>
      </c>
      <c r="M6" s="108" t="s">
        <v>168</v>
      </c>
    </row>
    <row r="7" spans="1:13">
      <c r="A7" s="80" t="s">
        <v>169</v>
      </c>
      <c r="B7" s="81">
        <v>44105</v>
      </c>
      <c r="C7" s="78"/>
      <c r="D7" s="120">
        <f>中指数据!AH7</f>
        <v>55.33</v>
      </c>
      <c r="E7" s="57">
        <f>SUM(C7:C9)</f>
        <v>0</v>
      </c>
      <c r="F7" s="82">
        <f>AVERAGE(D7:D9)</f>
        <v>58.0533333333333</v>
      </c>
      <c r="G7" s="82"/>
      <c r="H7" s="84" t="s">
        <v>170</v>
      </c>
      <c r="I7" s="109">
        <f>G17</f>
        <v>49.96</v>
      </c>
      <c r="J7" s="110"/>
      <c r="K7" s="111">
        <f>AVERAGE(I7:I9)</f>
        <v>53.04</v>
      </c>
      <c r="L7" s="70">
        <v>2.8</v>
      </c>
      <c r="M7" s="71">
        <v>2.5</v>
      </c>
    </row>
    <row r="8" spans="1:12">
      <c r="A8" s="83"/>
      <c r="B8" s="81">
        <v>44136</v>
      </c>
      <c r="C8" s="78"/>
      <c r="D8" s="120">
        <f>中指数据!AD7</f>
        <v>61.57</v>
      </c>
      <c r="E8" s="57"/>
      <c r="F8" s="82"/>
      <c r="G8" s="82"/>
      <c r="H8" s="84" t="s">
        <v>171</v>
      </c>
      <c r="I8" s="109">
        <f>F34</f>
        <v>57.87</v>
      </c>
      <c r="J8" s="110"/>
      <c r="K8" s="111"/>
      <c r="L8" s="107"/>
    </row>
    <row r="9" spans="1:11">
      <c r="A9" s="83"/>
      <c r="B9" s="81">
        <v>44166</v>
      </c>
      <c r="C9" s="78"/>
      <c r="D9" s="120">
        <f>中指数据!Z7</f>
        <v>57.26</v>
      </c>
      <c r="E9" s="57"/>
      <c r="F9" s="82"/>
      <c r="G9" s="82"/>
      <c r="H9" s="85" t="s">
        <v>172</v>
      </c>
      <c r="I9" s="112">
        <f>G51</f>
        <v>51.29</v>
      </c>
      <c r="J9" s="110"/>
      <c r="K9" s="111"/>
    </row>
    <row r="10" spans="1:7">
      <c r="A10" s="80" t="s">
        <v>173</v>
      </c>
      <c r="B10" s="81">
        <v>44197</v>
      </c>
      <c r="C10" s="78"/>
      <c r="D10" s="120" t="str">
        <f>中指数据!V7</f>
        <v>--</v>
      </c>
      <c r="E10" s="57">
        <f>SUM(C10:C12)</f>
        <v>0</v>
      </c>
      <c r="F10" s="82">
        <f>AVERAGE(D10:D12)</f>
        <v>54.64</v>
      </c>
      <c r="G10" s="82"/>
    </row>
    <row r="11" spans="1:7">
      <c r="A11" s="83"/>
      <c r="B11" s="81">
        <v>44228</v>
      </c>
      <c r="C11" s="78"/>
      <c r="D11" s="120" t="str">
        <f>中指数据!R7</f>
        <v>--</v>
      </c>
      <c r="E11" s="57"/>
      <c r="F11" s="82"/>
      <c r="G11" s="82"/>
    </row>
    <row r="12" spans="1:7">
      <c r="A12" s="80"/>
      <c r="B12" s="81">
        <v>44256</v>
      </c>
      <c r="C12" s="78"/>
      <c r="D12" s="120">
        <f>中指数据!N7</f>
        <v>54.64</v>
      </c>
      <c r="E12" s="57"/>
      <c r="F12" s="82"/>
      <c r="G12" s="82"/>
    </row>
    <row r="13" spans="1:7">
      <c r="A13" s="77" t="s">
        <v>174</v>
      </c>
      <c r="B13" s="81">
        <v>44287</v>
      </c>
      <c r="C13" s="78"/>
      <c r="D13" s="120">
        <f>中指数据!J7</f>
        <v>53.09</v>
      </c>
      <c r="E13" s="57">
        <f>SUM(C13:C15)</f>
        <v>0</v>
      </c>
      <c r="F13" s="82">
        <f>AVERAGE(D13:D15)</f>
        <v>50.6766666666667</v>
      </c>
      <c r="G13" s="82"/>
    </row>
    <row r="14" spans="1:7">
      <c r="A14" s="77"/>
      <c r="B14" s="81">
        <v>44317</v>
      </c>
      <c r="C14" s="78"/>
      <c r="D14" s="120">
        <f>中指数据!F7</f>
        <v>50.2</v>
      </c>
      <c r="E14" s="57"/>
      <c r="F14" s="82"/>
      <c r="G14" s="82"/>
    </row>
    <row r="15" spans="1:7">
      <c r="A15" s="77"/>
      <c r="B15" s="81">
        <v>44348</v>
      </c>
      <c r="C15" s="78"/>
      <c r="D15" s="120">
        <f>中指数据!B7</f>
        <v>48.74</v>
      </c>
      <c r="E15" s="57"/>
      <c r="F15" s="82"/>
      <c r="G15" s="82"/>
    </row>
    <row r="16" spans="1:7">
      <c r="A16" s="86" t="s">
        <v>175</v>
      </c>
      <c r="B16" s="81">
        <v>44378</v>
      </c>
      <c r="C16" s="78"/>
      <c r="D16" s="82"/>
      <c r="E16" s="57">
        <v>1</v>
      </c>
      <c r="F16" s="82">
        <f>D16</f>
        <v>0</v>
      </c>
      <c r="G16" s="82"/>
    </row>
    <row r="17" spans="1:7">
      <c r="A17" s="87" t="s">
        <v>176</v>
      </c>
      <c r="B17" s="88"/>
      <c r="C17" s="88"/>
      <c r="D17" s="88"/>
      <c r="E17" s="89"/>
      <c r="F17" s="82">
        <f>AVERAGE(F4:F15)</f>
        <v>55.26</v>
      </c>
      <c r="G17" s="82">
        <f>F17-L7-M7</f>
        <v>49.96</v>
      </c>
    </row>
    <row r="19" spans="2:7">
      <c r="B19" s="77" t="s">
        <v>177</v>
      </c>
      <c r="C19" s="77"/>
      <c r="D19" s="77"/>
      <c r="E19" s="91"/>
      <c r="G19" s="92"/>
    </row>
    <row r="20" spans="1:7">
      <c r="A20" s="77" t="str">
        <f t="shared" ref="A20:G20" si="0">A3</f>
        <v>时间</v>
      </c>
      <c r="B20" s="77" t="s">
        <v>178</v>
      </c>
      <c r="C20" s="77" t="s">
        <v>179</v>
      </c>
      <c r="D20" s="77" t="s">
        <v>180</v>
      </c>
      <c r="E20" s="77" t="str">
        <f t="shared" si="0"/>
        <v>样本数量</v>
      </c>
      <c r="F20" s="92" t="str">
        <f t="shared" si="0"/>
        <v>含物业费，含取暖费</v>
      </c>
      <c r="G20" s="93" t="str">
        <f t="shared" si="0"/>
        <v>含物业费，不含取暖费</v>
      </c>
    </row>
    <row r="21" spans="1:7">
      <c r="A21" s="80" t="s">
        <v>162</v>
      </c>
      <c r="B21" s="81">
        <v>44013</v>
      </c>
      <c r="C21" s="77"/>
      <c r="D21" s="57" t="s">
        <v>163</v>
      </c>
      <c r="E21" s="94">
        <f>SUM(C21:C22)</f>
        <v>0</v>
      </c>
      <c r="F21" s="95">
        <f>ROUND(AVERAGE(D21:D23),2)</f>
        <v>57.27</v>
      </c>
      <c r="G21" s="77"/>
    </row>
    <row r="22" spans="1:7">
      <c r="A22" s="83"/>
      <c r="B22" s="81">
        <v>44044</v>
      </c>
      <c r="C22" s="77"/>
      <c r="D22" s="57">
        <v>55.7881088894809</v>
      </c>
      <c r="E22" s="96"/>
      <c r="F22" s="97"/>
      <c r="G22" s="77"/>
    </row>
    <row r="23" spans="1:7">
      <c r="A23" s="83"/>
      <c r="B23" s="81">
        <v>44075</v>
      </c>
      <c r="C23" s="77"/>
      <c r="D23" s="57">
        <v>58.7467195916416</v>
      </c>
      <c r="E23" s="96"/>
      <c r="F23" s="97"/>
      <c r="G23" s="77"/>
    </row>
    <row r="24" spans="1:7">
      <c r="A24" s="80" t="s">
        <v>169</v>
      </c>
      <c r="B24" s="81">
        <v>44105</v>
      </c>
      <c r="C24" s="77"/>
      <c r="D24" s="57">
        <v>65.5566366445092</v>
      </c>
      <c r="E24" s="96">
        <f>SUM(C26:C28)</f>
        <v>0</v>
      </c>
      <c r="F24" s="95">
        <f>ROUND(AVERAGE(D24:D26),2)</f>
        <v>57.16</v>
      </c>
      <c r="G24" s="77"/>
    </row>
    <row r="25" spans="1:7">
      <c r="A25" s="83"/>
      <c r="B25" s="81">
        <v>44136</v>
      </c>
      <c r="C25" s="77"/>
      <c r="D25" s="57">
        <v>55.3818951708081</v>
      </c>
      <c r="E25" s="96"/>
      <c r="F25" s="97"/>
      <c r="G25" s="77"/>
    </row>
    <row r="26" spans="1:7">
      <c r="A26" s="83"/>
      <c r="B26" s="81">
        <v>44166</v>
      </c>
      <c r="C26" s="77"/>
      <c r="D26" s="57">
        <v>50.5447045247281</v>
      </c>
      <c r="E26" s="96"/>
      <c r="F26" s="97"/>
      <c r="G26" s="77"/>
    </row>
    <row r="27" spans="1:7">
      <c r="A27" s="80" t="s">
        <v>173</v>
      </c>
      <c r="B27" s="81">
        <v>44197</v>
      </c>
      <c r="C27" s="77"/>
      <c r="D27" s="57">
        <v>60.6750288290826</v>
      </c>
      <c r="E27" s="96">
        <f>SUM(C29:C31)</f>
        <v>0</v>
      </c>
      <c r="F27" s="95">
        <f>ROUND(AVERAGE(D27:D29),2)</f>
        <v>59.38</v>
      </c>
      <c r="G27" s="77"/>
    </row>
    <row r="28" spans="1:7">
      <c r="A28" s="83"/>
      <c r="B28" s="81">
        <v>44228</v>
      </c>
      <c r="C28" s="77"/>
      <c r="D28" s="57">
        <v>55.7886524221982</v>
      </c>
      <c r="E28" s="96"/>
      <c r="F28" s="97"/>
      <c r="G28" s="77"/>
    </row>
    <row r="29" spans="1:7">
      <c r="A29" s="80"/>
      <c r="B29" s="81">
        <v>44256</v>
      </c>
      <c r="C29" s="77"/>
      <c r="D29" s="57">
        <v>61.6669369592684</v>
      </c>
      <c r="E29" s="96"/>
      <c r="F29" s="97"/>
      <c r="G29" s="77"/>
    </row>
    <row r="30" spans="1:7">
      <c r="A30" s="77" t="s">
        <v>174</v>
      </c>
      <c r="B30" s="81">
        <v>44287</v>
      </c>
      <c r="C30" s="77"/>
      <c r="D30" s="57">
        <v>53.6289356085187</v>
      </c>
      <c r="E30" s="96"/>
      <c r="F30" s="95">
        <f>ROUND(AVERAGE(D30:D32),2)</f>
        <v>58.37</v>
      </c>
      <c r="G30" s="77"/>
    </row>
    <row r="31" spans="1:7">
      <c r="A31" s="77"/>
      <c r="B31" s="81">
        <v>44317</v>
      </c>
      <c r="C31" s="77"/>
      <c r="D31" s="57">
        <v>60.9668920354374</v>
      </c>
      <c r="E31" s="96"/>
      <c r="F31" s="97"/>
      <c r="G31" s="77"/>
    </row>
    <row r="32" spans="1:7">
      <c r="A32" s="77"/>
      <c r="B32" s="81">
        <v>44348</v>
      </c>
      <c r="C32" s="77"/>
      <c r="D32" s="57">
        <v>60.5045603691514</v>
      </c>
      <c r="E32" s="98"/>
      <c r="F32" s="97"/>
      <c r="G32" s="77"/>
    </row>
    <row r="33" spans="1:7">
      <c r="A33" s="86" t="s">
        <v>175</v>
      </c>
      <c r="B33" s="81">
        <v>44378</v>
      </c>
      <c r="C33" s="77"/>
      <c r="D33" s="57">
        <v>57.154653769022</v>
      </c>
      <c r="E33" s="94">
        <f>SUM(C33:C33)</f>
        <v>0</v>
      </c>
      <c r="F33" s="92">
        <f>ROUND(D33,2)</f>
        <v>57.15</v>
      </c>
      <c r="G33" s="82"/>
    </row>
    <row r="34" spans="1:7">
      <c r="A34" s="99" t="s">
        <v>164</v>
      </c>
      <c r="B34" s="100"/>
      <c r="C34" s="100"/>
      <c r="D34" s="100"/>
      <c r="E34" s="101"/>
      <c r="F34" s="92">
        <f>ROUND(AVERAGE(F21:F33),2)</f>
        <v>57.87</v>
      </c>
      <c r="G34" s="82"/>
    </row>
    <row r="36" spans="2:5">
      <c r="B36" s="77" t="s">
        <v>181</v>
      </c>
      <c r="C36" s="77"/>
      <c r="D36" s="77"/>
      <c r="E36" s="91"/>
    </row>
    <row r="37" spans="1:7">
      <c r="A37" s="77" t="str">
        <f t="shared" ref="A37:G37" si="1">A3</f>
        <v>时间</v>
      </c>
      <c r="B37" s="77" t="s">
        <v>178</v>
      </c>
      <c r="C37" s="77" t="s">
        <v>179</v>
      </c>
      <c r="D37" s="77" t="s">
        <v>180</v>
      </c>
      <c r="E37" s="77" t="str">
        <f t="shared" si="1"/>
        <v>样本数量</v>
      </c>
      <c r="F37" s="79" t="str">
        <f t="shared" si="1"/>
        <v>含物业费，含取暖费</v>
      </c>
      <c r="G37" s="79" t="str">
        <f t="shared" si="1"/>
        <v>含物业费，不含取暖费</v>
      </c>
    </row>
    <row r="38" spans="1:7">
      <c r="A38" s="80" t="s">
        <v>182</v>
      </c>
      <c r="B38" s="81">
        <v>44013</v>
      </c>
      <c r="C38" s="77"/>
      <c r="D38" s="82"/>
      <c r="E38" s="57">
        <f>SUM(C38:C40)</f>
        <v>0</v>
      </c>
      <c r="F38" s="82">
        <f>ROUND(AVERAGE(D38:D40),2)</f>
        <v>58.36</v>
      </c>
      <c r="G38" s="82"/>
    </row>
    <row r="39" spans="1:7">
      <c r="A39" s="83"/>
      <c r="B39" s="81">
        <v>44044</v>
      </c>
      <c r="C39" s="77"/>
      <c r="D39" s="82">
        <f>E121</f>
        <v>53.913468608039</v>
      </c>
      <c r="E39" s="57"/>
      <c r="F39" s="92"/>
      <c r="G39" s="82"/>
    </row>
    <row r="40" spans="1:7">
      <c r="A40" s="83"/>
      <c r="B40" s="81">
        <v>44075</v>
      </c>
      <c r="C40" s="77"/>
      <c r="D40" s="82">
        <f>E117</f>
        <v>62.8161248828786</v>
      </c>
      <c r="E40" s="57"/>
      <c r="F40" s="92"/>
      <c r="G40" s="82"/>
    </row>
    <row r="41" spans="1:7">
      <c r="A41" s="80" t="s">
        <v>183</v>
      </c>
      <c r="B41" s="81">
        <v>44105</v>
      </c>
      <c r="C41" s="77"/>
      <c r="D41" s="82">
        <f>E112</f>
        <v>56.3244574418963</v>
      </c>
      <c r="E41" s="57">
        <f>SUM(C41:C43)</f>
        <v>0</v>
      </c>
      <c r="F41" s="82">
        <f>ROUND(AVERAGE(D41:D43),2)</f>
        <v>56.3</v>
      </c>
      <c r="G41" s="82"/>
    </row>
    <row r="42" spans="1:7">
      <c r="A42" s="83"/>
      <c r="B42" s="81">
        <v>44136</v>
      </c>
      <c r="C42" s="77"/>
      <c r="D42" s="82">
        <f>E111</f>
        <v>57.4712643678161</v>
      </c>
      <c r="E42" s="57"/>
      <c r="F42" s="92"/>
      <c r="G42" s="82"/>
    </row>
    <row r="43" spans="1:7">
      <c r="A43" s="83"/>
      <c r="B43" s="81">
        <v>44166</v>
      </c>
      <c r="C43" s="77"/>
      <c r="D43" s="82">
        <f>E107</f>
        <v>55.1151014502899</v>
      </c>
      <c r="E43" s="57"/>
      <c r="F43" s="92"/>
      <c r="G43" s="82"/>
    </row>
    <row r="44" spans="1:7">
      <c r="A44" s="80" t="s">
        <v>184</v>
      </c>
      <c r="B44" s="81">
        <v>44197</v>
      </c>
      <c r="C44" s="77"/>
      <c r="D44" s="82">
        <f>E103</f>
        <v>55.4415530188002</v>
      </c>
      <c r="E44" s="57">
        <f>SUM(C44:C46)</f>
        <v>0</v>
      </c>
      <c r="F44" s="82">
        <f>ROUND(AVERAGE(D44:D46),2)</f>
        <v>57.15</v>
      </c>
      <c r="G44" s="82"/>
    </row>
    <row r="45" spans="1:7">
      <c r="A45" s="83"/>
      <c r="B45" s="81">
        <v>44228</v>
      </c>
      <c r="C45" s="77"/>
      <c r="D45" s="82">
        <f>E100</f>
        <v>56.4480210547626</v>
      </c>
      <c r="E45" s="57"/>
      <c r="F45" s="92"/>
      <c r="G45" s="82"/>
    </row>
    <row r="46" spans="1:7">
      <c r="A46" s="80"/>
      <c r="B46" s="81">
        <v>44256</v>
      </c>
      <c r="C46" s="77"/>
      <c r="D46" s="82">
        <f>E99</f>
        <v>59.5505617977528</v>
      </c>
      <c r="E46" s="57"/>
      <c r="F46" s="92"/>
      <c r="G46" s="82"/>
    </row>
    <row r="47" spans="1:10">
      <c r="A47" s="77" t="s">
        <v>185</v>
      </c>
      <c r="B47" s="81">
        <v>44287</v>
      </c>
      <c r="C47" s="77"/>
      <c r="D47" s="82">
        <f>E96</f>
        <v>52.5966105586408</v>
      </c>
      <c r="E47" s="57">
        <f>SUM(C47:C49)</f>
        <v>0</v>
      </c>
      <c r="F47" s="82">
        <f>ROUND(AVERAGE(D47:D49),2)</f>
        <v>54.14</v>
      </c>
      <c r="G47" s="82"/>
      <c r="I47" s="107"/>
      <c r="J47" s="107"/>
    </row>
    <row r="48" spans="1:7">
      <c r="A48" s="77"/>
      <c r="B48" s="81">
        <v>44317</v>
      </c>
      <c r="C48" s="77"/>
      <c r="D48" s="82">
        <f>E92</f>
        <v>51.3701090005783</v>
      </c>
      <c r="E48" s="57"/>
      <c r="F48" s="92"/>
      <c r="G48" s="82"/>
    </row>
    <row r="49" spans="1:7">
      <c r="A49" s="77"/>
      <c r="B49" s="81">
        <v>44348</v>
      </c>
      <c r="C49" s="77"/>
      <c r="D49" s="82">
        <f>E88</f>
        <v>58.4654723131893</v>
      </c>
      <c r="E49" s="57"/>
      <c r="F49" s="92"/>
      <c r="G49" s="82"/>
    </row>
    <row r="50" spans="1:7">
      <c r="A50" s="86" t="s">
        <v>186</v>
      </c>
      <c r="B50" s="81">
        <v>44378</v>
      </c>
      <c r="C50" s="77"/>
      <c r="D50" s="82">
        <f>E81</f>
        <v>56.9959643584461</v>
      </c>
      <c r="E50" s="57">
        <f>C50</f>
        <v>0</v>
      </c>
      <c r="F50" s="82">
        <f>D50</f>
        <v>56.9959643584461</v>
      </c>
      <c r="G50" s="82"/>
    </row>
    <row r="51" spans="1:7">
      <c r="A51" s="99" t="s">
        <v>164</v>
      </c>
      <c r="B51" s="100"/>
      <c r="C51" s="100"/>
      <c r="D51" s="100"/>
      <c r="E51" s="101"/>
      <c r="F51" s="92">
        <f>ROUND(AVERAGE(F38:F50),2)</f>
        <v>56.59</v>
      </c>
      <c r="G51" s="92">
        <f>F51-L7-M7</f>
        <v>51.29</v>
      </c>
    </row>
    <row r="54" ht="13.5" hidden="1" spans="1:7">
      <c r="A54" s="93" t="s">
        <v>187</v>
      </c>
      <c r="B54" s="77" t="s">
        <v>178</v>
      </c>
      <c r="C54" s="77" t="s">
        <v>179</v>
      </c>
      <c r="D54" s="77" t="s">
        <v>188</v>
      </c>
      <c r="E54" s="93" t="s">
        <v>189</v>
      </c>
      <c r="F54" s="79" t="s">
        <v>190</v>
      </c>
      <c r="G54" s="102"/>
    </row>
    <row r="55" hidden="1" spans="1:7">
      <c r="A55" s="77" t="str">
        <f>A38</f>
        <v>2021年三季度</v>
      </c>
      <c r="B55" s="81">
        <v>43617</v>
      </c>
      <c r="C55" s="77">
        <v>3</v>
      </c>
      <c r="D55" s="103">
        <v>91.57</v>
      </c>
      <c r="E55" s="57">
        <f>E4</f>
        <v>0</v>
      </c>
      <c r="F55" s="92">
        <f>F4</f>
        <v>57.67</v>
      </c>
      <c r="G55" s="91"/>
    </row>
    <row r="56" hidden="1" spans="1:7">
      <c r="A56" s="77">
        <f>A40</f>
        <v>0</v>
      </c>
      <c r="B56" s="81"/>
      <c r="C56" s="77"/>
      <c r="D56" s="103"/>
      <c r="E56" s="57">
        <f>E6</f>
        <v>0</v>
      </c>
      <c r="F56" s="92">
        <f>F6</f>
        <v>0</v>
      </c>
      <c r="G56" s="104"/>
    </row>
    <row r="57" hidden="1" spans="1:7">
      <c r="A57" s="77">
        <f>A43</f>
        <v>0</v>
      </c>
      <c r="B57" s="81"/>
      <c r="C57" s="77"/>
      <c r="D57" s="103"/>
      <c r="E57" s="57">
        <f>E7</f>
        <v>0</v>
      </c>
      <c r="F57" s="92">
        <f>F7</f>
        <v>58.0533333333333</v>
      </c>
      <c r="G57" s="104"/>
    </row>
    <row r="58" hidden="1" spans="1:7">
      <c r="A58" s="77">
        <f>A46</f>
        <v>0</v>
      </c>
      <c r="B58" s="81">
        <v>43891</v>
      </c>
      <c r="C58" s="77">
        <v>2</v>
      </c>
      <c r="D58" s="103">
        <v>92.31</v>
      </c>
      <c r="E58" s="57">
        <f>E10</f>
        <v>0</v>
      </c>
      <c r="F58" s="92">
        <f>F10</f>
        <v>54.64</v>
      </c>
      <c r="G58" s="104"/>
    </row>
    <row r="59" hidden="1" spans="1:7">
      <c r="A59" s="77">
        <f>A49</f>
        <v>0</v>
      </c>
      <c r="B59" s="81"/>
      <c r="C59" s="77"/>
      <c r="D59" s="103"/>
      <c r="E59" s="57">
        <f>E13</f>
        <v>0</v>
      </c>
      <c r="F59" s="92">
        <f>F13</f>
        <v>50.6766666666667</v>
      </c>
      <c r="G59" s="104"/>
    </row>
    <row r="60" hidden="1" spans="1:7">
      <c r="A60" s="77" t="s">
        <v>164</v>
      </c>
      <c r="B60" s="77"/>
      <c r="C60" s="77"/>
      <c r="D60" s="77"/>
      <c r="E60" s="77"/>
      <c r="F60" s="92">
        <f>ROUND(AVERAGE(F55:F59),2)</f>
        <v>44.21</v>
      </c>
      <c r="G60" s="104"/>
    </row>
    <row r="61" hidden="1"/>
    <row r="62" ht="13.5" hidden="1" spans="1:7">
      <c r="A62" s="93" t="s">
        <v>187</v>
      </c>
      <c r="B62" s="77" t="s">
        <v>178</v>
      </c>
      <c r="C62" s="77" t="s">
        <v>179</v>
      </c>
      <c r="D62" s="77" t="s">
        <v>188</v>
      </c>
      <c r="E62" s="93" t="s">
        <v>189</v>
      </c>
      <c r="F62" s="79" t="s">
        <v>190</v>
      </c>
      <c r="G62" s="102"/>
    </row>
    <row r="63" hidden="1" spans="1:7">
      <c r="A63" s="77" t="s">
        <v>191</v>
      </c>
      <c r="B63" s="81">
        <v>43617</v>
      </c>
      <c r="C63" s="77">
        <v>3</v>
      </c>
      <c r="D63" s="103">
        <v>91.57</v>
      </c>
      <c r="E63" s="57">
        <f>E21</f>
        <v>0</v>
      </c>
      <c r="F63" s="92">
        <f t="shared" ref="F63:F66" si="2">F21</f>
        <v>57.27</v>
      </c>
      <c r="G63" s="104"/>
    </row>
    <row r="64" hidden="1" spans="1:7">
      <c r="A64" s="77" t="s">
        <v>192</v>
      </c>
      <c r="B64" s="81"/>
      <c r="C64" s="77"/>
      <c r="D64" s="103"/>
      <c r="E64" s="57">
        <f>E22</f>
        <v>0</v>
      </c>
      <c r="F64" s="92">
        <f t="shared" si="2"/>
        <v>0</v>
      </c>
      <c r="G64" s="104"/>
    </row>
    <row r="65" hidden="1" spans="1:7">
      <c r="A65" s="77" t="s">
        <v>193</v>
      </c>
      <c r="B65" s="81"/>
      <c r="C65" s="77"/>
      <c r="D65" s="103"/>
      <c r="E65" s="57">
        <f>E25</f>
        <v>0</v>
      </c>
      <c r="F65" s="92">
        <f t="shared" si="2"/>
        <v>0</v>
      </c>
      <c r="G65" s="104"/>
    </row>
    <row r="66" hidden="1" spans="1:7">
      <c r="A66" s="77" t="s">
        <v>194</v>
      </c>
      <c r="B66" s="81">
        <v>43891</v>
      </c>
      <c r="C66" s="77">
        <v>2</v>
      </c>
      <c r="D66" s="103">
        <v>92.31</v>
      </c>
      <c r="E66" s="57">
        <f>E28</f>
        <v>0</v>
      </c>
      <c r="F66" s="92">
        <f t="shared" si="2"/>
        <v>57.16</v>
      </c>
      <c r="G66" s="104"/>
    </row>
    <row r="67" hidden="1" spans="1:7">
      <c r="A67" s="77" t="s">
        <v>195</v>
      </c>
      <c r="B67" s="81"/>
      <c r="C67" s="77"/>
      <c r="D67" s="103"/>
      <c r="E67" s="57">
        <f>E31</f>
        <v>0</v>
      </c>
      <c r="F67" s="92">
        <f>F27</f>
        <v>59.38</v>
      </c>
      <c r="G67" s="104"/>
    </row>
    <row r="68" hidden="1" spans="1:7">
      <c r="A68" s="77" t="s">
        <v>164</v>
      </c>
      <c r="B68" s="77"/>
      <c r="C68" s="77"/>
      <c r="D68" s="77"/>
      <c r="E68" s="77"/>
      <c r="F68" s="92">
        <f>ROUND(AVERAGE(F63:F66),2)</f>
        <v>28.61</v>
      </c>
      <c r="G68" s="104"/>
    </row>
    <row r="69" hidden="1"/>
    <row r="70" ht="13.5" hidden="1" spans="1:7">
      <c r="A70" s="93" t="s">
        <v>187</v>
      </c>
      <c r="B70" s="77" t="s">
        <v>178</v>
      </c>
      <c r="C70" s="77" t="s">
        <v>179</v>
      </c>
      <c r="D70" s="77" t="s">
        <v>188</v>
      </c>
      <c r="E70" s="93" t="s">
        <v>189</v>
      </c>
      <c r="F70" s="79" t="s">
        <v>190</v>
      </c>
      <c r="G70" s="102"/>
    </row>
    <row r="71" hidden="1" spans="1:7">
      <c r="A71" s="77" t="s">
        <v>191</v>
      </c>
      <c r="B71" s="81">
        <v>43617</v>
      </c>
      <c r="C71" s="77">
        <v>3</v>
      </c>
      <c r="D71" s="103">
        <v>91.57</v>
      </c>
      <c r="E71" s="57">
        <f>E38</f>
        <v>0</v>
      </c>
      <c r="F71" s="92">
        <f>F38</f>
        <v>58.36</v>
      </c>
      <c r="G71" s="104"/>
    </row>
    <row r="72" hidden="1" spans="1:7">
      <c r="A72" s="77" t="s">
        <v>192</v>
      </c>
      <c r="B72" s="81"/>
      <c r="C72" s="77"/>
      <c r="D72" s="103"/>
      <c r="E72" s="57">
        <f>E39</f>
        <v>0</v>
      </c>
      <c r="F72" s="92">
        <f>F39</f>
        <v>0</v>
      </c>
      <c r="G72" s="104"/>
    </row>
    <row r="73" hidden="1" spans="1:7">
      <c r="A73" s="77" t="s">
        <v>193</v>
      </c>
      <c r="B73" s="81"/>
      <c r="C73" s="77"/>
      <c r="D73" s="103"/>
      <c r="E73" s="57">
        <f>E42</f>
        <v>0</v>
      </c>
      <c r="F73" s="92">
        <f>F42</f>
        <v>0</v>
      </c>
      <c r="G73" s="104"/>
    </row>
    <row r="74" hidden="1" spans="1:7">
      <c r="A74" s="77" t="s">
        <v>194</v>
      </c>
      <c r="B74" s="81">
        <v>43891</v>
      </c>
      <c r="C74" s="77">
        <v>2</v>
      </c>
      <c r="D74" s="103">
        <v>92.31</v>
      </c>
      <c r="E74" s="57">
        <f>E45</f>
        <v>0</v>
      </c>
      <c r="F74" s="92">
        <f>F45</f>
        <v>0</v>
      </c>
      <c r="G74" s="104"/>
    </row>
    <row r="75" hidden="1" spans="1:7">
      <c r="A75" s="77" t="s">
        <v>195</v>
      </c>
      <c r="B75" s="81"/>
      <c r="C75" s="77"/>
      <c r="D75" s="103"/>
      <c r="E75" s="57">
        <f>E48</f>
        <v>0</v>
      </c>
      <c r="F75" s="92">
        <f>F48</f>
        <v>0</v>
      </c>
      <c r="G75" s="104"/>
    </row>
    <row r="76" hidden="1" spans="1:7">
      <c r="A76" s="77" t="s">
        <v>164</v>
      </c>
      <c r="B76" s="77"/>
      <c r="C76" s="77"/>
      <c r="D76" s="77"/>
      <c r="E76" s="77"/>
      <c r="F76" s="92">
        <f>ROUND(AVERAGE(F71:F75),2)</f>
        <v>11.67</v>
      </c>
      <c r="G76" s="104"/>
    </row>
    <row r="78" ht="13.5" spans="1:9">
      <c r="A78" s="93" t="s">
        <v>196</v>
      </c>
      <c r="B78" s="93" t="s">
        <v>197</v>
      </c>
      <c r="C78" s="93" t="s">
        <v>198</v>
      </c>
      <c r="D78" s="93" t="s">
        <v>199</v>
      </c>
      <c r="E78" s="113" t="s">
        <v>200</v>
      </c>
      <c r="F78" s="121" t="s">
        <v>62</v>
      </c>
      <c r="G78" s="113" t="s">
        <v>82</v>
      </c>
      <c r="H78" s="107" t="s">
        <v>41</v>
      </c>
      <c r="I78" s="107" t="s">
        <v>39</v>
      </c>
    </row>
    <row r="79" spans="1:9">
      <c r="A79" s="114">
        <v>44791</v>
      </c>
      <c r="B79" s="77">
        <v>88</v>
      </c>
      <c r="C79" s="77">
        <v>5500</v>
      </c>
      <c r="D79" s="77">
        <f t="shared" ref="D79:D119" si="3">C79/B79</f>
        <v>62.5</v>
      </c>
      <c r="E79" s="69">
        <f>AVERAGE(D79:D80)</f>
        <v>58.2162921348314</v>
      </c>
      <c r="F79" s="121" t="s">
        <v>205</v>
      </c>
      <c r="G79" s="113" t="s">
        <v>202</v>
      </c>
      <c r="H79" s="107" t="s">
        <v>264</v>
      </c>
      <c r="I79" s="107" t="s">
        <v>265</v>
      </c>
    </row>
    <row r="80" spans="1:9">
      <c r="A80" s="114">
        <v>44780</v>
      </c>
      <c r="B80" s="77">
        <v>89</v>
      </c>
      <c r="C80" s="77">
        <v>4800</v>
      </c>
      <c r="D80" s="77">
        <f t="shared" si="3"/>
        <v>53.9325842696629</v>
      </c>
      <c r="F80" s="121" t="s">
        <v>205</v>
      </c>
      <c r="G80" s="113" t="s">
        <v>206</v>
      </c>
      <c r="H80" s="107" t="s">
        <v>42</v>
      </c>
      <c r="I80" s="107" t="s">
        <v>204</v>
      </c>
    </row>
    <row r="81" spans="1:9">
      <c r="A81" s="114">
        <v>44766</v>
      </c>
      <c r="B81" s="77">
        <v>88</v>
      </c>
      <c r="C81" s="77">
        <v>5500</v>
      </c>
      <c r="D81" s="77">
        <f t="shared" si="3"/>
        <v>62.5</v>
      </c>
      <c r="E81" s="69">
        <f>AVERAGE(D81:D87)</f>
        <v>56.9959643584461</v>
      </c>
      <c r="F81" s="121" t="s">
        <v>205</v>
      </c>
      <c r="G81" s="113" t="s">
        <v>202</v>
      </c>
      <c r="H81" s="107" t="s">
        <v>44</v>
      </c>
      <c r="I81" s="107" t="s">
        <v>266</v>
      </c>
    </row>
    <row r="82" spans="1:9">
      <c r="A82" s="114">
        <v>44766</v>
      </c>
      <c r="B82" s="77">
        <v>89</v>
      </c>
      <c r="C82" s="77">
        <v>4700</v>
      </c>
      <c r="D82" s="77">
        <f t="shared" si="3"/>
        <v>52.8089887640449</v>
      </c>
      <c r="F82" s="121" t="s">
        <v>201</v>
      </c>
      <c r="G82" s="113" t="s">
        <v>206</v>
      </c>
      <c r="H82" s="107" t="s">
        <v>44</v>
      </c>
      <c r="I82" s="107" t="s">
        <v>267</v>
      </c>
    </row>
    <row r="83" spans="1:9">
      <c r="A83" s="114">
        <v>44765</v>
      </c>
      <c r="B83" s="77">
        <v>89</v>
      </c>
      <c r="C83" s="77">
        <v>5300</v>
      </c>
      <c r="D83" s="77">
        <f t="shared" si="3"/>
        <v>59.5505617977528</v>
      </c>
      <c r="F83" s="121" t="s">
        <v>201</v>
      </c>
      <c r="G83" s="113" t="s">
        <v>202</v>
      </c>
      <c r="H83" s="107" t="s">
        <v>44</v>
      </c>
      <c r="I83" s="107" t="s">
        <v>268</v>
      </c>
    </row>
    <row r="84" spans="1:9">
      <c r="A84" s="114">
        <v>44765</v>
      </c>
      <c r="B84" s="77">
        <v>89</v>
      </c>
      <c r="C84" s="77">
        <v>4700</v>
      </c>
      <c r="D84" s="77">
        <f t="shared" si="3"/>
        <v>52.8089887640449</v>
      </c>
      <c r="F84" s="121" t="s">
        <v>201</v>
      </c>
      <c r="G84" s="113" t="s">
        <v>206</v>
      </c>
      <c r="H84" s="107" t="s">
        <v>44</v>
      </c>
      <c r="I84" s="107" t="s">
        <v>268</v>
      </c>
    </row>
    <row r="85" spans="1:9">
      <c r="A85" s="114">
        <v>44758</v>
      </c>
      <c r="B85" s="77">
        <v>89</v>
      </c>
      <c r="C85" s="77">
        <v>4800</v>
      </c>
      <c r="D85" s="77">
        <f t="shared" si="3"/>
        <v>53.9325842696629</v>
      </c>
      <c r="F85" s="121" t="s">
        <v>201</v>
      </c>
      <c r="G85" s="113" t="s">
        <v>202</v>
      </c>
      <c r="H85" s="107" t="s">
        <v>44</v>
      </c>
      <c r="I85" s="107" t="s">
        <v>208</v>
      </c>
    </row>
    <row r="86" spans="1:9">
      <c r="A86" s="114">
        <v>44752</v>
      </c>
      <c r="B86" s="77">
        <v>87</v>
      </c>
      <c r="C86" s="77">
        <v>4750</v>
      </c>
      <c r="D86" s="77">
        <f t="shared" si="3"/>
        <v>54.5977011494253</v>
      </c>
      <c r="F86" s="121" t="s">
        <v>201</v>
      </c>
      <c r="G86" s="113" t="s">
        <v>206</v>
      </c>
      <c r="H86" s="107" t="s">
        <v>42</v>
      </c>
      <c r="I86" s="107" t="s">
        <v>208</v>
      </c>
    </row>
    <row r="87" spans="1:9">
      <c r="A87" s="114">
        <v>44743</v>
      </c>
      <c r="B87" s="77">
        <v>73.28</v>
      </c>
      <c r="C87" s="77">
        <v>4600</v>
      </c>
      <c r="D87" s="77">
        <f t="shared" si="3"/>
        <v>62.7729257641921</v>
      </c>
      <c r="F87" s="121" t="s">
        <v>201</v>
      </c>
      <c r="G87" s="113" t="s">
        <v>206</v>
      </c>
      <c r="H87" s="107" t="s">
        <v>42</v>
      </c>
      <c r="I87" s="107" t="s">
        <v>208</v>
      </c>
    </row>
    <row r="88" spans="1:9">
      <c r="A88" s="114">
        <v>44739</v>
      </c>
      <c r="B88" s="77">
        <v>73.32</v>
      </c>
      <c r="C88" s="77">
        <v>4500</v>
      </c>
      <c r="D88" s="77">
        <f t="shared" si="3"/>
        <v>61.3747954173486</v>
      </c>
      <c r="E88" s="69">
        <f>AVERAGE(D88:D91)</f>
        <v>58.4654723131893</v>
      </c>
      <c r="F88" s="121" t="s">
        <v>201</v>
      </c>
      <c r="G88" s="113" t="s">
        <v>202</v>
      </c>
      <c r="H88" s="107" t="s">
        <v>42</v>
      </c>
      <c r="I88" s="107" t="s">
        <v>203</v>
      </c>
    </row>
    <row r="89" spans="1:9">
      <c r="A89" s="114">
        <v>44720</v>
      </c>
      <c r="B89" s="77">
        <v>89</v>
      </c>
      <c r="C89" s="77">
        <v>5200</v>
      </c>
      <c r="D89" s="77">
        <f t="shared" si="3"/>
        <v>58.4269662921348</v>
      </c>
      <c r="F89" s="121" t="s">
        <v>205</v>
      </c>
      <c r="G89" s="113" t="s">
        <v>202</v>
      </c>
      <c r="H89" s="107" t="s">
        <v>44</v>
      </c>
      <c r="I89" s="107" t="s">
        <v>267</v>
      </c>
    </row>
    <row r="90" spans="1:9">
      <c r="A90" s="114">
        <v>44717</v>
      </c>
      <c r="B90" s="77">
        <v>74</v>
      </c>
      <c r="C90" s="77">
        <v>4200</v>
      </c>
      <c r="D90" s="77">
        <f t="shared" si="3"/>
        <v>56.7567567567568</v>
      </c>
      <c r="F90" s="121" t="s">
        <v>201</v>
      </c>
      <c r="G90" s="113" t="s">
        <v>202</v>
      </c>
      <c r="H90" s="107" t="s">
        <v>42</v>
      </c>
      <c r="I90" s="107" t="s">
        <v>203</v>
      </c>
    </row>
    <row r="91" spans="1:9">
      <c r="A91" s="114">
        <v>44716</v>
      </c>
      <c r="B91" s="77">
        <v>89</v>
      </c>
      <c r="C91" s="77">
        <v>5100</v>
      </c>
      <c r="D91" s="77">
        <f t="shared" si="3"/>
        <v>57.3033707865169</v>
      </c>
      <c r="F91" s="121" t="s">
        <v>205</v>
      </c>
      <c r="G91" s="113" t="s">
        <v>202</v>
      </c>
      <c r="H91" s="107" t="s">
        <v>42</v>
      </c>
      <c r="I91" s="107" t="s">
        <v>267</v>
      </c>
    </row>
    <row r="92" spans="1:9">
      <c r="A92" s="114">
        <v>44705</v>
      </c>
      <c r="B92" s="77">
        <v>89</v>
      </c>
      <c r="C92" s="77">
        <v>4600</v>
      </c>
      <c r="D92" s="77">
        <f t="shared" si="3"/>
        <v>51.685393258427</v>
      </c>
      <c r="E92" s="69">
        <f>AVERAGE(D92:D95)</f>
        <v>51.3701090005783</v>
      </c>
      <c r="F92" s="121" t="s">
        <v>205</v>
      </c>
      <c r="G92" s="113" t="s">
        <v>206</v>
      </c>
      <c r="H92" s="107" t="s">
        <v>44</v>
      </c>
      <c r="I92" s="107" t="s">
        <v>208</v>
      </c>
    </row>
    <row r="93" spans="1:9">
      <c r="A93" s="114">
        <v>44693</v>
      </c>
      <c r="B93" s="77">
        <v>89.04</v>
      </c>
      <c r="C93" s="77">
        <v>4500</v>
      </c>
      <c r="D93" s="77">
        <f t="shared" si="3"/>
        <v>50.5390835579515</v>
      </c>
      <c r="F93" s="121" t="s">
        <v>201</v>
      </c>
      <c r="G93" s="113" t="s">
        <v>206</v>
      </c>
      <c r="H93" s="107" t="s">
        <v>44</v>
      </c>
      <c r="I93" s="107" t="s">
        <v>203</v>
      </c>
    </row>
    <row r="94" spans="1:9">
      <c r="A94" s="114">
        <v>44685</v>
      </c>
      <c r="B94" s="77">
        <v>89.24</v>
      </c>
      <c r="C94" s="77">
        <v>3800</v>
      </c>
      <c r="D94" s="77">
        <f t="shared" si="3"/>
        <v>42.5818018825639</v>
      </c>
      <c r="F94" s="121" t="s">
        <v>205</v>
      </c>
      <c r="G94" s="113" t="s">
        <v>269</v>
      </c>
      <c r="H94" s="107" t="s">
        <v>44</v>
      </c>
      <c r="I94" s="107" t="s">
        <v>204</v>
      </c>
    </row>
    <row r="95" spans="1:9">
      <c r="A95" s="114">
        <v>44684</v>
      </c>
      <c r="B95" s="77">
        <v>89</v>
      </c>
      <c r="C95" s="77">
        <v>5400</v>
      </c>
      <c r="D95" s="77">
        <f t="shared" si="3"/>
        <v>60.6741573033708</v>
      </c>
      <c r="F95" s="121" t="s">
        <v>205</v>
      </c>
      <c r="G95" s="113" t="s">
        <v>202</v>
      </c>
      <c r="H95" s="107" t="s">
        <v>44</v>
      </c>
      <c r="I95" s="107" t="s">
        <v>208</v>
      </c>
    </row>
    <row r="96" spans="1:9">
      <c r="A96" s="114">
        <v>44680</v>
      </c>
      <c r="B96" s="77">
        <v>87</v>
      </c>
      <c r="C96" s="77">
        <v>4300</v>
      </c>
      <c r="D96" s="77">
        <f t="shared" si="3"/>
        <v>49.4252873563218</v>
      </c>
      <c r="E96" s="69">
        <f>AVERAGE(D96:D98)</f>
        <v>52.5966105586408</v>
      </c>
      <c r="F96" s="121" t="s">
        <v>201</v>
      </c>
      <c r="G96" s="113" t="s">
        <v>206</v>
      </c>
      <c r="H96" s="107" t="s">
        <v>44</v>
      </c>
      <c r="I96" s="107" t="s">
        <v>270</v>
      </c>
    </row>
    <row r="97" spans="1:9">
      <c r="A97" s="114">
        <v>44674</v>
      </c>
      <c r="B97" s="77">
        <v>90</v>
      </c>
      <c r="C97" s="77">
        <v>5000</v>
      </c>
      <c r="D97" s="77">
        <f t="shared" si="3"/>
        <v>55.5555555555556</v>
      </c>
      <c r="F97" s="121" t="s">
        <v>201</v>
      </c>
      <c r="G97" s="113" t="s">
        <v>206</v>
      </c>
      <c r="H97" s="107" t="s">
        <v>44</v>
      </c>
      <c r="I97" s="107" t="s">
        <v>208</v>
      </c>
    </row>
    <row r="98" spans="1:9">
      <c r="A98" s="114">
        <v>44658</v>
      </c>
      <c r="B98" s="77">
        <v>89</v>
      </c>
      <c r="C98" s="77">
        <v>4700</v>
      </c>
      <c r="D98" s="77">
        <f t="shared" si="3"/>
        <v>52.8089887640449</v>
      </c>
      <c r="F98" s="121" t="s">
        <v>201</v>
      </c>
      <c r="G98" s="113" t="s">
        <v>206</v>
      </c>
      <c r="H98" s="107" t="s">
        <v>44</v>
      </c>
      <c r="I98" s="107" t="s">
        <v>203</v>
      </c>
    </row>
    <row r="99" spans="1:9">
      <c r="A99" s="114">
        <v>44639</v>
      </c>
      <c r="B99" s="77">
        <v>89</v>
      </c>
      <c r="C99" s="77">
        <v>5300</v>
      </c>
      <c r="D99" s="77">
        <f t="shared" si="3"/>
        <v>59.5505617977528</v>
      </c>
      <c r="E99" s="69">
        <f>AVERAGE(D99)</f>
        <v>59.5505617977528</v>
      </c>
      <c r="F99" s="121" t="s">
        <v>205</v>
      </c>
      <c r="G99" s="113" t="s">
        <v>202</v>
      </c>
      <c r="H99" s="107" t="s">
        <v>42</v>
      </c>
      <c r="I99" s="107" t="s">
        <v>208</v>
      </c>
    </row>
    <row r="100" spans="1:9">
      <c r="A100" s="114">
        <v>44620</v>
      </c>
      <c r="B100" s="77">
        <v>89</v>
      </c>
      <c r="C100" s="77">
        <v>4800</v>
      </c>
      <c r="D100" s="77">
        <f t="shared" si="3"/>
        <v>53.9325842696629</v>
      </c>
      <c r="E100" s="69">
        <f>AVERAGE(D100:D102)</f>
        <v>56.4480210547626</v>
      </c>
      <c r="F100" s="121" t="s">
        <v>205</v>
      </c>
      <c r="G100" s="113" t="s">
        <v>206</v>
      </c>
      <c r="H100" s="107" t="s">
        <v>44</v>
      </c>
      <c r="I100" s="107" t="s">
        <v>270</v>
      </c>
    </row>
    <row r="101" spans="1:9">
      <c r="A101" s="114">
        <v>44612</v>
      </c>
      <c r="B101" s="77">
        <v>89</v>
      </c>
      <c r="C101" s="77">
        <v>5100</v>
      </c>
      <c r="D101" s="77">
        <f t="shared" si="3"/>
        <v>57.3033707865169</v>
      </c>
      <c r="F101" s="121" t="s">
        <v>205</v>
      </c>
      <c r="G101" s="113" t="s">
        <v>202</v>
      </c>
      <c r="H101" s="107" t="s">
        <v>44</v>
      </c>
      <c r="I101" s="107" t="s">
        <v>271</v>
      </c>
    </row>
    <row r="102" spans="1:9">
      <c r="A102" s="114">
        <v>44606</v>
      </c>
      <c r="B102" s="77">
        <v>74</v>
      </c>
      <c r="C102" s="77">
        <v>4300</v>
      </c>
      <c r="D102" s="77">
        <f t="shared" si="3"/>
        <v>58.1081081081081</v>
      </c>
      <c r="F102" s="121" t="s">
        <v>201</v>
      </c>
      <c r="G102" s="113" t="s">
        <v>202</v>
      </c>
      <c r="H102" s="107" t="s">
        <v>42</v>
      </c>
      <c r="I102" s="70" t="s">
        <v>203</v>
      </c>
    </row>
    <row r="103" spans="1:9">
      <c r="A103" s="114">
        <v>44587</v>
      </c>
      <c r="B103" s="77">
        <v>88</v>
      </c>
      <c r="C103" s="77">
        <v>4700</v>
      </c>
      <c r="D103" s="77">
        <f t="shared" si="3"/>
        <v>53.4090909090909</v>
      </c>
      <c r="E103" s="69">
        <f>AVERAGE(D103:D106)</f>
        <v>55.4415530188002</v>
      </c>
      <c r="F103" s="121" t="s">
        <v>205</v>
      </c>
      <c r="G103" s="113" t="s">
        <v>202</v>
      </c>
      <c r="H103" s="107" t="s">
        <v>44</v>
      </c>
      <c r="I103" s="107" t="s">
        <v>250</v>
      </c>
    </row>
    <row r="104" spans="1:9">
      <c r="A104" s="114">
        <v>44583</v>
      </c>
      <c r="B104" s="77">
        <v>74</v>
      </c>
      <c r="C104" s="77">
        <v>4500</v>
      </c>
      <c r="D104" s="77">
        <f t="shared" si="3"/>
        <v>60.8108108108108</v>
      </c>
      <c r="F104" s="121" t="s">
        <v>201</v>
      </c>
      <c r="G104" s="113" t="s">
        <v>206</v>
      </c>
      <c r="H104" s="107" t="s">
        <v>42</v>
      </c>
      <c r="I104" s="70" t="s">
        <v>203</v>
      </c>
    </row>
    <row r="105" spans="1:9">
      <c r="A105" s="114">
        <v>44564</v>
      </c>
      <c r="B105" s="77">
        <v>89</v>
      </c>
      <c r="C105" s="77">
        <v>4400</v>
      </c>
      <c r="D105" s="77">
        <f t="shared" si="3"/>
        <v>49.438202247191</v>
      </c>
      <c r="F105" s="121" t="s">
        <v>201</v>
      </c>
      <c r="G105" s="113" t="s">
        <v>206</v>
      </c>
      <c r="H105" s="107" t="s">
        <v>44</v>
      </c>
      <c r="I105" s="107" t="s">
        <v>268</v>
      </c>
    </row>
    <row r="106" spans="1:9">
      <c r="A106" s="114">
        <v>44562</v>
      </c>
      <c r="B106" s="77">
        <v>74</v>
      </c>
      <c r="C106" s="77">
        <v>4300</v>
      </c>
      <c r="D106" s="77">
        <f t="shared" si="3"/>
        <v>58.1081081081081</v>
      </c>
      <c r="F106" s="121" t="s">
        <v>201</v>
      </c>
      <c r="G106" s="113" t="s">
        <v>202</v>
      </c>
      <c r="H106" s="107" t="s">
        <v>42</v>
      </c>
      <c r="I106" s="107" t="s">
        <v>246</v>
      </c>
    </row>
    <row r="107" spans="1:9">
      <c r="A107" s="114">
        <v>44547</v>
      </c>
      <c r="B107" s="77">
        <v>86.67</v>
      </c>
      <c r="C107" s="77">
        <v>4500</v>
      </c>
      <c r="D107" s="77">
        <f t="shared" si="3"/>
        <v>51.9210799584631</v>
      </c>
      <c r="E107" s="69">
        <f>AVERAGE(D107:D110)</f>
        <v>55.1151014502899</v>
      </c>
      <c r="F107" s="121">
        <v>211</v>
      </c>
      <c r="G107" s="113" t="s">
        <v>202</v>
      </c>
      <c r="H107" s="107" t="s">
        <v>44</v>
      </c>
      <c r="I107" s="107" t="s">
        <v>270</v>
      </c>
    </row>
    <row r="108" spans="1:9">
      <c r="A108" s="114">
        <v>44543</v>
      </c>
      <c r="B108" s="77">
        <v>89</v>
      </c>
      <c r="C108" s="77">
        <v>4700</v>
      </c>
      <c r="D108" s="77">
        <f t="shared" si="3"/>
        <v>52.8089887640449</v>
      </c>
      <c r="F108" s="121">
        <v>211</v>
      </c>
      <c r="G108" s="113" t="s">
        <v>202</v>
      </c>
      <c r="H108" s="107" t="s">
        <v>44</v>
      </c>
      <c r="I108" s="107" t="s">
        <v>267</v>
      </c>
    </row>
    <row r="109" spans="1:9">
      <c r="A109" s="114">
        <v>44538</v>
      </c>
      <c r="B109" s="77">
        <v>89</v>
      </c>
      <c r="C109" s="77">
        <v>4800</v>
      </c>
      <c r="D109" s="77">
        <f t="shared" si="3"/>
        <v>53.9325842696629</v>
      </c>
      <c r="F109" s="121">
        <v>311</v>
      </c>
      <c r="G109" s="113" t="s">
        <v>206</v>
      </c>
      <c r="H109" s="107" t="s">
        <v>44</v>
      </c>
      <c r="I109" s="107" t="s">
        <v>204</v>
      </c>
    </row>
    <row r="110" spans="1:9">
      <c r="A110" s="114">
        <v>44534</v>
      </c>
      <c r="B110" s="77">
        <v>89</v>
      </c>
      <c r="C110" s="77">
        <v>5500</v>
      </c>
      <c r="D110" s="77">
        <f t="shared" si="3"/>
        <v>61.7977528089888</v>
      </c>
      <c r="F110" s="121">
        <v>311</v>
      </c>
      <c r="G110" s="113" t="s">
        <v>202</v>
      </c>
      <c r="H110" s="107" t="s">
        <v>44</v>
      </c>
      <c r="I110" s="107" t="s">
        <v>219</v>
      </c>
    </row>
    <row r="111" spans="1:9">
      <c r="A111" s="114">
        <v>44522</v>
      </c>
      <c r="B111" s="77">
        <v>87</v>
      </c>
      <c r="C111" s="77">
        <v>5000</v>
      </c>
      <c r="D111" s="77">
        <f t="shared" si="3"/>
        <v>57.4712643678161</v>
      </c>
      <c r="E111" s="69">
        <f>AVERAGE(D111)</f>
        <v>57.4712643678161</v>
      </c>
      <c r="F111" s="121">
        <v>211</v>
      </c>
      <c r="G111" s="113" t="s">
        <v>202</v>
      </c>
      <c r="H111" s="107" t="s">
        <v>44</v>
      </c>
      <c r="I111" s="107" t="s">
        <v>208</v>
      </c>
    </row>
    <row r="112" spans="1:9">
      <c r="A112" s="114">
        <v>44500</v>
      </c>
      <c r="B112" s="77">
        <v>89</v>
      </c>
      <c r="C112" s="77">
        <v>4800</v>
      </c>
      <c r="D112" s="77">
        <f t="shared" si="3"/>
        <v>53.9325842696629</v>
      </c>
      <c r="E112" s="69">
        <f>AVERAGE(D112:D116)</f>
        <v>56.3244574418963</v>
      </c>
      <c r="F112" s="121">
        <v>311</v>
      </c>
      <c r="G112" s="113" t="s">
        <v>206</v>
      </c>
      <c r="H112" s="107" t="s">
        <v>44</v>
      </c>
      <c r="I112" s="107" t="s">
        <v>203</v>
      </c>
    </row>
    <row r="113" spans="1:9">
      <c r="A113" s="114">
        <v>44499</v>
      </c>
      <c r="B113" s="77">
        <v>89</v>
      </c>
      <c r="C113" s="77">
        <v>4400</v>
      </c>
      <c r="D113" s="77">
        <f t="shared" si="3"/>
        <v>49.438202247191</v>
      </c>
      <c r="F113" s="121">
        <v>211</v>
      </c>
      <c r="G113" s="113" t="s">
        <v>206</v>
      </c>
      <c r="H113" s="107" t="s">
        <v>44</v>
      </c>
      <c r="I113" s="107" t="s">
        <v>268</v>
      </c>
    </row>
    <row r="114" spans="1:9">
      <c r="A114" s="114">
        <v>44486</v>
      </c>
      <c r="B114" s="77">
        <v>73</v>
      </c>
      <c r="C114" s="77">
        <v>4400</v>
      </c>
      <c r="D114" s="77">
        <f t="shared" si="3"/>
        <v>60.2739726027397</v>
      </c>
      <c r="F114" s="121">
        <v>211</v>
      </c>
      <c r="G114" s="113" t="s">
        <v>206</v>
      </c>
      <c r="H114" s="107" t="s">
        <v>42</v>
      </c>
      <c r="I114" s="107" t="s">
        <v>271</v>
      </c>
    </row>
    <row r="115" spans="1:9">
      <c r="A115" s="114">
        <v>44479</v>
      </c>
      <c r="B115" s="77">
        <v>89</v>
      </c>
      <c r="C115" s="77">
        <v>5000</v>
      </c>
      <c r="D115" s="77">
        <f t="shared" si="3"/>
        <v>56.1797752808989</v>
      </c>
      <c r="F115" s="121">
        <v>311</v>
      </c>
      <c r="G115" s="113" t="s">
        <v>202</v>
      </c>
      <c r="H115" s="107" t="s">
        <v>44</v>
      </c>
      <c r="I115" s="107" t="s">
        <v>203</v>
      </c>
    </row>
    <row r="116" spans="1:9">
      <c r="A116" s="114">
        <v>44472</v>
      </c>
      <c r="B116" s="77">
        <v>89</v>
      </c>
      <c r="C116" s="77">
        <v>5500</v>
      </c>
      <c r="D116" s="77">
        <f t="shared" si="3"/>
        <v>61.7977528089888</v>
      </c>
      <c r="F116" s="121">
        <v>311</v>
      </c>
      <c r="G116" s="113" t="s">
        <v>202</v>
      </c>
      <c r="H116" s="107" t="s">
        <v>44</v>
      </c>
      <c r="I116" s="107" t="s">
        <v>267</v>
      </c>
    </row>
    <row r="117" spans="1:9">
      <c r="A117" s="114">
        <v>44466</v>
      </c>
      <c r="B117" s="77">
        <v>72</v>
      </c>
      <c r="C117" s="77">
        <v>4600</v>
      </c>
      <c r="D117" s="77">
        <f t="shared" si="3"/>
        <v>63.8888888888889</v>
      </c>
      <c r="E117" s="69">
        <f>AVERAGE(D117:D120)</f>
        <v>62.8161248828786</v>
      </c>
      <c r="F117" s="121">
        <v>211</v>
      </c>
      <c r="G117" s="113" t="s">
        <v>206</v>
      </c>
      <c r="H117" s="107" t="s">
        <v>42</v>
      </c>
      <c r="I117" s="107" t="s">
        <v>267</v>
      </c>
    </row>
    <row r="118" spans="1:9">
      <c r="A118" s="114">
        <v>44451</v>
      </c>
      <c r="B118" s="77">
        <v>56</v>
      </c>
      <c r="C118" s="77">
        <v>3800</v>
      </c>
      <c r="D118" s="77">
        <f t="shared" si="3"/>
        <v>67.8571428571429</v>
      </c>
      <c r="F118" s="121">
        <v>111</v>
      </c>
      <c r="G118" s="113" t="s">
        <v>202</v>
      </c>
      <c r="H118" s="107" t="s">
        <v>44</v>
      </c>
      <c r="I118" s="107" t="s">
        <v>204</v>
      </c>
    </row>
    <row r="119" spans="1:9">
      <c r="A119" s="114">
        <v>44450</v>
      </c>
      <c r="B119" s="77">
        <v>73.66</v>
      </c>
      <c r="C119" s="77">
        <v>4500</v>
      </c>
      <c r="D119" s="77">
        <f t="shared" si="3"/>
        <v>61.0915014933478</v>
      </c>
      <c r="F119" s="121">
        <v>211</v>
      </c>
      <c r="G119" s="113" t="s">
        <v>206</v>
      </c>
      <c r="H119" s="107" t="s">
        <v>44</v>
      </c>
      <c r="I119" s="107" t="s">
        <v>203</v>
      </c>
    </row>
    <row r="120" customFormat="1" spans="1:9">
      <c r="A120" s="114">
        <v>44449</v>
      </c>
      <c r="B120" s="77">
        <v>89</v>
      </c>
      <c r="C120" s="77">
        <v>5200</v>
      </c>
      <c r="D120" s="77">
        <f t="shared" ref="D120:D130" si="4">C120/B120</f>
        <v>58.4269662921348</v>
      </c>
      <c r="E120" s="69"/>
      <c r="F120" s="121">
        <v>311</v>
      </c>
      <c r="G120" s="113" t="s">
        <v>202</v>
      </c>
      <c r="H120" s="107" t="s">
        <v>44</v>
      </c>
      <c r="I120" s="107" t="s">
        <v>267</v>
      </c>
    </row>
    <row r="121" customFormat="1" spans="1:9">
      <c r="A121" s="114">
        <v>44437</v>
      </c>
      <c r="B121" s="77">
        <v>73</v>
      </c>
      <c r="C121" s="77">
        <v>4200</v>
      </c>
      <c r="D121" s="77">
        <f t="shared" si="4"/>
        <v>57.5342465753425</v>
      </c>
      <c r="E121" s="69">
        <f>AVERAGE(D121:D130)</f>
        <v>53.913468608039</v>
      </c>
      <c r="F121" s="121">
        <v>211</v>
      </c>
      <c r="G121" s="113" t="s">
        <v>202</v>
      </c>
      <c r="H121" s="107" t="s">
        <v>42</v>
      </c>
      <c r="I121" s="107" t="s">
        <v>203</v>
      </c>
    </row>
    <row r="122" customFormat="1" spans="1:9">
      <c r="A122" s="114">
        <v>44432</v>
      </c>
      <c r="B122" s="77">
        <v>73.79</v>
      </c>
      <c r="C122" s="77">
        <v>4500</v>
      </c>
      <c r="D122" s="77">
        <f t="shared" si="4"/>
        <v>60.9838731535438</v>
      </c>
      <c r="E122" s="69"/>
      <c r="F122" s="121">
        <v>211</v>
      </c>
      <c r="G122" s="113" t="s">
        <v>206</v>
      </c>
      <c r="H122" s="107" t="s">
        <v>42</v>
      </c>
      <c r="I122" s="107" t="s">
        <v>204</v>
      </c>
    </row>
    <row r="123" customFormat="1" spans="1:9">
      <c r="A123" s="114">
        <v>44431</v>
      </c>
      <c r="B123" s="77">
        <v>88.03</v>
      </c>
      <c r="C123" s="77">
        <v>5200</v>
      </c>
      <c r="D123" s="77">
        <f t="shared" si="4"/>
        <v>59.0707713279564</v>
      </c>
      <c r="E123" s="69"/>
      <c r="F123" s="121">
        <v>311</v>
      </c>
      <c r="G123" s="113" t="s">
        <v>206</v>
      </c>
      <c r="H123" s="107" t="s">
        <v>44</v>
      </c>
      <c r="I123" s="107" t="s">
        <v>267</v>
      </c>
    </row>
    <row r="124" customFormat="1" spans="1:9">
      <c r="A124" s="114">
        <v>44429</v>
      </c>
      <c r="B124" s="77">
        <v>88.7</v>
      </c>
      <c r="C124" s="77">
        <v>4583</v>
      </c>
      <c r="D124" s="77">
        <f t="shared" si="4"/>
        <v>51.6685456595265</v>
      </c>
      <c r="E124" s="69"/>
      <c r="F124" s="121">
        <v>221</v>
      </c>
      <c r="G124" s="113" t="s">
        <v>202</v>
      </c>
      <c r="H124" s="107" t="s">
        <v>42</v>
      </c>
      <c r="I124" s="107" t="s">
        <v>203</v>
      </c>
    </row>
    <row r="125" customFormat="1" spans="1:9">
      <c r="A125" s="114">
        <v>44429</v>
      </c>
      <c r="B125" s="77">
        <v>89</v>
      </c>
      <c r="C125" s="77">
        <v>4500</v>
      </c>
      <c r="D125" s="77">
        <f t="shared" si="4"/>
        <v>50.561797752809</v>
      </c>
      <c r="E125" s="69"/>
      <c r="F125" s="121">
        <v>211</v>
      </c>
      <c r="G125" s="113" t="s">
        <v>202</v>
      </c>
      <c r="H125" s="107" t="s">
        <v>44</v>
      </c>
      <c r="I125" s="107" t="s">
        <v>267</v>
      </c>
    </row>
    <row r="126" customFormat="1" spans="1:9">
      <c r="A126" s="114">
        <v>44428</v>
      </c>
      <c r="B126" s="77">
        <v>89</v>
      </c>
      <c r="C126" s="77">
        <v>5000</v>
      </c>
      <c r="D126" s="77">
        <f t="shared" si="4"/>
        <v>56.1797752808989</v>
      </c>
      <c r="E126" s="69"/>
      <c r="F126" s="121">
        <v>311</v>
      </c>
      <c r="G126" s="113" t="s">
        <v>202</v>
      </c>
      <c r="H126" s="107" t="s">
        <v>44</v>
      </c>
      <c r="I126" s="107" t="s">
        <v>203</v>
      </c>
    </row>
    <row r="127" customFormat="1" spans="1:9">
      <c r="A127" s="114">
        <v>44416</v>
      </c>
      <c r="B127" s="77">
        <v>89.2</v>
      </c>
      <c r="C127" s="77">
        <v>4600</v>
      </c>
      <c r="D127" s="77">
        <f t="shared" si="4"/>
        <v>51.5695067264574</v>
      </c>
      <c r="E127" s="69"/>
      <c r="F127" s="121">
        <v>311</v>
      </c>
      <c r="G127" s="113" t="s">
        <v>206</v>
      </c>
      <c r="H127" s="107" t="s">
        <v>44</v>
      </c>
      <c r="I127" s="107" t="s">
        <v>204</v>
      </c>
    </row>
    <row r="128" customFormat="1" spans="1:9">
      <c r="A128" s="114">
        <v>44416</v>
      </c>
      <c r="B128" s="77">
        <v>89.04</v>
      </c>
      <c r="C128" s="77">
        <v>4400</v>
      </c>
      <c r="D128" s="77">
        <f t="shared" si="4"/>
        <v>49.4159928122192</v>
      </c>
      <c r="E128" s="69"/>
      <c r="F128" s="121">
        <v>211</v>
      </c>
      <c r="G128" s="113" t="s">
        <v>202</v>
      </c>
      <c r="H128" s="107" t="s">
        <v>44</v>
      </c>
      <c r="I128" s="107" t="s">
        <v>203</v>
      </c>
    </row>
    <row r="129" customFormat="1" spans="1:9">
      <c r="A129" s="114">
        <v>44416</v>
      </c>
      <c r="B129" s="77">
        <v>73.66</v>
      </c>
      <c r="C129" s="77">
        <v>3800</v>
      </c>
      <c r="D129" s="77">
        <f t="shared" si="4"/>
        <v>51.588379038827</v>
      </c>
      <c r="E129" s="69"/>
      <c r="F129" s="121">
        <v>211</v>
      </c>
      <c r="G129" s="113" t="s">
        <v>202</v>
      </c>
      <c r="H129" s="107" t="s">
        <v>42</v>
      </c>
      <c r="I129" s="107" t="s">
        <v>208</v>
      </c>
    </row>
    <row r="130" customFormat="1" spans="1:9">
      <c r="A130" s="114">
        <v>44409</v>
      </c>
      <c r="B130" s="77">
        <v>89</v>
      </c>
      <c r="C130" s="77">
        <v>4500</v>
      </c>
      <c r="D130" s="77">
        <f t="shared" si="4"/>
        <v>50.561797752809</v>
      </c>
      <c r="E130" s="69"/>
      <c r="F130" s="121">
        <v>211</v>
      </c>
      <c r="G130" s="113" t="s">
        <v>202</v>
      </c>
      <c r="H130" s="107" t="s">
        <v>44</v>
      </c>
      <c r="I130" s="107" t="s">
        <v>268</v>
      </c>
    </row>
    <row r="131" customFormat="1" spans="1:9">
      <c r="A131" s="69"/>
      <c r="B131" s="69"/>
      <c r="C131" s="69"/>
      <c r="D131" s="69"/>
      <c r="E131" s="69"/>
      <c r="F131" s="121"/>
      <c r="G131" s="113"/>
      <c r="H131" s="107"/>
      <c r="I131" s="107"/>
    </row>
    <row r="132" customFormat="1" spans="1:9">
      <c r="A132" s="69"/>
      <c r="B132" s="69"/>
      <c r="C132" s="69"/>
      <c r="D132" s="69"/>
      <c r="E132" s="69"/>
      <c r="F132" s="121"/>
      <c r="G132" s="113"/>
      <c r="H132" s="107"/>
      <c r="I132" s="107"/>
    </row>
    <row r="133" customFormat="1" spans="1:9">
      <c r="A133" s="69"/>
      <c r="B133" s="69"/>
      <c r="C133" s="69"/>
      <c r="D133" s="69"/>
      <c r="E133" s="69"/>
      <c r="F133" s="121"/>
      <c r="G133" s="113"/>
      <c r="H133" s="107"/>
      <c r="I133" s="107"/>
    </row>
    <row r="134" spans="6:9">
      <c r="F134" s="121"/>
      <c r="G134" s="113"/>
      <c r="H134" s="107"/>
      <c r="I134" s="107"/>
    </row>
    <row r="135" spans="6:9">
      <c r="F135" s="121"/>
      <c r="G135" s="113"/>
      <c r="H135" s="107"/>
      <c r="I135" s="107"/>
    </row>
    <row r="136" spans="6:9">
      <c r="F136" s="121"/>
      <c r="G136" s="113"/>
      <c r="H136" s="107"/>
      <c r="I136" s="107"/>
    </row>
    <row r="137" ht="24.75" spans="6:23">
      <c r="F137" s="121"/>
      <c r="G137" s="113"/>
      <c r="H137" s="107"/>
      <c r="I137" s="107"/>
      <c r="N137" s="122" t="s">
        <v>100</v>
      </c>
      <c r="O137" s="122" t="s">
        <v>222</v>
      </c>
      <c r="P137" s="122" t="s">
        <v>223</v>
      </c>
      <c r="Q137" s="122" t="s">
        <v>224</v>
      </c>
      <c r="R137" s="122" t="s">
        <v>197</v>
      </c>
      <c r="S137" s="122" t="s">
        <v>62</v>
      </c>
      <c r="T137" s="122" t="s">
        <v>82</v>
      </c>
      <c r="U137" s="122" t="s">
        <v>41</v>
      </c>
      <c r="V137" s="122" t="s">
        <v>39</v>
      </c>
      <c r="W137" s="124" t="s">
        <v>225</v>
      </c>
    </row>
    <row r="138" spans="14:23">
      <c r="N138" s="122">
        <v>1</v>
      </c>
      <c r="O138" s="123" t="s">
        <v>226</v>
      </c>
      <c r="P138" s="122">
        <v>2021</v>
      </c>
      <c r="Q138" s="92">
        <v>7</v>
      </c>
      <c r="R138" s="77">
        <v>62</v>
      </c>
      <c r="S138" s="93" t="s">
        <v>227</v>
      </c>
      <c r="T138" s="93" t="s">
        <v>206</v>
      </c>
      <c r="U138" s="118" t="s">
        <v>44</v>
      </c>
      <c r="V138" s="118" t="s">
        <v>228</v>
      </c>
      <c r="W138" s="82">
        <v>48.3870967741936</v>
      </c>
    </row>
    <row r="139" spans="14:23">
      <c r="N139" s="122">
        <v>2</v>
      </c>
      <c r="O139" s="123" t="s">
        <v>226</v>
      </c>
      <c r="P139" s="122">
        <v>2021</v>
      </c>
      <c r="Q139" s="92">
        <v>7</v>
      </c>
      <c r="R139" s="77">
        <v>43</v>
      </c>
      <c r="S139" s="93" t="s">
        <v>229</v>
      </c>
      <c r="T139" s="93" t="s">
        <v>206</v>
      </c>
      <c r="U139" s="118" t="s">
        <v>42</v>
      </c>
      <c r="V139" s="118" t="s">
        <v>230</v>
      </c>
      <c r="W139" s="82">
        <v>55.8139534883721</v>
      </c>
    </row>
    <row r="140" spans="14:23">
      <c r="N140" s="122">
        <v>3</v>
      </c>
      <c r="O140" s="123" t="s">
        <v>226</v>
      </c>
      <c r="P140" s="122">
        <v>2021</v>
      </c>
      <c r="Q140" s="92">
        <v>7</v>
      </c>
      <c r="R140" s="77">
        <v>46.12</v>
      </c>
      <c r="S140" s="93" t="s">
        <v>229</v>
      </c>
      <c r="T140" s="93" t="s">
        <v>206</v>
      </c>
      <c r="U140" s="118" t="s">
        <v>42</v>
      </c>
      <c r="V140" s="118" t="s">
        <v>230</v>
      </c>
      <c r="W140" s="82">
        <v>58.5429314830876</v>
      </c>
    </row>
    <row r="141" spans="14:23">
      <c r="N141" s="122">
        <v>4</v>
      </c>
      <c r="O141" s="123" t="s">
        <v>226</v>
      </c>
      <c r="P141" s="122">
        <v>2021</v>
      </c>
      <c r="Q141" s="92">
        <v>7</v>
      </c>
      <c r="R141" s="77">
        <v>57</v>
      </c>
      <c r="S141" s="93" t="s">
        <v>229</v>
      </c>
      <c r="T141" s="93" t="s">
        <v>206</v>
      </c>
      <c r="U141" s="118" t="s">
        <v>231</v>
      </c>
      <c r="V141" s="118" t="s">
        <v>232</v>
      </c>
      <c r="W141" s="82">
        <v>43.859649122807</v>
      </c>
    </row>
    <row r="142" spans="14:23">
      <c r="N142" s="122">
        <v>5</v>
      </c>
      <c r="O142" s="123" t="s">
        <v>226</v>
      </c>
      <c r="P142" s="122">
        <v>2021</v>
      </c>
      <c r="Q142" s="92">
        <v>7</v>
      </c>
      <c r="R142" s="77">
        <v>74</v>
      </c>
      <c r="S142" s="93" t="s">
        <v>227</v>
      </c>
      <c r="T142" s="93" t="s">
        <v>206</v>
      </c>
      <c r="U142" s="118" t="s">
        <v>44</v>
      </c>
      <c r="V142" s="118" t="s">
        <v>232</v>
      </c>
      <c r="W142" s="82">
        <v>40.5405405405405</v>
      </c>
    </row>
    <row r="143" spans="14:23">
      <c r="N143" s="122">
        <v>6</v>
      </c>
      <c r="O143" s="123" t="s">
        <v>226</v>
      </c>
      <c r="P143" s="122">
        <v>2021</v>
      </c>
      <c r="Q143" s="92">
        <v>7</v>
      </c>
      <c r="R143" s="77">
        <v>64</v>
      </c>
      <c r="S143" s="93" t="s">
        <v>227</v>
      </c>
      <c r="T143" s="93" t="s">
        <v>206</v>
      </c>
      <c r="U143" s="118" t="s">
        <v>42</v>
      </c>
      <c r="V143" s="118" t="s">
        <v>232</v>
      </c>
      <c r="W143" s="82">
        <v>43.75</v>
      </c>
    </row>
    <row r="144" spans="14:23">
      <c r="N144" s="122">
        <v>7</v>
      </c>
      <c r="O144" s="123" t="s">
        <v>226</v>
      </c>
      <c r="P144" s="122">
        <v>2021</v>
      </c>
      <c r="Q144" s="92">
        <v>7</v>
      </c>
      <c r="R144" s="77">
        <v>50</v>
      </c>
      <c r="S144" s="93" t="s">
        <v>227</v>
      </c>
      <c r="T144" s="93" t="s">
        <v>206</v>
      </c>
      <c r="U144" s="118" t="s">
        <v>42</v>
      </c>
      <c r="V144" s="118" t="s">
        <v>213</v>
      </c>
      <c r="W144" s="82">
        <v>60</v>
      </c>
    </row>
    <row r="145" spans="14:23">
      <c r="N145" s="122">
        <v>8</v>
      </c>
      <c r="O145" s="123" t="s">
        <v>226</v>
      </c>
      <c r="P145" s="122">
        <v>2021</v>
      </c>
      <c r="Q145" s="92">
        <v>7</v>
      </c>
      <c r="R145" s="77">
        <v>62.05</v>
      </c>
      <c r="S145" s="93" t="s">
        <v>227</v>
      </c>
      <c r="T145" s="93" t="s">
        <v>206</v>
      </c>
      <c r="U145" s="118" t="s">
        <v>231</v>
      </c>
      <c r="V145" s="118" t="s">
        <v>233</v>
      </c>
      <c r="W145" s="82">
        <v>45.1248992747784</v>
      </c>
    </row>
    <row r="146" spans="14:23">
      <c r="N146" s="122">
        <v>9</v>
      </c>
      <c r="O146" s="123" t="s">
        <v>226</v>
      </c>
      <c r="P146" s="122">
        <v>2021</v>
      </c>
      <c r="Q146" s="92">
        <v>7</v>
      </c>
      <c r="R146" s="77">
        <v>60</v>
      </c>
      <c r="S146" s="93" t="s">
        <v>227</v>
      </c>
      <c r="T146" s="93" t="s">
        <v>206</v>
      </c>
      <c r="U146" s="118" t="s">
        <v>44</v>
      </c>
      <c r="V146" s="118" t="s">
        <v>228</v>
      </c>
      <c r="W146" s="82">
        <v>48.6333333333333</v>
      </c>
    </row>
    <row r="147" spans="14:23">
      <c r="N147" s="122">
        <v>10</v>
      </c>
      <c r="O147" s="123" t="s">
        <v>226</v>
      </c>
      <c r="P147" s="122">
        <v>2021</v>
      </c>
      <c r="Q147" s="92">
        <v>6</v>
      </c>
      <c r="R147" s="77">
        <v>50.04</v>
      </c>
      <c r="S147" s="93" t="s">
        <v>227</v>
      </c>
      <c r="T147" s="93" t="s">
        <v>206</v>
      </c>
      <c r="U147" s="118" t="s">
        <v>42</v>
      </c>
      <c r="V147" s="118" t="s">
        <v>232</v>
      </c>
      <c r="W147" s="82">
        <v>61.9504396482814</v>
      </c>
    </row>
    <row r="148" spans="14:23">
      <c r="N148" s="122">
        <v>11</v>
      </c>
      <c r="O148" s="123" t="s">
        <v>226</v>
      </c>
      <c r="P148" s="122">
        <v>2021</v>
      </c>
      <c r="Q148" s="92">
        <v>6</v>
      </c>
      <c r="R148" s="77">
        <v>57.3</v>
      </c>
      <c r="S148" s="93" t="s">
        <v>227</v>
      </c>
      <c r="T148" s="93" t="s">
        <v>206</v>
      </c>
      <c r="U148" s="118" t="s">
        <v>42</v>
      </c>
      <c r="V148" s="118" t="s">
        <v>232</v>
      </c>
      <c r="W148" s="82">
        <v>45.3752181500873</v>
      </c>
    </row>
    <row r="149" spans="14:23">
      <c r="N149" s="122">
        <v>12</v>
      </c>
      <c r="O149" s="123" t="s">
        <v>226</v>
      </c>
      <c r="P149" s="122">
        <v>2021</v>
      </c>
      <c r="Q149" s="92">
        <v>6</v>
      </c>
      <c r="R149" s="77">
        <v>60.62</v>
      </c>
      <c r="S149" s="93" t="s">
        <v>227</v>
      </c>
      <c r="T149" s="93" t="s">
        <v>206</v>
      </c>
      <c r="U149" s="118" t="s">
        <v>44</v>
      </c>
      <c r="V149" s="118" t="s">
        <v>218</v>
      </c>
      <c r="W149" s="82">
        <v>42.8901352688882</v>
      </c>
    </row>
    <row r="150" spans="14:23">
      <c r="N150" s="122">
        <v>13</v>
      </c>
      <c r="O150" s="123" t="s">
        <v>226</v>
      </c>
      <c r="P150" s="122">
        <v>2021</v>
      </c>
      <c r="Q150" s="92">
        <v>6</v>
      </c>
      <c r="R150" s="77">
        <v>58.42</v>
      </c>
      <c r="S150" s="93" t="s">
        <v>227</v>
      </c>
      <c r="T150" s="93" t="s">
        <v>206</v>
      </c>
      <c r="U150" s="118" t="s">
        <v>44</v>
      </c>
      <c r="V150" s="118" t="s">
        <v>230</v>
      </c>
      <c r="W150" s="82">
        <v>46.217048955837</v>
      </c>
    </row>
    <row r="151" spans="14:23">
      <c r="N151" s="122">
        <v>14</v>
      </c>
      <c r="O151" s="123" t="s">
        <v>226</v>
      </c>
      <c r="P151" s="122">
        <v>2021</v>
      </c>
      <c r="Q151" s="92">
        <v>6</v>
      </c>
      <c r="R151" s="77">
        <v>65.85</v>
      </c>
      <c r="S151" s="93" t="s">
        <v>227</v>
      </c>
      <c r="T151" s="93" t="s">
        <v>202</v>
      </c>
      <c r="U151" s="118" t="s">
        <v>42</v>
      </c>
      <c r="V151" s="118" t="s">
        <v>230</v>
      </c>
      <c r="W151" s="82">
        <v>53.1511009870919</v>
      </c>
    </row>
    <row r="152" spans="14:23">
      <c r="N152" s="122">
        <v>15</v>
      </c>
      <c r="O152" s="123" t="s">
        <v>226</v>
      </c>
      <c r="P152" s="122">
        <v>2021</v>
      </c>
      <c r="Q152" s="92">
        <v>5</v>
      </c>
      <c r="R152" s="77">
        <v>59.55</v>
      </c>
      <c r="S152" s="93" t="s">
        <v>234</v>
      </c>
      <c r="T152" s="93" t="s">
        <v>206</v>
      </c>
      <c r="U152" s="118" t="s">
        <v>235</v>
      </c>
      <c r="V152" s="105" t="s">
        <v>236</v>
      </c>
      <c r="W152" s="82">
        <v>45.3400503778338</v>
      </c>
    </row>
    <row r="153" spans="14:23">
      <c r="N153" s="122">
        <v>16</v>
      </c>
      <c r="O153" s="123" t="s">
        <v>226</v>
      </c>
      <c r="P153" s="122">
        <v>2021</v>
      </c>
      <c r="Q153" s="92">
        <v>5</v>
      </c>
      <c r="R153" s="77">
        <v>63.62</v>
      </c>
      <c r="S153" s="93" t="s">
        <v>227</v>
      </c>
      <c r="T153" s="93" t="s">
        <v>206</v>
      </c>
      <c r="U153" s="118" t="s">
        <v>42</v>
      </c>
      <c r="V153" s="105" t="s">
        <v>237</v>
      </c>
      <c r="W153" s="82">
        <v>51.0845646023263</v>
      </c>
    </row>
    <row r="154" spans="14:23">
      <c r="N154" s="122">
        <v>17</v>
      </c>
      <c r="O154" s="123" t="s">
        <v>226</v>
      </c>
      <c r="P154" s="122">
        <v>2021</v>
      </c>
      <c r="Q154" s="92">
        <v>5</v>
      </c>
      <c r="R154" s="77">
        <v>65.85</v>
      </c>
      <c r="S154" s="93" t="s">
        <v>227</v>
      </c>
      <c r="T154" s="93" t="s">
        <v>206</v>
      </c>
      <c r="U154" s="118" t="s">
        <v>42</v>
      </c>
      <c r="V154" s="105" t="s">
        <v>237</v>
      </c>
      <c r="W154" s="82">
        <v>53.1511009870919</v>
      </c>
    </row>
    <row r="155" spans="14:23">
      <c r="N155" s="122">
        <v>18</v>
      </c>
      <c r="O155" s="123" t="s">
        <v>226</v>
      </c>
      <c r="P155" s="122">
        <v>2021</v>
      </c>
      <c r="Q155" s="92">
        <v>5</v>
      </c>
      <c r="R155" s="77">
        <v>59.82</v>
      </c>
      <c r="S155" s="93" t="s">
        <v>227</v>
      </c>
      <c r="T155" s="93" t="s">
        <v>206</v>
      </c>
      <c r="U155" s="118" t="s">
        <v>44</v>
      </c>
      <c r="V155" s="105" t="s">
        <v>236</v>
      </c>
      <c r="W155" s="82">
        <v>46.807087930458</v>
      </c>
    </row>
    <row r="156" spans="14:23">
      <c r="N156" s="122">
        <v>19</v>
      </c>
      <c r="O156" s="123" t="s">
        <v>226</v>
      </c>
      <c r="P156" s="122">
        <v>2021</v>
      </c>
      <c r="Q156" s="92">
        <v>5</v>
      </c>
      <c r="R156" s="77">
        <v>60.62</v>
      </c>
      <c r="S156" s="93" t="s">
        <v>227</v>
      </c>
      <c r="T156" s="93" t="s">
        <v>206</v>
      </c>
      <c r="U156" s="118" t="s">
        <v>42</v>
      </c>
      <c r="V156" s="105" t="s">
        <v>238</v>
      </c>
      <c r="W156" s="82">
        <v>47.0141867370505</v>
      </c>
    </row>
    <row r="157" spans="14:23">
      <c r="N157" s="122">
        <v>20</v>
      </c>
      <c r="O157" s="123" t="s">
        <v>226</v>
      </c>
      <c r="P157" s="122">
        <v>2021</v>
      </c>
      <c r="Q157" s="92">
        <v>4</v>
      </c>
      <c r="R157" s="77">
        <v>99.66</v>
      </c>
      <c r="S157" s="93" t="s">
        <v>234</v>
      </c>
      <c r="T157" s="93" t="s">
        <v>206</v>
      </c>
      <c r="U157" s="118" t="s">
        <v>44</v>
      </c>
      <c r="V157" s="105" t="s">
        <v>236</v>
      </c>
      <c r="W157" s="82">
        <v>37.1262291792093</v>
      </c>
    </row>
    <row r="158" spans="14:23">
      <c r="N158" s="122">
        <v>21</v>
      </c>
      <c r="O158" s="123" t="s">
        <v>226</v>
      </c>
      <c r="P158" s="122">
        <v>2021</v>
      </c>
      <c r="Q158" s="92">
        <v>4</v>
      </c>
      <c r="R158" s="77">
        <v>55</v>
      </c>
      <c r="S158" s="93" t="s">
        <v>227</v>
      </c>
      <c r="T158" s="93" t="s">
        <v>202</v>
      </c>
      <c r="U158" s="118" t="s">
        <v>44</v>
      </c>
      <c r="V158" s="105" t="s">
        <v>238</v>
      </c>
      <c r="W158" s="82">
        <v>50.9090909090909</v>
      </c>
    </row>
    <row r="159" spans="14:23">
      <c r="N159" s="122">
        <v>22</v>
      </c>
      <c r="O159" s="123" t="s">
        <v>226</v>
      </c>
      <c r="P159" s="122">
        <v>2021</v>
      </c>
      <c r="Q159" s="92">
        <v>4</v>
      </c>
      <c r="R159" s="77">
        <v>68.71</v>
      </c>
      <c r="S159" s="93" t="s">
        <v>234</v>
      </c>
      <c r="T159" s="93" t="s">
        <v>206</v>
      </c>
      <c r="U159" s="118" t="s">
        <v>44</v>
      </c>
      <c r="V159" s="105" t="s">
        <v>238</v>
      </c>
      <c r="W159" s="82">
        <v>43.661766846165</v>
      </c>
    </row>
    <row r="160" spans="14:23">
      <c r="N160" s="122">
        <v>23</v>
      </c>
      <c r="O160" s="123" t="s">
        <v>226</v>
      </c>
      <c r="P160" s="122">
        <v>2021</v>
      </c>
      <c r="Q160" s="92">
        <v>4</v>
      </c>
      <c r="R160" s="77">
        <v>59.68</v>
      </c>
      <c r="S160" s="93" t="s">
        <v>227</v>
      </c>
      <c r="T160" s="93" t="s">
        <v>202</v>
      </c>
      <c r="U160" s="118" t="s">
        <v>44</v>
      </c>
      <c r="V160" s="105" t="s">
        <v>236</v>
      </c>
      <c r="W160" s="82">
        <v>46.916890080429</v>
      </c>
    </row>
    <row r="161" spans="14:23">
      <c r="N161" s="122">
        <v>24</v>
      </c>
      <c r="O161" s="123" t="s">
        <v>226</v>
      </c>
      <c r="P161" s="122">
        <v>2021</v>
      </c>
      <c r="Q161" s="92">
        <v>3</v>
      </c>
      <c r="R161" s="77">
        <v>62.88</v>
      </c>
      <c r="S161" s="93" t="s">
        <v>227</v>
      </c>
      <c r="T161" s="93" t="s">
        <v>206</v>
      </c>
      <c r="U161" s="118" t="s">
        <v>239</v>
      </c>
      <c r="V161" s="105" t="s">
        <v>207</v>
      </c>
      <c r="W161" s="82">
        <v>46.1195928753181</v>
      </c>
    </row>
    <row r="162" spans="14:23">
      <c r="N162" s="122">
        <v>25</v>
      </c>
      <c r="O162" s="123" t="s">
        <v>226</v>
      </c>
      <c r="P162" s="122">
        <v>2021</v>
      </c>
      <c r="Q162" s="92">
        <v>3</v>
      </c>
      <c r="R162" s="77">
        <v>58.81</v>
      </c>
      <c r="S162" s="93" t="s">
        <v>227</v>
      </c>
      <c r="T162" s="93" t="s">
        <v>206</v>
      </c>
      <c r="U162" s="118" t="s">
        <v>44</v>
      </c>
      <c r="V162" s="105" t="s">
        <v>236</v>
      </c>
      <c r="W162" s="82">
        <v>44.2101683387179</v>
      </c>
    </row>
    <row r="163" spans="14:23">
      <c r="N163" s="122">
        <v>26</v>
      </c>
      <c r="O163" s="123" t="s">
        <v>226</v>
      </c>
      <c r="P163" s="122">
        <v>2021</v>
      </c>
      <c r="Q163" s="92">
        <v>2</v>
      </c>
      <c r="R163" s="77">
        <v>58.88</v>
      </c>
      <c r="S163" s="93" t="s">
        <v>227</v>
      </c>
      <c r="T163" s="93" t="s">
        <v>206</v>
      </c>
      <c r="U163" s="118" t="s">
        <v>44</v>
      </c>
      <c r="V163" s="105" t="s">
        <v>237</v>
      </c>
      <c r="W163" s="82">
        <v>47.554347826087</v>
      </c>
    </row>
    <row r="164" spans="14:23">
      <c r="N164" s="122">
        <v>27</v>
      </c>
      <c r="O164" s="123" t="s">
        <v>226</v>
      </c>
      <c r="P164" s="122">
        <v>2021</v>
      </c>
      <c r="Q164" s="92">
        <v>2</v>
      </c>
      <c r="R164" s="77">
        <v>61</v>
      </c>
      <c r="S164" s="93" t="s">
        <v>227</v>
      </c>
      <c r="T164" s="93" t="s">
        <v>206</v>
      </c>
      <c r="U164" s="118" t="s">
        <v>44</v>
      </c>
      <c r="V164" s="105" t="s">
        <v>207</v>
      </c>
      <c r="W164" s="82">
        <v>42.6229508196721</v>
      </c>
    </row>
    <row r="165" spans="14:23">
      <c r="N165" s="122">
        <v>28</v>
      </c>
      <c r="O165" s="123" t="s">
        <v>226</v>
      </c>
      <c r="P165" s="122">
        <v>2021</v>
      </c>
      <c r="Q165" s="92">
        <v>1</v>
      </c>
      <c r="R165" s="77">
        <v>67</v>
      </c>
      <c r="S165" s="93" t="s">
        <v>227</v>
      </c>
      <c r="T165" s="93" t="s">
        <v>206</v>
      </c>
      <c r="U165" s="118" t="s">
        <v>42</v>
      </c>
      <c r="V165" s="105" t="s">
        <v>236</v>
      </c>
      <c r="W165" s="82">
        <v>41.044776119403</v>
      </c>
    </row>
    <row r="166" spans="14:23">
      <c r="N166" s="122">
        <v>29</v>
      </c>
      <c r="O166" s="123" t="s">
        <v>226</v>
      </c>
      <c r="P166" s="122">
        <v>2021</v>
      </c>
      <c r="Q166" s="92">
        <v>1</v>
      </c>
      <c r="R166" s="77">
        <v>65</v>
      </c>
      <c r="S166" s="93" t="s">
        <v>234</v>
      </c>
      <c r="T166" s="93" t="s">
        <v>206</v>
      </c>
      <c r="U166" s="118" t="s">
        <v>44</v>
      </c>
      <c r="V166" s="105" t="s">
        <v>207</v>
      </c>
      <c r="W166" s="82">
        <v>40</v>
      </c>
    </row>
    <row r="167" spans="14:23">
      <c r="N167" s="122">
        <v>30</v>
      </c>
      <c r="O167" s="123" t="s">
        <v>226</v>
      </c>
      <c r="P167" s="122">
        <v>2021</v>
      </c>
      <c r="Q167" s="92">
        <v>1</v>
      </c>
      <c r="R167" s="77">
        <v>62</v>
      </c>
      <c r="S167" s="93" t="s">
        <v>227</v>
      </c>
      <c r="T167" s="93" t="s">
        <v>206</v>
      </c>
      <c r="U167" s="118" t="s">
        <v>44</v>
      </c>
      <c r="V167" s="118" t="s">
        <v>213</v>
      </c>
      <c r="W167" s="82">
        <v>38.7096774193548</v>
      </c>
    </row>
    <row r="168" spans="14:23">
      <c r="N168" s="122">
        <v>31</v>
      </c>
      <c r="O168" s="123" t="s">
        <v>226</v>
      </c>
      <c r="P168" s="122">
        <v>2021</v>
      </c>
      <c r="Q168" s="92">
        <v>1</v>
      </c>
      <c r="R168" s="77">
        <v>50.1</v>
      </c>
      <c r="S168" s="93" t="s">
        <v>227</v>
      </c>
      <c r="T168" s="93" t="s">
        <v>206</v>
      </c>
      <c r="U168" s="118" t="s">
        <v>42</v>
      </c>
      <c r="V168" s="118" t="s">
        <v>213</v>
      </c>
      <c r="W168" s="82">
        <v>55.8882235528942</v>
      </c>
    </row>
    <row r="169" spans="14:23">
      <c r="N169" s="122">
        <v>32</v>
      </c>
      <c r="O169" s="123" t="s">
        <v>226</v>
      </c>
      <c r="P169" s="122">
        <v>2021</v>
      </c>
      <c r="Q169" s="92">
        <v>1</v>
      </c>
      <c r="R169" s="77">
        <v>60</v>
      </c>
      <c r="S169" s="93" t="s">
        <v>227</v>
      </c>
      <c r="T169" s="93" t="s">
        <v>206</v>
      </c>
      <c r="U169" s="118" t="s">
        <v>42</v>
      </c>
      <c r="V169" s="118" t="s">
        <v>218</v>
      </c>
      <c r="W169" s="82">
        <v>45</v>
      </c>
    </row>
    <row r="170" spans="14:23">
      <c r="N170" s="122">
        <v>33</v>
      </c>
      <c r="O170" s="123" t="s">
        <v>226</v>
      </c>
      <c r="P170" s="122">
        <v>2021</v>
      </c>
      <c r="Q170" s="92">
        <v>1</v>
      </c>
      <c r="R170" s="77">
        <v>58</v>
      </c>
      <c r="S170" s="93" t="s">
        <v>227</v>
      </c>
      <c r="T170" s="93" t="s">
        <v>202</v>
      </c>
      <c r="U170" s="118" t="s">
        <v>44</v>
      </c>
      <c r="V170" s="118" t="s">
        <v>213</v>
      </c>
      <c r="W170" s="82">
        <v>53.448275862069</v>
      </c>
    </row>
    <row r="171" spans="14:23">
      <c r="N171" s="122">
        <v>34</v>
      </c>
      <c r="O171" s="123" t="s">
        <v>226</v>
      </c>
      <c r="P171" s="122">
        <v>2021</v>
      </c>
      <c r="Q171" s="92">
        <v>1</v>
      </c>
      <c r="R171" s="77">
        <v>56.85</v>
      </c>
      <c r="S171" s="93" t="s">
        <v>234</v>
      </c>
      <c r="T171" s="93" t="s">
        <v>206</v>
      </c>
      <c r="U171" s="118" t="s">
        <v>44</v>
      </c>
      <c r="V171" s="118" t="s">
        <v>213</v>
      </c>
      <c r="W171" s="82">
        <v>42.2163588390501</v>
      </c>
    </row>
    <row r="172" spans="14:23">
      <c r="N172" s="122">
        <v>35</v>
      </c>
      <c r="O172" s="123" t="s">
        <v>226</v>
      </c>
      <c r="P172" s="105">
        <v>2020</v>
      </c>
      <c r="Q172" s="92">
        <v>12</v>
      </c>
      <c r="R172" s="77">
        <v>58.88</v>
      </c>
      <c r="S172" s="93" t="s">
        <v>227</v>
      </c>
      <c r="T172" s="93" t="s">
        <v>202</v>
      </c>
      <c r="U172" s="118" t="s">
        <v>44</v>
      </c>
      <c r="V172" s="118" t="s">
        <v>232</v>
      </c>
      <c r="W172" s="82">
        <v>54.3478260869565</v>
      </c>
    </row>
    <row r="173" spans="14:23">
      <c r="N173" s="122">
        <v>36</v>
      </c>
      <c r="O173" s="123" t="s">
        <v>226</v>
      </c>
      <c r="P173" s="105">
        <v>2020</v>
      </c>
      <c r="Q173" s="92">
        <v>12</v>
      </c>
      <c r="R173" s="77">
        <v>57.34</v>
      </c>
      <c r="S173" s="93" t="s">
        <v>227</v>
      </c>
      <c r="T173" s="93" t="s">
        <v>206</v>
      </c>
      <c r="U173" s="118" t="s">
        <v>44</v>
      </c>
      <c r="V173" s="118" t="s">
        <v>214</v>
      </c>
      <c r="W173" s="82">
        <v>47.0875479595396</v>
      </c>
    </row>
    <row r="174" spans="14:23">
      <c r="N174" s="122">
        <v>37</v>
      </c>
      <c r="O174" s="123" t="s">
        <v>226</v>
      </c>
      <c r="P174" s="105">
        <v>2020</v>
      </c>
      <c r="Q174" s="92">
        <v>12</v>
      </c>
      <c r="R174" s="77">
        <v>65</v>
      </c>
      <c r="S174" s="93" t="s">
        <v>227</v>
      </c>
      <c r="T174" s="93" t="s">
        <v>206</v>
      </c>
      <c r="U174" s="118" t="s">
        <v>44</v>
      </c>
      <c r="V174" s="118" t="s">
        <v>230</v>
      </c>
      <c r="W174" s="82">
        <v>46.1538461538462</v>
      </c>
    </row>
    <row r="175" spans="14:23">
      <c r="N175" s="122">
        <v>38</v>
      </c>
      <c r="O175" s="123" t="s">
        <v>226</v>
      </c>
      <c r="P175" s="105">
        <v>2020</v>
      </c>
      <c r="Q175" s="92">
        <v>12</v>
      </c>
      <c r="R175" s="77">
        <v>58.99</v>
      </c>
      <c r="S175" s="93" t="s">
        <v>227</v>
      </c>
      <c r="T175" s="93" t="s">
        <v>206</v>
      </c>
      <c r="U175" s="118" t="s">
        <v>44</v>
      </c>
      <c r="V175" s="118" t="s">
        <v>232</v>
      </c>
      <c r="W175" s="82">
        <v>42.3800644176979</v>
      </c>
    </row>
    <row r="176" spans="14:23">
      <c r="N176" s="122">
        <v>39</v>
      </c>
      <c r="O176" s="123" t="s">
        <v>226</v>
      </c>
      <c r="P176" s="105">
        <v>2020</v>
      </c>
      <c r="Q176" s="92">
        <v>11</v>
      </c>
      <c r="R176" s="77">
        <v>63.58</v>
      </c>
      <c r="S176" s="93" t="s">
        <v>227</v>
      </c>
      <c r="T176" s="93" t="s">
        <v>202</v>
      </c>
      <c r="U176" s="118" t="s">
        <v>43</v>
      </c>
      <c r="V176" s="118" t="s">
        <v>230</v>
      </c>
      <c r="W176" s="82">
        <v>45.611827618748</v>
      </c>
    </row>
    <row r="177" spans="14:23">
      <c r="N177" s="122">
        <v>40</v>
      </c>
      <c r="O177" s="123" t="s">
        <v>226</v>
      </c>
      <c r="P177" s="105">
        <v>2020</v>
      </c>
      <c r="Q177" s="92">
        <v>11</v>
      </c>
      <c r="R177" s="77">
        <v>74</v>
      </c>
      <c r="S177" s="93" t="s">
        <v>234</v>
      </c>
      <c r="T177" s="93" t="s">
        <v>202</v>
      </c>
      <c r="U177" s="118" t="s">
        <v>44</v>
      </c>
      <c r="V177" s="118" t="s">
        <v>232</v>
      </c>
      <c r="W177" s="82">
        <v>47.2972972972973</v>
      </c>
    </row>
    <row r="178" spans="14:23">
      <c r="N178" s="122">
        <v>41</v>
      </c>
      <c r="O178" s="123" t="s">
        <v>226</v>
      </c>
      <c r="P178" s="105">
        <v>2020</v>
      </c>
      <c r="Q178" s="92">
        <v>11</v>
      </c>
      <c r="R178" s="77">
        <v>60.36</v>
      </c>
      <c r="S178" s="93" t="s">
        <v>227</v>
      </c>
      <c r="T178" s="93" t="s">
        <v>206</v>
      </c>
      <c r="U178" s="118" t="s">
        <v>231</v>
      </c>
      <c r="V178" s="118" t="s">
        <v>213</v>
      </c>
      <c r="W178" s="82">
        <v>43.0748840291584</v>
      </c>
    </row>
    <row r="179" spans="14:23">
      <c r="N179" s="122">
        <v>42</v>
      </c>
      <c r="O179" s="123" t="s">
        <v>226</v>
      </c>
      <c r="P179" s="105">
        <v>2020</v>
      </c>
      <c r="Q179" s="92">
        <v>11</v>
      </c>
      <c r="R179" s="77">
        <v>65.85</v>
      </c>
      <c r="S179" s="93" t="s">
        <v>227</v>
      </c>
      <c r="T179" s="93" t="s">
        <v>206</v>
      </c>
      <c r="U179" s="118" t="s">
        <v>42</v>
      </c>
      <c r="V179" s="118" t="s">
        <v>228</v>
      </c>
      <c r="W179" s="82">
        <v>43.2953682611997</v>
      </c>
    </row>
    <row r="180" spans="14:23">
      <c r="N180" s="122">
        <v>43</v>
      </c>
      <c r="O180" s="123" t="s">
        <v>226</v>
      </c>
      <c r="P180" s="105">
        <v>2020</v>
      </c>
      <c r="Q180" s="92">
        <v>9</v>
      </c>
      <c r="R180" s="77">
        <v>53</v>
      </c>
      <c r="S180" s="93" t="s">
        <v>227</v>
      </c>
      <c r="T180" s="93" t="s">
        <v>202</v>
      </c>
      <c r="U180" s="118" t="s">
        <v>44</v>
      </c>
      <c r="V180" s="118" t="s">
        <v>213</v>
      </c>
      <c r="W180" s="82">
        <v>58.4905660377358</v>
      </c>
    </row>
    <row r="181" spans="14:23">
      <c r="N181" s="122">
        <v>44</v>
      </c>
      <c r="O181" s="123" t="s">
        <v>226</v>
      </c>
      <c r="P181" s="105">
        <v>2020</v>
      </c>
      <c r="Q181" s="92">
        <v>9</v>
      </c>
      <c r="R181" s="77">
        <v>46.12</v>
      </c>
      <c r="S181" s="93" t="s">
        <v>229</v>
      </c>
      <c r="T181" s="93" t="s">
        <v>202</v>
      </c>
      <c r="U181" s="118" t="s">
        <v>42</v>
      </c>
      <c r="V181" s="105" t="s">
        <v>207</v>
      </c>
      <c r="W181" s="82">
        <v>52.0381613183001</v>
      </c>
    </row>
    <row r="182" spans="14:23">
      <c r="N182" s="122">
        <v>45</v>
      </c>
      <c r="O182" s="123" t="s">
        <v>226</v>
      </c>
      <c r="P182" s="105">
        <v>2020</v>
      </c>
      <c r="Q182" s="92">
        <v>9</v>
      </c>
      <c r="R182" s="77">
        <v>81</v>
      </c>
      <c r="S182" s="93" t="s">
        <v>227</v>
      </c>
      <c r="T182" s="93" t="s">
        <v>206</v>
      </c>
      <c r="U182" s="118" t="s">
        <v>44</v>
      </c>
      <c r="V182" s="105" t="s">
        <v>210</v>
      </c>
      <c r="W182" s="82">
        <v>34.5679012345679</v>
      </c>
    </row>
    <row r="183" spans="14:23">
      <c r="N183" s="122">
        <v>46</v>
      </c>
      <c r="O183" s="123" t="s">
        <v>226</v>
      </c>
      <c r="P183" s="105">
        <v>2020</v>
      </c>
      <c r="Q183" s="92">
        <v>9</v>
      </c>
      <c r="R183" s="77">
        <v>74</v>
      </c>
      <c r="S183" s="93" t="s">
        <v>234</v>
      </c>
      <c r="T183" s="93" t="s">
        <v>206</v>
      </c>
      <c r="U183" s="118" t="s">
        <v>44</v>
      </c>
      <c r="V183" s="118" t="s">
        <v>230</v>
      </c>
      <c r="W183" s="82">
        <v>36.4864864864865</v>
      </c>
    </row>
    <row r="184" spans="14:23">
      <c r="N184" s="122">
        <v>47</v>
      </c>
      <c r="O184" s="123" t="s">
        <v>226</v>
      </c>
      <c r="P184" s="105">
        <v>2020</v>
      </c>
      <c r="Q184" s="31">
        <v>8</v>
      </c>
      <c r="R184" s="77">
        <v>76</v>
      </c>
      <c r="S184" s="93" t="s">
        <v>227</v>
      </c>
      <c r="T184" s="93" t="s">
        <v>206</v>
      </c>
      <c r="U184" s="118" t="s">
        <v>44</v>
      </c>
      <c r="V184" s="105" t="s">
        <v>240</v>
      </c>
      <c r="W184" s="82">
        <v>38.1578947368421</v>
      </c>
    </row>
    <row r="185" spans="14:23">
      <c r="N185" s="122">
        <v>48</v>
      </c>
      <c r="O185" s="123" t="s">
        <v>226</v>
      </c>
      <c r="P185" s="105">
        <v>2020</v>
      </c>
      <c r="Q185" s="31">
        <v>8</v>
      </c>
      <c r="R185" s="77">
        <v>41.69</v>
      </c>
      <c r="S185" s="93" t="s">
        <v>229</v>
      </c>
      <c r="T185" s="93" t="s">
        <v>202</v>
      </c>
      <c r="U185" s="118" t="s">
        <v>42</v>
      </c>
      <c r="V185" s="118" t="s">
        <v>230</v>
      </c>
      <c r="W185" s="82">
        <v>62.3650755576877</v>
      </c>
    </row>
    <row r="186" spans="14:23">
      <c r="N186" s="122">
        <v>49</v>
      </c>
      <c r="O186" s="123" t="s">
        <v>226</v>
      </c>
      <c r="P186" s="105">
        <v>2020</v>
      </c>
      <c r="Q186" s="31">
        <v>8</v>
      </c>
      <c r="R186" s="77">
        <v>60.62</v>
      </c>
      <c r="S186" s="93" t="s">
        <v>227</v>
      </c>
      <c r="T186" s="93" t="s">
        <v>206</v>
      </c>
      <c r="U186" s="118" t="s">
        <v>44</v>
      </c>
      <c r="V186" s="118" t="s">
        <v>218</v>
      </c>
      <c r="W186" s="82">
        <v>51.1382382052128</v>
      </c>
    </row>
    <row r="187" spans="14:23">
      <c r="N187" s="122">
        <v>50</v>
      </c>
      <c r="O187" s="123" t="s">
        <v>226</v>
      </c>
      <c r="P187" s="105">
        <v>2020</v>
      </c>
      <c r="Q187" s="31">
        <v>8</v>
      </c>
      <c r="R187" s="77">
        <v>60.7</v>
      </c>
      <c r="S187" s="93" t="s">
        <v>227</v>
      </c>
      <c r="T187" s="93" t="s">
        <v>206</v>
      </c>
      <c r="U187" s="118" t="s">
        <v>42</v>
      </c>
      <c r="V187" s="105" t="s">
        <v>207</v>
      </c>
      <c r="W187" s="82">
        <v>44.4810543657331</v>
      </c>
    </row>
    <row r="1048565" spans="9:9">
      <c r="I1048565" s="107" t="s">
        <v>213</v>
      </c>
    </row>
  </sheetData>
  <autoFilter ref="A78:I130">
    <extLst/>
  </autoFilter>
  <mergeCells count="69">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0"/>
    <mergeCell ref="E81:E87"/>
    <mergeCell ref="E88:E91"/>
    <mergeCell ref="E92:E95"/>
    <mergeCell ref="E96:E98"/>
    <mergeCell ref="E100:E102"/>
    <mergeCell ref="E103:E106"/>
    <mergeCell ref="E107:E110"/>
    <mergeCell ref="E112:E116"/>
    <mergeCell ref="E117:E120"/>
    <mergeCell ref="E121:E130"/>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1048534"/>
  <sheetViews>
    <sheetView zoomScale="80" zoomScaleNormal="80" topLeftCell="D1" workbookViewId="0">
      <selection activeCell="F17" sqref="F17"/>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69" customWidth="1"/>
    <col min="7" max="7" width="21" style="69" customWidth="1"/>
    <col min="8" max="9" width="11.375" style="70" customWidth="1"/>
    <col min="10" max="10" width="7" style="70" customWidth="1"/>
    <col min="11" max="12" width="9" style="70"/>
    <col min="13" max="13" width="9" style="71"/>
    <col min="14" max="14" width="10.75" style="70"/>
    <col min="15" max="19" width="9" style="70"/>
    <col min="20" max="20" width="12.625" style="72"/>
    <col min="21" max="16384" width="9" style="70"/>
  </cols>
  <sheetData>
    <row r="1" spans="2:6">
      <c r="B1" s="69" t="s">
        <v>155</v>
      </c>
      <c r="F1" s="69">
        <v>12</v>
      </c>
    </row>
    <row r="2" spans="2:5">
      <c r="B2" s="73" t="s">
        <v>156</v>
      </c>
      <c r="C2" s="74" t="s">
        <v>272</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t="s">
        <v>163</v>
      </c>
      <c r="D4" s="57"/>
      <c r="E4" s="57">
        <f>SUM(C4:C6)</f>
        <v>0</v>
      </c>
      <c r="F4" s="82">
        <f>AVERAGE(D4:D6)</f>
        <v>55.385</v>
      </c>
      <c r="G4" s="82"/>
    </row>
    <row r="5" spans="1:7">
      <c r="A5" s="83"/>
      <c r="B5" s="81">
        <v>44044</v>
      </c>
      <c r="C5" s="78"/>
      <c r="D5" s="57">
        <f>中指数据!AP5</f>
        <v>53.48</v>
      </c>
      <c r="E5" s="57"/>
      <c r="F5" s="82"/>
      <c r="G5" s="82"/>
    </row>
    <row r="6" spans="1:13">
      <c r="A6" s="83"/>
      <c r="B6" s="81">
        <v>44075</v>
      </c>
      <c r="C6" s="78"/>
      <c r="D6" s="57">
        <f>中指数据!AL5</f>
        <v>57.29</v>
      </c>
      <c r="E6" s="57"/>
      <c r="F6" s="82"/>
      <c r="G6" s="82"/>
      <c r="H6" s="84"/>
      <c r="I6" s="105" t="s">
        <v>164</v>
      </c>
      <c r="J6" s="105" t="s">
        <v>165</v>
      </c>
      <c r="K6" s="106" t="s">
        <v>166</v>
      </c>
      <c r="L6" s="107" t="s">
        <v>167</v>
      </c>
      <c r="M6" s="108" t="s">
        <v>168</v>
      </c>
    </row>
    <row r="7" spans="1:13">
      <c r="A7" s="80" t="s">
        <v>169</v>
      </c>
      <c r="B7" s="81">
        <v>44105</v>
      </c>
      <c r="C7" s="78"/>
      <c r="D7" s="57">
        <f>中指数据!AH5</f>
        <v>57.98</v>
      </c>
      <c r="E7" s="57">
        <f>SUM(C7:C9)</f>
        <v>0</v>
      </c>
      <c r="F7" s="82">
        <f>AVERAGE(D7:D9)</f>
        <v>61.16</v>
      </c>
      <c r="G7" s="82"/>
      <c r="H7" s="84" t="s">
        <v>170</v>
      </c>
      <c r="I7" s="109">
        <f>G17</f>
        <v>52.6825</v>
      </c>
      <c r="J7" s="110"/>
      <c r="K7" s="111">
        <f>AVERAGE(I7:I9)</f>
        <v>53.8948333333333</v>
      </c>
      <c r="L7" s="70">
        <v>2.2</v>
      </c>
      <c r="M7" s="71">
        <v>2.5</v>
      </c>
    </row>
    <row r="8" spans="1:12">
      <c r="A8" s="83"/>
      <c r="B8" s="81">
        <v>44136</v>
      </c>
      <c r="C8" s="78"/>
      <c r="D8" s="57">
        <f>中指数据!AD5</f>
        <v>66.33</v>
      </c>
      <c r="E8" s="57"/>
      <c r="F8" s="82"/>
      <c r="G8" s="82"/>
      <c r="H8" s="84" t="s">
        <v>171</v>
      </c>
      <c r="I8" s="109">
        <f>F34</f>
        <v>54.572</v>
      </c>
      <c r="J8" s="110"/>
      <c r="K8" s="111"/>
      <c r="L8" s="107"/>
    </row>
    <row r="9" spans="1:11">
      <c r="A9" s="83"/>
      <c r="B9" s="81">
        <v>44166</v>
      </c>
      <c r="C9" s="78"/>
      <c r="D9" s="57">
        <f>中指数据!Z5</f>
        <v>59.17</v>
      </c>
      <c r="E9" s="57"/>
      <c r="F9" s="82"/>
      <c r="G9" s="82"/>
      <c r="H9" s="85" t="s">
        <v>172</v>
      </c>
      <c r="I9" s="112">
        <f>G51</f>
        <v>54.43</v>
      </c>
      <c r="J9" s="110"/>
      <c r="K9" s="111"/>
    </row>
    <row r="10" spans="1:7">
      <c r="A10" s="80" t="s">
        <v>173</v>
      </c>
      <c r="B10" s="81">
        <v>44197</v>
      </c>
      <c r="C10" s="78"/>
      <c r="D10" s="57" t="str">
        <f>中指数据!V5</f>
        <v>--</v>
      </c>
      <c r="E10" s="57">
        <f>SUM(C10:C12)</f>
        <v>0</v>
      </c>
      <c r="F10" s="82">
        <f>AVERAGE(D10:D12)</f>
        <v>56.065</v>
      </c>
      <c r="G10" s="82"/>
    </row>
    <row r="11" spans="1:7">
      <c r="A11" s="83"/>
      <c r="B11" s="81">
        <v>44228</v>
      </c>
      <c r="C11" s="78"/>
      <c r="D11" s="57">
        <f>中指数据!R5</f>
        <v>56.23</v>
      </c>
      <c r="E11" s="57"/>
      <c r="F11" s="82"/>
      <c r="G11" s="82"/>
    </row>
    <row r="12" spans="1:7">
      <c r="A12" s="80"/>
      <c r="B12" s="81">
        <v>44256</v>
      </c>
      <c r="C12" s="78"/>
      <c r="D12" s="57">
        <f>中指数据!N5</f>
        <v>55.9</v>
      </c>
      <c r="E12" s="57"/>
      <c r="F12" s="82"/>
      <c r="G12" s="82"/>
    </row>
    <row r="13" spans="1:7">
      <c r="A13" s="77" t="s">
        <v>174</v>
      </c>
      <c r="B13" s="81">
        <v>44287</v>
      </c>
      <c r="C13" s="78"/>
      <c r="D13" s="57">
        <f>中指数据!J5</f>
        <v>58.36</v>
      </c>
      <c r="E13" s="57">
        <f>SUM(C13:C15)</f>
        <v>0</v>
      </c>
      <c r="F13" s="82">
        <f>AVERAGE(D13:D15)</f>
        <v>56.92</v>
      </c>
      <c r="G13" s="82"/>
    </row>
    <row r="14" spans="1:7">
      <c r="A14" s="77"/>
      <c r="B14" s="81">
        <v>44317</v>
      </c>
      <c r="C14" s="78"/>
      <c r="D14" s="57" t="str">
        <f>中指数据!F5</f>
        <v>--</v>
      </c>
      <c r="E14" s="57"/>
      <c r="F14" s="82"/>
      <c r="G14" s="82"/>
    </row>
    <row r="15" spans="1:7">
      <c r="A15" s="77"/>
      <c r="B15" s="81">
        <v>44348</v>
      </c>
      <c r="C15" s="78"/>
      <c r="D15" s="57">
        <f>中指数据!B5</f>
        <v>55.48</v>
      </c>
      <c r="E15" s="57"/>
      <c r="F15" s="82"/>
      <c r="G15" s="82"/>
    </row>
    <row r="16" spans="1:7">
      <c r="A16" s="86" t="s">
        <v>175</v>
      </c>
      <c r="B16" s="81">
        <v>44378</v>
      </c>
      <c r="C16" s="78"/>
      <c r="D16" s="77"/>
      <c r="E16" s="57">
        <v>1</v>
      </c>
      <c r="F16" s="82">
        <f>D16</f>
        <v>0</v>
      </c>
      <c r="G16" s="82"/>
    </row>
    <row r="17" spans="1:7">
      <c r="A17" s="87" t="s">
        <v>176</v>
      </c>
      <c r="B17" s="88"/>
      <c r="C17" s="88"/>
      <c r="D17" s="88"/>
      <c r="E17" s="89"/>
      <c r="F17" s="82">
        <f>AVERAGE(F4:F15)</f>
        <v>57.3825</v>
      </c>
      <c r="G17" s="82">
        <f>F17-L7-M7</f>
        <v>52.6825</v>
      </c>
    </row>
    <row r="18" spans="6:6">
      <c r="F18" s="90"/>
    </row>
    <row r="19" spans="2:7">
      <c r="B19" s="77" t="s">
        <v>177</v>
      </c>
      <c r="C19" s="77"/>
      <c r="D19" s="77"/>
      <c r="E19" s="91"/>
      <c r="F19" s="90"/>
      <c r="G19" s="92"/>
    </row>
    <row r="20" spans="1:7">
      <c r="A20" s="77" t="str">
        <f t="shared" ref="A20:G20" si="0">A3</f>
        <v>时间</v>
      </c>
      <c r="B20" s="77" t="s">
        <v>178</v>
      </c>
      <c r="C20" s="77" t="s">
        <v>179</v>
      </c>
      <c r="D20" s="77" t="s">
        <v>180</v>
      </c>
      <c r="E20" s="77" t="str">
        <f t="shared" si="0"/>
        <v>样本数量</v>
      </c>
      <c r="F20" s="92" t="str">
        <f t="shared" si="0"/>
        <v>含物业费，含取暖费</v>
      </c>
      <c r="G20" s="93" t="str">
        <f t="shared" si="0"/>
        <v>含物业费，不含取暖费</v>
      </c>
    </row>
    <row r="21" spans="1:7">
      <c r="A21" s="80" t="s">
        <v>162</v>
      </c>
      <c r="B21" s="81">
        <v>44013</v>
      </c>
      <c r="C21" s="77"/>
      <c r="D21" s="57"/>
      <c r="E21" s="94">
        <f>SUM(C21:C22)</f>
        <v>0</v>
      </c>
      <c r="F21" s="95">
        <f>ROUND(AVERAGE(D21:D23),2)</f>
        <v>53.83</v>
      </c>
      <c r="G21" s="77"/>
    </row>
    <row r="22" spans="1:7">
      <c r="A22" s="83"/>
      <c r="B22" s="81">
        <v>44044</v>
      </c>
      <c r="C22" s="77"/>
      <c r="D22" s="57">
        <v>52.0327778477465</v>
      </c>
      <c r="E22" s="96"/>
      <c r="F22" s="97"/>
      <c r="G22" s="77"/>
    </row>
    <row r="23" spans="1:7">
      <c r="A23" s="83"/>
      <c r="B23" s="81">
        <v>44075</v>
      </c>
      <c r="C23" s="77"/>
      <c r="D23" s="57">
        <v>55.6355886440886</v>
      </c>
      <c r="E23" s="96"/>
      <c r="F23" s="97"/>
      <c r="G23" s="77"/>
    </row>
    <row r="24" spans="1:7">
      <c r="A24" s="80" t="s">
        <v>169</v>
      </c>
      <c r="B24" s="81">
        <v>44105</v>
      </c>
      <c r="C24" s="77"/>
      <c r="D24" s="57">
        <v>52.0676377029968</v>
      </c>
      <c r="E24" s="96">
        <f>SUM(C26:C28)</f>
        <v>0</v>
      </c>
      <c r="F24" s="95">
        <f>ROUND(AVERAGE(D24:D26),2)</f>
        <v>54.05</v>
      </c>
      <c r="G24" s="77"/>
    </row>
    <row r="25" spans="1:7">
      <c r="A25" s="83"/>
      <c r="B25" s="81">
        <v>44136</v>
      </c>
      <c r="C25" s="77"/>
      <c r="D25" s="57">
        <v>57.1502234444826</v>
      </c>
      <c r="E25" s="96"/>
      <c r="F25" s="97"/>
      <c r="G25" s="77"/>
    </row>
    <row r="26" spans="1:7">
      <c r="A26" s="83"/>
      <c r="B26" s="81">
        <v>44166</v>
      </c>
      <c r="C26" s="77"/>
      <c r="D26" s="57">
        <v>52.9415239622421</v>
      </c>
      <c r="E26" s="96"/>
      <c r="F26" s="97"/>
      <c r="G26" s="77"/>
    </row>
    <row r="27" spans="1:7">
      <c r="A27" s="80" t="s">
        <v>173</v>
      </c>
      <c r="B27" s="81">
        <v>44197</v>
      </c>
      <c r="C27" s="77"/>
      <c r="D27" s="57">
        <v>63.5755782089225</v>
      </c>
      <c r="E27" s="96">
        <f>SUM(C29:C31)</f>
        <v>0</v>
      </c>
      <c r="F27" s="95">
        <f>ROUND(AVERAGE(D27:D29),2)</f>
        <v>55.59</v>
      </c>
      <c r="G27" s="77"/>
    </row>
    <row r="28" spans="1:7">
      <c r="A28" s="83"/>
      <c r="B28" s="81">
        <v>44228</v>
      </c>
      <c r="C28" s="77"/>
      <c r="D28" s="57">
        <v>46.1840434130008</v>
      </c>
      <c r="E28" s="96"/>
      <c r="F28" s="97"/>
      <c r="G28" s="77"/>
    </row>
    <row r="29" spans="1:7">
      <c r="A29" s="80"/>
      <c r="B29" s="81">
        <v>44256</v>
      </c>
      <c r="C29" s="77"/>
      <c r="D29" s="57">
        <v>57.0117329584501</v>
      </c>
      <c r="E29" s="96"/>
      <c r="F29" s="97"/>
      <c r="G29" s="77"/>
    </row>
    <row r="30" spans="1:7">
      <c r="A30" s="77" t="s">
        <v>174</v>
      </c>
      <c r="B30" s="81">
        <v>44287</v>
      </c>
      <c r="C30" s="77"/>
      <c r="D30" s="57">
        <v>53.099027907088</v>
      </c>
      <c r="E30" s="96"/>
      <c r="F30" s="95">
        <f>ROUND(AVERAGE(D30:D32),2)</f>
        <v>54.82</v>
      </c>
      <c r="G30" s="77"/>
    </row>
    <row r="31" spans="1:7">
      <c r="A31" s="77"/>
      <c r="B31" s="81">
        <v>44317</v>
      </c>
      <c r="C31" s="77"/>
      <c r="D31" s="57">
        <v>51.8436701710527</v>
      </c>
      <c r="E31" s="96"/>
      <c r="F31" s="97"/>
      <c r="G31" s="77"/>
    </row>
    <row r="32" spans="1:7">
      <c r="A32" s="77"/>
      <c r="B32" s="81">
        <v>44348</v>
      </c>
      <c r="C32" s="77"/>
      <c r="D32" s="57">
        <v>59.510891849494</v>
      </c>
      <c r="E32" s="98"/>
      <c r="F32" s="97"/>
      <c r="G32" s="77"/>
    </row>
    <row r="33" spans="1:7">
      <c r="A33" s="86" t="s">
        <v>175</v>
      </c>
      <c r="B33" s="81">
        <v>44378</v>
      </c>
      <c r="C33" s="77"/>
      <c r="D33" s="57">
        <v>54.5717648662389</v>
      </c>
      <c r="E33" s="94">
        <f>SUM(C33:C33)</f>
        <v>0</v>
      </c>
      <c r="F33" s="92">
        <f>ROUND(D33,2)</f>
        <v>54.57</v>
      </c>
      <c r="G33" s="82"/>
    </row>
    <row r="34" spans="1:7">
      <c r="A34" s="99" t="s">
        <v>164</v>
      </c>
      <c r="B34" s="100"/>
      <c r="C34" s="100"/>
      <c r="D34" s="100"/>
      <c r="E34" s="101"/>
      <c r="F34" s="82">
        <f>AVERAGE(F21:F33)</f>
        <v>54.572</v>
      </c>
      <c r="G34" s="82"/>
    </row>
    <row r="35" spans="6:6">
      <c r="F35" s="90"/>
    </row>
    <row r="36" spans="2:6">
      <c r="B36" s="77" t="s">
        <v>181</v>
      </c>
      <c r="C36" s="77"/>
      <c r="D36" s="77"/>
      <c r="E36" s="91"/>
      <c r="F36" s="90"/>
    </row>
    <row r="37" spans="1:7">
      <c r="A37" s="77" t="str">
        <f>A3</f>
        <v>时间</v>
      </c>
      <c r="B37" s="77" t="s">
        <v>178</v>
      </c>
      <c r="C37" s="77" t="s">
        <v>179</v>
      </c>
      <c r="D37" s="77" t="s">
        <v>180</v>
      </c>
      <c r="E37" s="77" t="str">
        <f>E3</f>
        <v>样本数量</v>
      </c>
      <c r="F37" s="79" t="s">
        <v>160</v>
      </c>
      <c r="G37" s="79" t="str">
        <f>G3</f>
        <v>含物业费，不含取暖费</v>
      </c>
    </row>
    <row r="38" spans="1:7">
      <c r="A38" s="80" t="s">
        <v>162</v>
      </c>
      <c r="B38" s="81">
        <v>44013</v>
      </c>
      <c r="C38" s="77"/>
      <c r="D38" s="82"/>
      <c r="E38" s="57">
        <f>SUM(C38:C40)</f>
        <v>0</v>
      </c>
      <c r="F38" s="82">
        <f>ROUND(AVERAGE(D38:D40),2)</f>
        <v>55.79</v>
      </c>
      <c r="G38" s="82"/>
    </row>
    <row r="39" spans="1:7">
      <c r="A39" s="83"/>
      <c r="B39" s="81">
        <v>44044</v>
      </c>
      <c r="C39" s="77"/>
      <c r="D39" s="82">
        <f>E141</f>
        <v>56.9409706429744</v>
      </c>
      <c r="E39" s="57"/>
      <c r="F39" s="92"/>
      <c r="G39" s="82"/>
    </row>
    <row r="40" spans="1:7">
      <c r="A40" s="83"/>
      <c r="B40" s="81">
        <v>44075</v>
      </c>
      <c r="C40" s="77"/>
      <c r="D40" s="82">
        <f>E135</f>
        <v>54.6454898704836</v>
      </c>
      <c r="E40" s="57"/>
      <c r="F40" s="92"/>
      <c r="G40" s="82"/>
    </row>
    <row r="41" spans="1:7">
      <c r="A41" s="80" t="s">
        <v>169</v>
      </c>
      <c r="B41" s="81">
        <v>44105</v>
      </c>
      <c r="C41" s="77"/>
      <c r="D41" s="82">
        <f>E129</f>
        <v>65.2986396356179</v>
      </c>
      <c r="E41" s="57">
        <f>SUM(C41:C43)</f>
        <v>0</v>
      </c>
      <c r="F41" s="82">
        <f>ROUND(AVERAGE(D41:D43),2)</f>
        <v>63.64</v>
      </c>
      <c r="G41" s="82"/>
    </row>
    <row r="42" spans="1:7">
      <c r="A42" s="83"/>
      <c r="B42" s="81">
        <v>44136</v>
      </c>
      <c r="C42" s="77"/>
      <c r="D42" s="82">
        <f>E124</f>
        <v>56.9213483146067</v>
      </c>
      <c r="E42" s="57"/>
      <c r="F42" s="92"/>
      <c r="G42" s="82"/>
    </row>
    <row r="43" spans="1:7">
      <c r="A43" s="83"/>
      <c r="B43" s="81">
        <v>44166</v>
      </c>
      <c r="C43" s="77"/>
      <c r="D43" s="82">
        <f>E117</f>
        <v>68.7117581435126</v>
      </c>
      <c r="E43" s="57"/>
      <c r="F43" s="92"/>
      <c r="G43" s="82"/>
    </row>
    <row r="44" spans="1:7">
      <c r="A44" s="80" t="s">
        <v>173</v>
      </c>
      <c r="B44" s="81">
        <v>44197</v>
      </c>
      <c r="C44" s="77"/>
      <c r="D44" s="82">
        <f>E116</f>
        <v>59.7701149425287</v>
      </c>
      <c r="E44" s="57">
        <f>SUM(C44:C46)</f>
        <v>0</v>
      </c>
      <c r="F44" s="82">
        <f>ROUND(AVERAGE(D44:D46),2)</f>
        <v>55.43</v>
      </c>
      <c r="G44" s="82"/>
    </row>
    <row r="45" spans="1:7">
      <c r="A45" s="83"/>
      <c r="B45" s="81">
        <v>44228</v>
      </c>
      <c r="C45" s="77"/>
      <c r="D45" s="82">
        <f>E113</f>
        <v>49.1814822168876</v>
      </c>
      <c r="E45" s="57"/>
      <c r="F45" s="92"/>
      <c r="G45" s="82"/>
    </row>
    <row r="46" spans="1:7">
      <c r="A46" s="80"/>
      <c r="B46" s="81">
        <v>44256</v>
      </c>
      <c r="C46" s="77"/>
      <c r="D46" s="82">
        <f>E105</f>
        <v>57.3406221882053</v>
      </c>
      <c r="E46" s="57"/>
      <c r="F46" s="92"/>
      <c r="G46" s="82"/>
    </row>
    <row r="47" spans="1:10">
      <c r="A47" s="77" t="s">
        <v>174</v>
      </c>
      <c r="B47" s="81">
        <v>44287</v>
      </c>
      <c r="C47" s="77"/>
      <c r="D47" s="82">
        <f>E98</f>
        <v>63.8439302408272</v>
      </c>
      <c r="E47" s="57">
        <f>SUM(C47:C49)</f>
        <v>0</v>
      </c>
      <c r="F47" s="82">
        <f>ROUND(AVERAGE(D47:D49),2)</f>
        <v>61.36</v>
      </c>
      <c r="G47" s="82"/>
      <c r="I47" s="107" t="s">
        <v>242</v>
      </c>
      <c r="J47" s="107" t="s">
        <v>243</v>
      </c>
    </row>
    <row r="48" spans="1:10">
      <c r="A48" s="77"/>
      <c r="B48" s="81">
        <v>44317</v>
      </c>
      <c r="C48" s="77"/>
      <c r="D48" s="82">
        <f>E93</f>
        <v>62.224527198118</v>
      </c>
      <c r="E48" s="57"/>
      <c r="F48" s="92"/>
      <c r="G48" s="82"/>
      <c r="I48" s="70">
        <v>30</v>
      </c>
      <c r="J48" s="70">
        <v>0.8</v>
      </c>
    </row>
    <row r="49" spans="1:9">
      <c r="A49" s="77"/>
      <c r="B49" s="81">
        <v>44348</v>
      </c>
      <c r="C49" s="77"/>
      <c r="D49" s="82">
        <f>E86</f>
        <v>57.999440912187</v>
      </c>
      <c r="E49" s="57"/>
      <c r="F49" s="92"/>
      <c r="G49" s="82"/>
      <c r="I49" s="70">
        <f>I48/12</f>
        <v>2.5</v>
      </c>
    </row>
    <row r="50" spans="1:7">
      <c r="A50" s="86" t="s">
        <v>175</v>
      </c>
      <c r="B50" s="81">
        <v>44378</v>
      </c>
      <c r="C50" s="77"/>
      <c r="D50" s="82">
        <f>E79</f>
        <v>59.4132703128205</v>
      </c>
      <c r="E50" s="57">
        <f>C50</f>
        <v>0</v>
      </c>
      <c r="F50" s="82">
        <f>D50</f>
        <v>59.4132703128205</v>
      </c>
      <c r="G50" s="82"/>
    </row>
    <row r="51" spans="1:7">
      <c r="A51" s="99" t="s">
        <v>164</v>
      </c>
      <c r="B51" s="100"/>
      <c r="C51" s="100"/>
      <c r="D51" s="100"/>
      <c r="E51" s="101"/>
      <c r="F51" s="92">
        <f>ROUND(AVERAGE(F38:F50),2)</f>
        <v>59.13</v>
      </c>
      <c r="G51" s="92">
        <f>F51-L7-M7</f>
        <v>54.43</v>
      </c>
    </row>
    <row r="54" ht="13.5" hidden="1" spans="1:7">
      <c r="A54" s="93" t="s">
        <v>187</v>
      </c>
      <c r="B54" s="77" t="s">
        <v>178</v>
      </c>
      <c r="C54" s="77" t="s">
        <v>179</v>
      </c>
      <c r="D54" s="77" t="s">
        <v>188</v>
      </c>
      <c r="E54" s="93" t="s">
        <v>189</v>
      </c>
      <c r="F54" s="93" t="s">
        <v>190</v>
      </c>
      <c r="G54" s="102"/>
    </row>
    <row r="55" hidden="1" spans="1:7">
      <c r="A55" s="77" t="str">
        <f>A38</f>
        <v>2020年三季度</v>
      </c>
      <c r="B55" s="81">
        <v>43617</v>
      </c>
      <c r="C55" s="77">
        <v>3</v>
      </c>
      <c r="D55" s="103">
        <v>91.57</v>
      </c>
      <c r="E55" s="57">
        <f>E4</f>
        <v>0</v>
      </c>
      <c r="F55" s="77">
        <f>F4</f>
        <v>55.385</v>
      </c>
      <c r="G55" s="91"/>
    </row>
    <row r="56" hidden="1" spans="1:7">
      <c r="A56" s="77">
        <f>A40</f>
        <v>0</v>
      </c>
      <c r="B56" s="81"/>
      <c r="C56" s="77"/>
      <c r="D56" s="103"/>
      <c r="E56" s="57">
        <f>E6</f>
        <v>0</v>
      </c>
      <c r="F56" s="82">
        <f>F6</f>
        <v>0</v>
      </c>
      <c r="G56" s="104"/>
    </row>
    <row r="57" hidden="1" spans="1:7">
      <c r="A57" s="77">
        <f>A43</f>
        <v>0</v>
      </c>
      <c r="B57" s="81"/>
      <c r="C57" s="77"/>
      <c r="D57" s="103"/>
      <c r="E57" s="57">
        <f>E7</f>
        <v>0</v>
      </c>
      <c r="F57" s="82">
        <f>F7</f>
        <v>61.16</v>
      </c>
      <c r="G57" s="104"/>
    </row>
    <row r="58" hidden="1" spans="1:7">
      <c r="A58" s="77">
        <f>A46</f>
        <v>0</v>
      </c>
      <c r="B58" s="81">
        <v>43891</v>
      </c>
      <c r="C58" s="77">
        <v>2</v>
      </c>
      <c r="D58" s="103">
        <v>92.31</v>
      </c>
      <c r="E58" s="57">
        <f>E10</f>
        <v>0</v>
      </c>
      <c r="F58" s="82">
        <f>F10</f>
        <v>56.065</v>
      </c>
      <c r="G58" s="104"/>
    </row>
    <row r="59" hidden="1" spans="1:7">
      <c r="A59" s="77">
        <f>A49</f>
        <v>0</v>
      </c>
      <c r="B59" s="81"/>
      <c r="C59" s="77"/>
      <c r="D59" s="103"/>
      <c r="E59" s="57">
        <f>E13</f>
        <v>0</v>
      </c>
      <c r="F59" s="82">
        <f>F13</f>
        <v>56.92</v>
      </c>
      <c r="G59" s="104"/>
    </row>
    <row r="60" hidden="1" spans="1:7">
      <c r="A60" s="77" t="s">
        <v>164</v>
      </c>
      <c r="B60" s="77"/>
      <c r="C60" s="77"/>
      <c r="D60" s="77"/>
      <c r="E60" s="77"/>
      <c r="F60" s="82">
        <f>ROUND(AVERAGE(F55:F59),2)</f>
        <v>45.91</v>
      </c>
      <c r="G60" s="104"/>
    </row>
    <row r="61" hidden="1"/>
    <row r="62" ht="13.5" hidden="1" spans="1:7">
      <c r="A62" s="93" t="s">
        <v>187</v>
      </c>
      <c r="B62" s="77" t="s">
        <v>178</v>
      </c>
      <c r="C62" s="77" t="s">
        <v>179</v>
      </c>
      <c r="D62" s="77" t="s">
        <v>188</v>
      </c>
      <c r="E62" s="93" t="s">
        <v>189</v>
      </c>
      <c r="F62" s="93" t="s">
        <v>190</v>
      </c>
      <c r="G62" s="102"/>
    </row>
    <row r="63" hidden="1" spans="1:7">
      <c r="A63" s="77" t="s">
        <v>191</v>
      </c>
      <c r="B63" s="81">
        <v>43617</v>
      </c>
      <c r="C63" s="77">
        <v>3</v>
      </c>
      <c r="D63" s="103">
        <v>91.57</v>
      </c>
      <c r="E63" s="57">
        <f>E21</f>
        <v>0</v>
      </c>
      <c r="F63" s="82">
        <f t="shared" ref="F63:F66" si="1">F21</f>
        <v>53.83</v>
      </c>
      <c r="G63" s="104"/>
    </row>
    <row r="64" hidden="1" spans="1:7">
      <c r="A64" s="77" t="s">
        <v>192</v>
      </c>
      <c r="B64" s="81"/>
      <c r="C64" s="77"/>
      <c r="D64" s="103"/>
      <c r="E64" s="57">
        <f>E22</f>
        <v>0</v>
      </c>
      <c r="F64" s="82">
        <f t="shared" si="1"/>
        <v>0</v>
      </c>
      <c r="G64" s="104"/>
    </row>
    <row r="65" hidden="1" spans="1:7">
      <c r="A65" s="77" t="s">
        <v>193</v>
      </c>
      <c r="B65" s="81"/>
      <c r="C65" s="77"/>
      <c r="D65" s="103"/>
      <c r="E65" s="57">
        <f>E25</f>
        <v>0</v>
      </c>
      <c r="F65" s="82">
        <f t="shared" si="1"/>
        <v>0</v>
      </c>
      <c r="G65" s="104"/>
    </row>
    <row r="66" hidden="1" spans="1:7">
      <c r="A66" s="77" t="s">
        <v>194</v>
      </c>
      <c r="B66" s="81">
        <v>43891</v>
      </c>
      <c r="C66" s="77">
        <v>2</v>
      </c>
      <c r="D66" s="103">
        <v>92.31</v>
      </c>
      <c r="E66" s="57">
        <f>E28</f>
        <v>0</v>
      </c>
      <c r="F66" s="82">
        <f t="shared" si="1"/>
        <v>54.05</v>
      </c>
      <c r="G66" s="104"/>
    </row>
    <row r="67" hidden="1" spans="1:7">
      <c r="A67" s="77" t="s">
        <v>195</v>
      </c>
      <c r="B67" s="81"/>
      <c r="C67" s="77"/>
      <c r="D67" s="103"/>
      <c r="E67" s="57">
        <f>E31</f>
        <v>0</v>
      </c>
      <c r="F67" s="82">
        <f>F27</f>
        <v>55.59</v>
      </c>
      <c r="G67" s="104"/>
    </row>
    <row r="68" hidden="1" spans="1:7">
      <c r="A68" s="77" t="s">
        <v>164</v>
      </c>
      <c r="B68" s="77"/>
      <c r="C68" s="77"/>
      <c r="D68" s="77"/>
      <c r="E68" s="77"/>
      <c r="F68" s="82">
        <f>ROUND(AVERAGE(F63:F66),2)</f>
        <v>26.97</v>
      </c>
      <c r="G68" s="104"/>
    </row>
    <row r="69" hidden="1"/>
    <row r="70" ht="13.5" hidden="1" spans="1:7">
      <c r="A70" s="93" t="s">
        <v>187</v>
      </c>
      <c r="B70" s="77" t="s">
        <v>178</v>
      </c>
      <c r="C70" s="77" t="s">
        <v>179</v>
      </c>
      <c r="D70" s="77" t="s">
        <v>188</v>
      </c>
      <c r="E70" s="93" t="s">
        <v>189</v>
      </c>
      <c r="F70" s="93" t="s">
        <v>190</v>
      </c>
      <c r="G70" s="102"/>
    </row>
    <row r="71" hidden="1" spans="1:7">
      <c r="A71" s="77" t="s">
        <v>191</v>
      </c>
      <c r="B71" s="81">
        <v>43617</v>
      </c>
      <c r="C71" s="77">
        <v>3</v>
      </c>
      <c r="D71" s="103">
        <v>91.57</v>
      </c>
      <c r="E71" s="57">
        <f>E38</f>
        <v>0</v>
      </c>
      <c r="F71" s="82">
        <f>F38</f>
        <v>55.79</v>
      </c>
      <c r="G71" s="104"/>
    </row>
    <row r="72" hidden="1" spans="1:7">
      <c r="A72" s="77" t="s">
        <v>192</v>
      </c>
      <c r="B72" s="81"/>
      <c r="C72" s="77"/>
      <c r="D72" s="103"/>
      <c r="E72" s="57">
        <f>E39</f>
        <v>0</v>
      </c>
      <c r="F72" s="82">
        <f>F39</f>
        <v>0</v>
      </c>
      <c r="G72" s="104"/>
    </row>
    <row r="73" hidden="1" spans="1:7">
      <c r="A73" s="77" t="s">
        <v>193</v>
      </c>
      <c r="B73" s="81"/>
      <c r="C73" s="77"/>
      <c r="D73" s="103"/>
      <c r="E73" s="57">
        <f>E42</f>
        <v>0</v>
      </c>
      <c r="F73" s="82">
        <f>F42</f>
        <v>0</v>
      </c>
      <c r="G73" s="104"/>
    </row>
    <row r="74" hidden="1" spans="1:7">
      <c r="A74" s="77" t="s">
        <v>194</v>
      </c>
      <c r="B74" s="81">
        <v>43891</v>
      </c>
      <c r="C74" s="77">
        <v>2</v>
      </c>
      <c r="D74" s="103">
        <v>92.31</v>
      </c>
      <c r="E74" s="57">
        <f>E45</f>
        <v>0</v>
      </c>
      <c r="F74" s="82">
        <f>F45</f>
        <v>0</v>
      </c>
      <c r="G74" s="104"/>
    </row>
    <row r="75" hidden="1" spans="1:7">
      <c r="A75" s="77" t="s">
        <v>195</v>
      </c>
      <c r="B75" s="81"/>
      <c r="C75" s="77"/>
      <c r="D75" s="103"/>
      <c r="E75" s="57">
        <f>E48</f>
        <v>0</v>
      </c>
      <c r="F75" s="82">
        <f>F48</f>
        <v>0</v>
      </c>
      <c r="G75" s="104"/>
    </row>
    <row r="76" hidden="1" spans="1:7">
      <c r="A76" s="77" t="s">
        <v>164</v>
      </c>
      <c r="B76" s="77"/>
      <c r="C76" s="77"/>
      <c r="D76" s="77"/>
      <c r="E76" s="77"/>
      <c r="F76" s="82">
        <f>ROUND(AVERAGE(F71:F75),2)</f>
        <v>11.16</v>
      </c>
      <c r="G76" s="104"/>
    </row>
    <row r="78" ht="13.5" spans="1:9">
      <c r="A78" s="93" t="s">
        <v>196</v>
      </c>
      <c r="B78" s="93" t="s">
        <v>197</v>
      </c>
      <c r="C78" s="93" t="s">
        <v>198</v>
      </c>
      <c r="D78" s="93" t="s">
        <v>199</v>
      </c>
      <c r="E78" s="113" t="s">
        <v>200</v>
      </c>
      <c r="F78" s="113" t="s">
        <v>62</v>
      </c>
      <c r="G78" s="113" t="s">
        <v>82</v>
      </c>
      <c r="H78" s="107" t="s">
        <v>41</v>
      </c>
      <c r="I78" s="107" t="s">
        <v>39</v>
      </c>
    </row>
    <row r="79" spans="1:9">
      <c r="A79" s="114">
        <v>44773</v>
      </c>
      <c r="B79" s="77">
        <v>89.07</v>
      </c>
      <c r="C79" s="77">
        <v>4900</v>
      </c>
      <c r="D79" s="77">
        <f t="shared" ref="D79:D142" si="2">C79/B79</f>
        <v>55.0129111934434</v>
      </c>
      <c r="E79" s="69">
        <f>AVERAGE(D79:D85)</f>
        <v>59.4132703128205</v>
      </c>
      <c r="F79" s="113">
        <v>322</v>
      </c>
      <c r="G79" s="113" t="s">
        <v>202</v>
      </c>
      <c r="H79" s="107" t="s">
        <v>44</v>
      </c>
      <c r="I79" s="107" t="s">
        <v>204</v>
      </c>
    </row>
    <row r="80" spans="1:9">
      <c r="A80" s="114">
        <v>44769</v>
      </c>
      <c r="B80" s="77">
        <v>68.78</v>
      </c>
      <c r="C80" s="77">
        <v>4800</v>
      </c>
      <c r="D80" s="77">
        <f t="shared" si="2"/>
        <v>69.7877289909858</v>
      </c>
      <c r="F80" s="113">
        <v>411</v>
      </c>
      <c r="G80" s="113" t="s">
        <v>206</v>
      </c>
      <c r="H80" s="107" t="s">
        <v>245</v>
      </c>
      <c r="I80" s="107" t="s">
        <v>267</v>
      </c>
    </row>
    <row r="81" spans="1:9">
      <c r="A81" s="114">
        <v>44765</v>
      </c>
      <c r="B81" s="77">
        <v>68</v>
      </c>
      <c r="C81" s="77">
        <v>5400</v>
      </c>
      <c r="D81" s="77">
        <f t="shared" si="2"/>
        <v>79.4117647058823</v>
      </c>
      <c r="F81" s="113">
        <v>412</v>
      </c>
      <c r="G81" s="113" t="s">
        <v>202</v>
      </c>
      <c r="H81" s="107" t="s">
        <v>43</v>
      </c>
      <c r="I81" s="107" t="s">
        <v>267</v>
      </c>
    </row>
    <row r="82" spans="1:9">
      <c r="A82" s="114">
        <v>44760</v>
      </c>
      <c r="B82" s="77">
        <v>89.17</v>
      </c>
      <c r="C82" s="77">
        <v>4300</v>
      </c>
      <c r="D82" s="77">
        <f t="shared" si="2"/>
        <v>48.2224963552764</v>
      </c>
      <c r="F82" s="113">
        <v>312</v>
      </c>
      <c r="G82" s="113" t="s">
        <v>206</v>
      </c>
      <c r="H82" s="107" t="s">
        <v>44</v>
      </c>
      <c r="I82" s="107" t="s">
        <v>208</v>
      </c>
    </row>
    <row r="83" spans="1:9">
      <c r="A83" s="114">
        <v>44752</v>
      </c>
      <c r="B83" s="77">
        <v>89</v>
      </c>
      <c r="C83" s="77">
        <v>4800</v>
      </c>
      <c r="D83" s="77">
        <f t="shared" si="2"/>
        <v>53.9325842696629</v>
      </c>
      <c r="F83" s="113">
        <v>211</v>
      </c>
      <c r="G83" s="113" t="s">
        <v>202</v>
      </c>
      <c r="H83" s="107" t="s">
        <v>44</v>
      </c>
      <c r="I83" s="107" t="s">
        <v>208</v>
      </c>
    </row>
    <row r="84" spans="1:9">
      <c r="A84" s="114">
        <v>44752</v>
      </c>
      <c r="B84" s="77">
        <v>89</v>
      </c>
      <c r="C84" s="77">
        <v>4700</v>
      </c>
      <c r="D84" s="77">
        <f t="shared" si="2"/>
        <v>52.8089887640449</v>
      </c>
      <c r="F84" s="113">
        <v>211</v>
      </c>
      <c r="G84" s="113" t="s">
        <v>202</v>
      </c>
      <c r="H84" s="107" t="s">
        <v>44</v>
      </c>
      <c r="I84" s="107" t="s">
        <v>208</v>
      </c>
    </row>
    <row r="85" spans="1:9">
      <c r="A85" s="114">
        <v>44747</v>
      </c>
      <c r="B85" s="77">
        <v>67</v>
      </c>
      <c r="C85" s="77">
        <v>3800</v>
      </c>
      <c r="D85" s="77">
        <f t="shared" si="2"/>
        <v>56.7164179104478</v>
      </c>
      <c r="F85" s="113">
        <v>211</v>
      </c>
      <c r="G85" s="113" t="s">
        <v>206</v>
      </c>
      <c r="H85" s="107" t="s">
        <v>231</v>
      </c>
      <c r="I85" s="107" t="s">
        <v>270</v>
      </c>
    </row>
    <row r="86" spans="1:9">
      <c r="A86" s="114">
        <v>44742</v>
      </c>
      <c r="B86" s="77">
        <v>67</v>
      </c>
      <c r="C86" s="77">
        <v>3800</v>
      </c>
      <c r="D86" s="77">
        <f t="shared" si="2"/>
        <v>56.7164179104478</v>
      </c>
      <c r="E86" s="69">
        <f>AVERAGE(D86:D92)</f>
        <v>57.999440912187</v>
      </c>
      <c r="F86" s="113">
        <v>211</v>
      </c>
      <c r="G86" s="113" t="s">
        <v>206</v>
      </c>
      <c r="H86" s="107" t="s">
        <v>231</v>
      </c>
      <c r="I86" s="107" t="s">
        <v>270</v>
      </c>
    </row>
    <row r="87" spans="1:9">
      <c r="A87" s="114">
        <v>44738</v>
      </c>
      <c r="B87" s="77">
        <v>82</v>
      </c>
      <c r="C87" s="77">
        <v>4500</v>
      </c>
      <c r="D87" s="77">
        <f t="shared" si="2"/>
        <v>54.8780487804878</v>
      </c>
      <c r="F87" s="113">
        <v>212</v>
      </c>
      <c r="G87" s="113" t="s">
        <v>202</v>
      </c>
      <c r="H87" s="107" t="s">
        <v>231</v>
      </c>
      <c r="I87" s="107" t="s">
        <v>267</v>
      </c>
    </row>
    <row r="88" spans="1:9">
      <c r="A88" s="114">
        <v>44737</v>
      </c>
      <c r="B88" s="77">
        <v>87</v>
      </c>
      <c r="C88" s="77">
        <v>4700</v>
      </c>
      <c r="D88" s="77">
        <f t="shared" si="2"/>
        <v>54.0229885057471</v>
      </c>
      <c r="F88" s="113">
        <v>311</v>
      </c>
      <c r="G88" s="113" t="s">
        <v>206</v>
      </c>
      <c r="H88" s="107" t="s">
        <v>44</v>
      </c>
      <c r="I88" s="107" t="s">
        <v>204</v>
      </c>
    </row>
    <row r="89" spans="1:9">
      <c r="A89" s="114">
        <v>44737</v>
      </c>
      <c r="B89" s="77">
        <v>90</v>
      </c>
      <c r="C89" s="77">
        <v>5000</v>
      </c>
      <c r="D89" s="77">
        <f t="shared" si="2"/>
        <v>55.5555555555556</v>
      </c>
      <c r="F89" s="113">
        <v>312</v>
      </c>
      <c r="G89" s="113" t="s">
        <v>206</v>
      </c>
      <c r="H89" s="107" t="s">
        <v>44</v>
      </c>
      <c r="I89" s="107" t="s">
        <v>208</v>
      </c>
    </row>
    <row r="90" spans="1:9">
      <c r="A90" s="114">
        <v>44730</v>
      </c>
      <c r="B90" s="77">
        <v>89</v>
      </c>
      <c r="C90" s="77">
        <v>4900</v>
      </c>
      <c r="D90" s="77">
        <f t="shared" si="2"/>
        <v>55.0561797752809</v>
      </c>
      <c r="F90" s="113">
        <v>211</v>
      </c>
      <c r="G90" s="113" t="s">
        <v>202</v>
      </c>
      <c r="H90" s="107" t="s">
        <v>44</v>
      </c>
      <c r="I90" s="107" t="s">
        <v>204</v>
      </c>
    </row>
    <row r="91" spans="1:9">
      <c r="A91" s="114">
        <v>44718</v>
      </c>
      <c r="B91" s="77">
        <v>67</v>
      </c>
      <c r="C91" s="77">
        <v>3500</v>
      </c>
      <c r="D91" s="77">
        <f t="shared" si="2"/>
        <v>52.2388059701493</v>
      </c>
      <c r="F91" s="113">
        <v>211</v>
      </c>
      <c r="G91" s="113" t="s">
        <v>206</v>
      </c>
      <c r="H91" s="107" t="s">
        <v>43</v>
      </c>
      <c r="I91" s="107" t="s">
        <v>270</v>
      </c>
    </row>
    <row r="92" spans="1:9">
      <c r="A92" s="114">
        <v>44718</v>
      </c>
      <c r="B92" s="77">
        <v>89</v>
      </c>
      <c r="C92" s="77">
        <v>6900</v>
      </c>
      <c r="D92" s="77">
        <f t="shared" si="2"/>
        <v>77.5280898876404</v>
      </c>
      <c r="F92" s="113">
        <v>311</v>
      </c>
      <c r="G92" s="113" t="s">
        <v>206</v>
      </c>
      <c r="H92" s="107" t="s">
        <v>42</v>
      </c>
      <c r="I92" s="107" t="s">
        <v>268</v>
      </c>
    </row>
    <row r="93" spans="1:9">
      <c r="A93" s="114">
        <v>44705</v>
      </c>
      <c r="B93" s="77">
        <v>90.07</v>
      </c>
      <c r="C93" s="77">
        <v>4000</v>
      </c>
      <c r="D93" s="77">
        <f t="shared" si="2"/>
        <v>44.4099034084601</v>
      </c>
      <c r="E93" s="69">
        <f>AVERAGE(D93:D97)</f>
        <v>62.224527198118</v>
      </c>
      <c r="F93" s="113">
        <v>211</v>
      </c>
      <c r="G93" s="113" t="s">
        <v>206</v>
      </c>
      <c r="H93" s="107" t="s">
        <v>44</v>
      </c>
      <c r="I93" s="107" t="s">
        <v>208</v>
      </c>
    </row>
    <row r="94" spans="1:9">
      <c r="A94" s="114">
        <v>44699</v>
      </c>
      <c r="B94" s="77">
        <v>81.19</v>
      </c>
      <c r="C94" s="77">
        <v>4400</v>
      </c>
      <c r="D94" s="77">
        <f t="shared" si="2"/>
        <v>54.1938662396847</v>
      </c>
      <c r="F94" s="113">
        <v>312</v>
      </c>
      <c r="G94" s="113" t="s">
        <v>202</v>
      </c>
      <c r="H94" s="107" t="s">
        <v>231</v>
      </c>
      <c r="I94" s="107" t="s">
        <v>268</v>
      </c>
    </row>
    <row r="95" spans="1:9">
      <c r="A95" s="114">
        <v>44686</v>
      </c>
      <c r="B95" s="77">
        <v>89</v>
      </c>
      <c r="C95" s="77">
        <v>4900</v>
      </c>
      <c r="D95" s="77">
        <f t="shared" si="2"/>
        <v>55.0561797752809</v>
      </c>
      <c r="F95" s="113">
        <v>312</v>
      </c>
      <c r="G95" s="113" t="s">
        <v>202</v>
      </c>
      <c r="H95" s="107" t="s">
        <v>44</v>
      </c>
      <c r="I95" s="107" t="s">
        <v>208</v>
      </c>
    </row>
    <row r="96" spans="1:9">
      <c r="A96" s="114">
        <v>44685</v>
      </c>
      <c r="B96" s="77">
        <v>20</v>
      </c>
      <c r="C96" s="77">
        <v>2000</v>
      </c>
      <c r="D96" s="77">
        <f t="shared" si="2"/>
        <v>100</v>
      </c>
      <c r="F96" s="113">
        <v>101</v>
      </c>
      <c r="G96" s="113" t="s">
        <v>206</v>
      </c>
      <c r="H96" s="107" t="s">
        <v>245</v>
      </c>
      <c r="I96" s="107" t="s">
        <v>270</v>
      </c>
    </row>
    <row r="97" spans="1:9">
      <c r="A97" s="114">
        <v>44683</v>
      </c>
      <c r="B97" s="77">
        <v>67</v>
      </c>
      <c r="C97" s="77">
        <v>3850</v>
      </c>
      <c r="D97" s="77">
        <f t="shared" si="2"/>
        <v>57.4626865671642</v>
      </c>
      <c r="F97" s="113">
        <v>221</v>
      </c>
      <c r="G97" s="113" t="s">
        <v>206</v>
      </c>
      <c r="H97" s="107" t="s">
        <v>231</v>
      </c>
      <c r="I97" s="107" t="s">
        <v>267</v>
      </c>
    </row>
    <row r="98" spans="1:9">
      <c r="A98" s="114">
        <v>44674</v>
      </c>
      <c r="B98" s="77">
        <v>81</v>
      </c>
      <c r="C98" s="77">
        <v>4750</v>
      </c>
      <c r="D98" s="77">
        <f t="shared" si="2"/>
        <v>58.641975308642</v>
      </c>
      <c r="E98" s="69">
        <f>AVERAGE(D98:D104)</f>
        <v>63.8439302408272</v>
      </c>
      <c r="F98" s="113">
        <v>411</v>
      </c>
      <c r="G98" s="113" t="s">
        <v>206</v>
      </c>
      <c r="H98" s="107" t="s">
        <v>245</v>
      </c>
      <c r="I98" s="107" t="s">
        <v>273</v>
      </c>
    </row>
    <row r="99" spans="1:9">
      <c r="A99" s="114">
        <v>44673</v>
      </c>
      <c r="B99" s="77">
        <v>87.37</v>
      </c>
      <c r="C99" s="77">
        <v>4400</v>
      </c>
      <c r="D99" s="77">
        <f t="shared" si="2"/>
        <v>50.3605356529701</v>
      </c>
      <c r="F99" s="113">
        <v>211</v>
      </c>
      <c r="G99" s="113" t="s">
        <v>202</v>
      </c>
      <c r="H99" s="107" t="s">
        <v>44</v>
      </c>
      <c r="I99" s="107" t="s">
        <v>274</v>
      </c>
    </row>
    <row r="100" spans="1:9">
      <c r="A100" s="114">
        <v>44661</v>
      </c>
      <c r="B100" s="77">
        <v>89</v>
      </c>
      <c r="C100" s="77">
        <v>4200</v>
      </c>
      <c r="D100" s="77">
        <f t="shared" si="2"/>
        <v>47.1910112359551</v>
      </c>
      <c r="F100" s="113">
        <v>211</v>
      </c>
      <c r="G100" s="113" t="s">
        <v>206</v>
      </c>
      <c r="H100" s="107" t="s">
        <v>44</v>
      </c>
      <c r="I100" s="107" t="s">
        <v>275</v>
      </c>
    </row>
    <row r="101" spans="1:9">
      <c r="A101" s="114">
        <v>44660</v>
      </c>
      <c r="B101" s="77">
        <v>87.03</v>
      </c>
      <c r="C101" s="77">
        <v>4200</v>
      </c>
      <c r="D101" s="77">
        <f t="shared" si="2"/>
        <v>48.2592209582902</v>
      </c>
      <c r="F101" s="113">
        <v>211</v>
      </c>
      <c r="G101" s="113" t="s">
        <v>206</v>
      </c>
      <c r="H101" s="107" t="s">
        <v>44</v>
      </c>
      <c r="I101" s="107" t="s">
        <v>246</v>
      </c>
    </row>
    <row r="102" spans="1:9">
      <c r="A102" s="114">
        <v>44660</v>
      </c>
      <c r="B102" s="77">
        <v>89</v>
      </c>
      <c r="C102" s="77">
        <v>4600</v>
      </c>
      <c r="D102" s="77">
        <f t="shared" si="2"/>
        <v>51.685393258427</v>
      </c>
      <c r="F102" s="113">
        <v>221</v>
      </c>
      <c r="G102" s="113" t="s">
        <v>206</v>
      </c>
      <c r="H102" s="107" t="s">
        <v>44</v>
      </c>
      <c r="I102" s="107" t="s">
        <v>275</v>
      </c>
    </row>
    <row r="103" spans="1:9">
      <c r="A103" s="114">
        <v>44656</v>
      </c>
      <c r="B103" s="77">
        <v>87</v>
      </c>
      <c r="C103" s="77">
        <v>4600</v>
      </c>
      <c r="D103" s="77">
        <f t="shared" si="2"/>
        <v>52.8735632183908</v>
      </c>
      <c r="F103" s="69">
        <v>211</v>
      </c>
      <c r="G103" s="113" t="s">
        <v>202</v>
      </c>
      <c r="H103" s="107" t="s">
        <v>44</v>
      </c>
      <c r="I103" s="70" t="s">
        <v>208</v>
      </c>
    </row>
    <row r="104" spans="1:9">
      <c r="A104" s="114">
        <v>44652</v>
      </c>
      <c r="B104" s="77">
        <v>19.58</v>
      </c>
      <c r="C104" s="77">
        <v>2700</v>
      </c>
      <c r="D104" s="77">
        <f t="shared" si="2"/>
        <v>137.895812053115</v>
      </c>
      <c r="F104" s="69">
        <v>101</v>
      </c>
      <c r="G104" s="113" t="s">
        <v>206</v>
      </c>
      <c r="H104" s="107" t="s">
        <v>43</v>
      </c>
      <c r="I104" s="107" t="s">
        <v>270</v>
      </c>
    </row>
    <row r="105" spans="1:9">
      <c r="A105" s="114">
        <v>44646</v>
      </c>
      <c r="B105" s="77">
        <v>89</v>
      </c>
      <c r="C105" s="77">
        <v>4500</v>
      </c>
      <c r="D105" s="77">
        <f t="shared" si="2"/>
        <v>50.561797752809</v>
      </c>
      <c r="E105" s="69">
        <f>AVERAGE(D105:D112)</f>
        <v>57.3406221882053</v>
      </c>
      <c r="F105" s="69">
        <v>211</v>
      </c>
      <c r="G105" s="113" t="s">
        <v>202</v>
      </c>
      <c r="H105" s="107" t="s">
        <v>44</v>
      </c>
      <c r="I105" s="107" t="s">
        <v>270</v>
      </c>
    </row>
    <row r="106" spans="1:9">
      <c r="A106" s="114">
        <v>44640</v>
      </c>
      <c r="B106" s="77">
        <v>54</v>
      </c>
      <c r="C106" s="77">
        <v>3500</v>
      </c>
      <c r="D106" s="77">
        <f t="shared" si="2"/>
        <v>64.8148148148148</v>
      </c>
      <c r="F106" s="69">
        <v>111</v>
      </c>
      <c r="G106" s="113" t="s">
        <v>206</v>
      </c>
      <c r="H106" s="107" t="s">
        <v>43</v>
      </c>
      <c r="I106" s="107" t="s">
        <v>268</v>
      </c>
    </row>
    <row r="107" spans="1:9">
      <c r="A107" s="114">
        <v>44634</v>
      </c>
      <c r="B107" s="77">
        <v>89</v>
      </c>
      <c r="C107" s="77">
        <v>5000</v>
      </c>
      <c r="D107" s="77">
        <f t="shared" si="2"/>
        <v>56.1797752808989</v>
      </c>
      <c r="F107" s="69">
        <v>312</v>
      </c>
      <c r="G107" s="113" t="s">
        <v>202</v>
      </c>
      <c r="H107" s="107" t="s">
        <v>44</v>
      </c>
      <c r="I107" s="107" t="s">
        <v>208</v>
      </c>
    </row>
    <row r="108" ht="17.1" customHeight="1" spans="1:20">
      <c r="A108" s="114">
        <v>44633</v>
      </c>
      <c r="B108" s="77">
        <v>67.48</v>
      </c>
      <c r="C108" s="77">
        <v>5000</v>
      </c>
      <c r="D108" s="77">
        <f t="shared" si="2"/>
        <v>74.0960284528749</v>
      </c>
      <c r="F108" s="69">
        <v>322</v>
      </c>
      <c r="G108" s="113" t="s">
        <v>202</v>
      </c>
      <c r="H108" s="107" t="s">
        <v>43</v>
      </c>
      <c r="I108" s="107" t="s">
        <v>267</v>
      </c>
      <c r="K108" s="116" t="s">
        <v>100</v>
      </c>
      <c r="L108" s="116" t="s">
        <v>222</v>
      </c>
      <c r="M108" s="116" t="s">
        <v>223</v>
      </c>
      <c r="N108" s="116" t="s">
        <v>224</v>
      </c>
      <c r="O108" s="116" t="s">
        <v>197</v>
      </c>
      <c r="P108" s="116" t="s">
        <v>62</v>
      </c>
      <c r="Q108" s="116" t="s">
        <v>82</v>
      </c>
      <c r="R108" s="116" t="s">
        <v>41</v>
      </c>
      <c r="S108" s="116" t="s">
        <v>39</v>
      </c>
      <c r="T108" s="117" t="s">
        <v>247</v>
      </c>
    </row>
    <row r="109" spans="1:20">
      <c r="A109" s="114">
        <v>44633</v>
      </c>
      <c r="B109" s="77">
        <v>89.62</v>
      </c>
      <c r="C109" s="77">
        <v>4800</v>
      </c>
      <c r="D109" s="77">
        <f t="shared" si="2"/>
        <v>53.5594733318456</v>
      </c>
      <c r="F109" s="69">
        <v>211</v>
      </c>
      <c r="G109" s="113" t="s">
        <v>202</v>
      </c>
      <c r="H109" s="107" t="s">
        <v>44</v>
      </c>
      <c r="I109" s="107" t="s">
        <v>268</v>
      </c>
      <c r="K109" s="116">
        <v>1</v>
      </c>
      <c r="L109" s="116" t="s">
        <v>248</v>
      </c>
      <c r="M109" s="116">
        <v>2021</v>
      </c>
      <c r="N109" s="92">
        <v>7</v>
      </c>
      <c r="O109" s="77">
        <v>108.59</v>
      </c>
      <c r="P109" s="93" t="s">
        <v>234</v>
      </c>
      <c r="Q109" s="93" t="s">
        <v>202</v>
      </c>
      <c r="R109" s="118" t="s">
        <v>231</v>
      </c>
      <c r="S109" s="118" t="s">
        <v>228</v>
      </c>
      <c r="T109" s="119">
        <v>41.4402799521134</v>
      </c>
    </row>
    <row r="110" spans="1:20">
      <c r="A110" s="114">
        <v>44632</v>
      </c>
      <c r="B110" s="77">
        <v>89.46</v>
      </c>
      <c r="C110" s="77">
        <v>4800</v>
      </c>
      <c r="D110" s="77">
        <f t="shared" si="2"/>
        <v>53.6552649228706</v>
      </c>
      <c r="F110" s="69">
        <v>312</v>
      </c>
      <c r="G110" s="113" t="s">
        <v>202</v>
      </c>
      <c r="H110" s="107" t="s">
        <v>44</v>
      </c>
      <c r="I110" s="107" t="s">
        <v>204</v>
      </c>
      <c r="K110" s="116">
        <v>2</v>
      </c>
      <c r="L110" s="116" t="s">
        <v>248</v>
      </c>
      <c r="M110" s="116">
        <v>2021</v>
      </c>
      <c r="N110" s="92">
        <v>7</v>
      </c>
      <c r="O110" s="77">
        <v>64.51</v>
      </c>
      <c r="P110" s="93" t="s">
        <v>227</v>
      </c>
      <c r="Q110" s="93" t="s">
        <v>202</v>
      </c>
      <c r="R110" s="118" t="s">
        <v>44</v>
      </c>
      <c r="S110" s="118" t="s">
        <v>249</v>
      </c>
      <c r="T110" s="119">
        <v>52.7050069756627</v>
      </c>
    </row>
    <row r="111" spans="1:20">
      <c r="A111" s="114">
        <v>44628</v>
      </c>
      <c r="B111" s="77">
        <v>89</v>
      </c>
      <c r="C111" s="77">
        <v>4600</v>
      </c>
      <c r="D111" s="77">
        <f t="shared" si="2"/>
        <v>51.685393258427</v>
      </c>
      <c r="F111" s="69">
        <v>211</v>
      </c>
      <c r="G111" s="113" t="s">
        <v>202</v>
      </c>
      <c r="H111" s="107" t="s">
        <v>44</v>
      </c>
      <c r="I111" s="70" t="s">
        <v>204</v>
      </c>
      <c r="K111" s="116">
        <v>3</v>
      </c>
      <c r="L111" s="116" t="s">
        <v>248</v>
      </c>
      <c r="M111" s="116">
        <v>2021</v>
      </c>
      <c r="N111" s="92">
        <v>7</v>
      </c>
      <c r="O111" s="77">
        <v>59.55</v>
      </c>
      <c r="P111" s="93" t="s">
        <v>227</v>
      </c>
      <c r="Q111" s="93" t="s">
        <v>202</v>
      </c>
      <c r="R111" s="118" t="s">
        <v>42</v>
      </c>
      <c r="S111" s="118" t="s">
        <v>210</v>
      </c>
      <c r="T111" s="119">
        <v>53.7363560033585</v>
      </c>
    </row>
    <row r="112" spans="1:20">
      <c r="A112" s="114">
        <v>44625</v>
      </c>
      <c r="B112" s="77">
        <v>86.76</v>
      </c>
      <c r="C112" s="77">
        <v>4700</v>
      </c>
      <c r="D112" s="77">
        <f t="shared" si="2"/>
        <v>54.1724296911019</v>
      </c>
      <c r="F112" s="69">
        <v>211</v>
      </c>
      <c r="G112" s="113" t="s">
        <v>206</v>
      </c>
      <c r="H112" s="107" t="s">
        <v>44</v>
      </c>
      <c r="I112" s="107" t="s">
        <v>275</v>
      </c>
      <c r="K112" s="116">
        <v>4</v>
      </c>
      <c r="L112" s="116" t="s">
        <v>248</v>
      </c>
      <c r="M112" s="116">
        <v>2021</v>
      </c>
      <c r="N112" s="92">
        <v>6</v>
      </c>
      <c r="O112" s="77">
        <v>63.78</v>
      </c>
      <c r="P112" s="93" t="s">
        <v>227</v>
      </c>
      <c r="Q112" s="93" t="s">
        <v>206</v>
      </c>
      <c r="R112" s="118" t="s">
        <v>44</v>
      </c>
      <c r="S112" s="118" t="s">
        <v>210</v>
      </c>
      <c r="T112" s="119">
        <v>45.4687989965506</v>
      </c>
    </row>
    <row r="113" spans="1:20">
      <c r="A113" s="114">
        <v>44614</v>
      </c>
      <c r="B113" s="77">
        <v>89.62</v>
      </c>
      <c r="C113" s="77">
        <v>4450</v>
      </c>
      <c r="D113" s="77">
        <f t="shared" si="2"/>
        <v>49.6540950680652</v>
      </c>
      <c r="E113" s="69">
        <f>AVERAGE(D113:D115)</f>
        <v>49.1814822168876</v>
      </c>
      <c r="F113" s="69">
        <v>211</v>
      </c>
      <c r="G113" s="113" t="s">
        <v>206</v>
      </c>
      <c r="H113" s="107" t="s">
        <v>44</v>
      </c>
      <c r="I113" s="107" t="s">
        <v>273</v>
      </c>
      <c r="K113" s="116">
        <v>5</v>
      </c>
      <c r="L113" s="116" t="s">
        <v>248</v>
      </c>
      <c r="M113" s="116">
        <v>2021</v>
      </c>
      <c r="N113" s="92">
        <v>6</v>
      </c>
      <c r="O113" s="77">
        <v>77.85</v>
      </c>
      <c r="P113" s="93" t="s">
        <v>227</v>
      </c>
      <c r="Q113" s="93" t="s">
        <v>202</v>
      </c>
      <c r="R113" s="118" t="s">
        <v>44</v>
      </c>
      <c r="S113" s="118" t="s">
        <v>249</v>
      </c>
      <c r="T113" s="119">
        <v>44.9582530507386</v>
      </c>
    </row>
    <row r="114" spans="1:20">
      <c r="A114" s="114">
        <v>44605</v>
      </c>
      <c r="B114" s="77">
        <v>87.03</v>
      </c>
      <c r="C114" s="77">
        <v>4500</v>
      </c>
      <c r="D114" s="77">
        <f t="shared" si="2"/>
        <v>51.7063081695967</v>
      </c>
      <c r="F114" s="69">
        <v>211</v>
      </c>
      <c r="G114" s="113" t="s">
        <v>206</v>
      </c>
      <c r="H114" s="107" t="s">
        <v>44</v>
      </c>
      <c r="I114" s="70" t="s">
        <v>204</v>
      </c>
      <c r="K114" s="116">
        <v>6</v>
      </c>
      <c r="L114" s="116" t="s">
        <v>248</v>
      </c>
      <c r="M114" s="116">
        <v>2021</v>
      </c>
      <c r="N114" s="92">
        <v>6</v>
      </c>
      <c r="O114" s="77">
        <v>61.17</v>
      </c>
      <c r="P114" s="93" t="s">
        <v>227</v>
      </c>
      <c r="Q114" s="93" t="s">
        <v>206</v>
      </c>
      <c r="R114" s="118" t="s">
        <v>231</v>
      </c>
      <c r="S114" s="118" t="s">
        <v>210</v>
      </c>
      <c r="T114" s="119">
        <v>44.9566781101847</v>
      </c>
    </row>
    <row r="115" spans="1:20">
      <c r="A115" s="114">
        <v>44597</v>
      </c>
      <c r="B115" s="77">
        <v>86.61</v>
      </c>
      <c r="C115" s="77">
        <v>4000</v>
      </c>
      <c r="D115" s="77">
        <f t="shared" si="2"/>
        <v>46.1840434130008</v>
      </c>
      <c r="F115" s="69">
        <v>211</v>
      </c>
      <c r="G115" s="113" t="s">
        <v>206</v>
      </c>
      <c r="H115" s="107" t="s">
        <v>44</v>
      </c>
      <c r="I115" s="70" t="s">
        <v>267</v>
      </c>
      <c r="K115" s="116">
        <v>7</v>
      </c>
      <c r="L115" s="116" t="s">
        <v>248</v>
      </c>
      <c r="M115" s="116">
        <v>2021</v>
      </c>
      <c r="N115" s="92">
        <v>5</v>
      </c>
      <c r="O115" s="77">
        <v>72.98</v>
      </c>
      <c r="P115" s="93" t="s">
        <v>227</v>
      </c>
      <c r="Q115" s="93" t="s">
        <v>202</v>
      </c>
      <c r="R115" s="118" t="s">
        <v>44</v>
      </c>
      <c r="S115" s="118" t="s">
        <v>207</v>
      </c>
      <c r="T115" s="119">
        <v>52.0690600164429</v>
      </c>
    </row>
    <row r="116" spans="1:20">
      <c r="A116" s="114">
        <v>44563</v>
      </c>
      <c r="B116" s="77">
        <v>87</v>
      </c>
      <c r="C116" s="77">
        <v>5200</v>
      </c>
      <c r="D116" s="77">
        <f t="shared" si="2"/>
        <v>59.7701149425287</v>
      </c>
      <c r="E116" s="69">
        <f>AVERAGE(D116)</f>
        <v>59.7701149425287</v>
      </c>
      <c r="F116" s="69">
        <v>211</v>
      </c>
      <c r="G116" s="113" t="s">
        <v>202</v>
      </c>
      <c r="H116" s="107" t="s">
        <v>44</v>
      </c>
      <c r="I116" s="107" t="s">
        <v>273</v>
      </c>
      <c r="K116" s="116">
        <v>8</v>
      </c>
      <c r="L116" s="116" t="s">
        <v>248</v>
      </c>
      <c r="M116" s="116">
        <v>2020</v>
      </c>
      <c r="N116" s="92">
        <v>5</v>
      </c>
      <c r="O116" s="77">
        <v>64</v>
      </c>
      <c r="P116" s="93" t="s">
        <v>227</v>
      </c>
      <c r="Q116" s="93" t="s">
        <v>206</v>
      </c>
      <c r="R116" s="118" t="s">
        <v>44</v>
      </c>
      <c r="S116" s="118" t="s">
        <v>207</v>
      </c>
      <c r="T116" s="119">
        <v>51.5625</v>
      </c>
    </row>
    <row r="117" spans="1:20">
      <c r="A117" s="114">
        <v>44555</v>
      </c>
      <c r="B117" s="77">
        <v>89</v>
      </c>
      <c r="C117" s="77">
        <v>4500</v>
      </c>
      <c r="D117" s="77">
        <f t="shared" si="2"/>
        <v>50.561797752809</v>
      </c>
      <c r="E117" s="69">
        <f>AVERAGE(D117:D123)</f>
        <v>68.7117581435126</v>
      </c>
      <c r="F117" s="69">
        <v>211</v>
      </c>
      <c r="G117" s="113" t="s">
        <v>206</v>
      </c>
      <c r="H117" s="107" t="s">
        <v>44</v>
      </c>
      <c r="I117" s="107" t="s">
        <v>246</v>
      </c>
      <c r="K117" s="116">
        <v>9</v>
      </c>
      <c r="L117" s="116" t="s">
        <v>248</v>
      </c>
      <c r="M117" s="116">
        <v>2020</v>
      </c>
      <c r="N117" s="92">
        <v>5</v>
      </c>
      <c r="O117" s="77">
        <v>64.51</v>
      </c>
      <c r="P117" s="93" t="s">
        <v>227</v>
      </c>
      <c r="Q117" s="93" t="s">
        <v>202</v>
      </c>
      <c r="R117" s="118" t="s">
        <v>44</v>
      </c>
      <c r="S117" s="118" t="s">
        <v>249</v>
      </c>
      <c r="T117" s="119">
        <v>52.7050069756627</v>
      </c>
    </row>
    <row r="118" spans="1:20">
      <c r="A118" s="114">
        <v>44549</v>
      </c>
      <c r="B118" s="77">
        <v>19.85</v>
      </c>
      <c r="C118" s="77">
        <v>2700</v>
      </c>
      <c r="D118" s="77">
        <f t="shared" si="2"/>
        <v>136.020151133501</v>
      </c>
      <c r="F118" s="69">
        <v>111</v>
      </c>
      <c r="G118" s="113" t="s">
        <v>202</v>
      </c>
      <c r="H118" s="107" t="s">
        <v>43</v>
      </c>
      <c r="I118" s="107" t="s">
        <v>275</v>
      </c>
      <c r="K118" s="116">
        <v>10</v>
      </c>
      <c r="L118" s="116" t="s">
        <v>248</v>
      </c>
      <c r="M118" s="116">
        <v>2020</v>
      </c>
      <c r="N118" s="92">
        <v>5</v>
      </c>
      <c r="O118" s="77">
        <v>87.72</v>
      </c>
      <c r="P118" s="93" t="s">
        <v>227</v>
      </c>
      <c r="Q118" s="93" t="s">
        <v>206</v>
      </c>
      <c r="R118" s="118" t="s">
        <v>44</v>
      </c>
      <c r="S118" s="118" t="s">
        <v>207</v>
      </c>
      <c r="T118" s="119">
        <v>44.4596443228454</v>
      </c>
    </row>
    <row r="119" spans="1:20">
      <c r="A119" s="114">
        <v>44547</v>
      </c>
      <c r="B119" s="77">
        <v>90</v>
      </c>
      <c r="C119" s="77">
        <v>4450</v>
      </c>
      <c r="D119" s="77">
        <f t="shared" si="2"/>
        <v>49.4444444444444</v>
      </c>
      <c r="F119" s="69">
        <v>221</v>
      </c>
      <c r="G119" s="113" t="s">
        <v>206</v>
      </c>
      <c r="H119" s="107" t="s">
        <v>44</v>
      </c>
      <c r="I119" s="107" t="s">
        <v>270</v>
      </c>
      <c r="K119" s="116">
        <v>11</v>
      </c>
      <c r="L119" s="116" t="s">
        <v>248</v>
      </c>
      <c r="M119" s="116">
        <v>2020</v>
      </c>
      <c r="N119" s="92">
        <v>5</v>
      </c>
      <c r="O119" s="77">
        <v>89.27</v>
      </c>
      <c r="P119" s="93" t="s">
        <v>227</v>
      </c>
      <c r="Q119" s="93" t="s">
        <v>202</v>
      </c>
      <c r="R119" s="118" t="s">
        <v>44</v>
      </c>
      <c r="S119" s="118" t="s">
        <v>207</v>
      </c>
      <c r="T119" s="119">
        <v>44.8078861879691</v>
      </c>
    </row>
    <row r="120" spans="1:20">
      <c r="A120" s="114">
        <v>44546</v>
      </c>
      <c r="B120" s="77">
        <v>86.61</v>
      </c>
      <c r="C120" s="77">
        <v>4600</v>
      </c>
      <c r="D120" s="77">
        <f t="shared" si="2"/>
        <v>53.1116499249509</v>
      </c>
      <c r="F120" s="69">
        <v>211</v>
      </c>
      <c r="G120" s="113" t="s">
        <v>206</v>
      </c>
      <c r="H120" s="107" t="s">
        <v>44</v>
      </c>
      <c r="I120" s="107" t="s">
        <v>267</v>
      </c>
      <c r="K120" s="116">
        <v>12</v>
      </c>
      <c r="L120" s="116" t="s">
        <v>248</v>
      </c>
      <c r="M120" s="116">
        <v>2020</v>
      </c>
      <c r="N120" s="92">
        <v>5</v>
      </c>
      <c r="O120" s="77">
        <v>65</v>
      </c>
      <c r="P120" s="93" t="s">
        <v>227</v>
      </c>
      <c r="Q120" s="93" t="s">
        <v>202</v>
      </c>
      <c r="R120" s="118" t="s">
        <v>44</v>
      </c>
      <c r="S120" s="118" t="s">
        <v>240</v>
      </c>
      <c r="T120" s="119">
        <v>58.4615384615385</v>
      </c>
    </row>
    <row r="121" spans="1:20">
      <c r="A121" s="114">
        <v>44544</v>
      </c>
      <c r="B121" s="77">
        <v>18</v>
      </c>
      <c r="C121" s="77">
        <v>1700</v>
      </c>
      <c r="D121" s="77">
        <f t="shared" si="2"/>
        <v>94.4444444444444</v>
      </c>
      <c r="F121" s="69">
        <v>101</v>
      </c>
      <c r="G121" s="113" t="s">
        <v>206</v>
      </c>
      <c r="H121" s="107" t="s">
        <v>245</v>
      </c>
      <c r="I121" s="107" t="s">
        <v>270</v>
      </c>
      <c r="K121" s="116">
        <v>13</v>
      </c>
      <c r="L121" s="116" t="s">
        <v>248</v>
      </c>
      <c r="M121" s="116">
        <v>2020</v>
      </c>
      <c r="N121" s="92">
        <v>4</v>
      </c>
      <c r="O121" s="77">
        <v>107</v>
      </c>
      <c r="P121" s="93" t="s">
        <v>227</v>
      </c>
      <c r="Q121" s="93" t="s">
        <v>202</v>
      </c>
      <c r="R121" s="118" t="s">
        <v>44</v>
      </c>
      <c r="S121" s="118" t="s">
        <v>210</v>
      </c>
      <c r="T121" s="119">
        <v>34.5794392523364</v>
      </c>
    </row>
    <row r="122" spans="1:20">
      <c r="A122" s="114">
        <v>44539</v>
      </c>
      <c r="B122" s="77">
        <v>89</v>
      </c>
      <c r="C122" s="77">
        <v>4000</v>
      </c>
      <c r="D122" s="77">
        <f t="shared" si="2"/>
        <v>44.9438202247191</v>
      </c>
      <c r="F122" s="69">
        <v>211</v>
      </c>
      <c r="G122" s="113" t="s">
        <v>206</v>
      </c>
      <c r="H122" s="107" t="s">
        <v>44</v>
      </c>
      <c r="I122" s="107" t="s">
        <v>273</v>
      </c>
      <c r="K122" s="116">
        <v>14</v>
      </c>
      <c r="L122" s="116" t="s">
        <v>248</v>
      </c>
      <c r="M122" s="116">
        <v>2020</v>
      </c>
      <c r="N122" s="92">
        <v>3</v>
      </c>
      <c r="O122" s="77">
        <v>50</v>
      </c>
      <c r="P122" s="93" t="s">
        <v>227</v>
      </c>
      <c r="Q122" s="93" t="s">
        <v>206</v>
      </c>
      <c r="R122" s="118" t="s">
        <v>42</v>
      </c>
      <c r="S122" s="118" t="s">
        <v>240</v>
      </c>
      <c r="T122" s="119">
        <v>64</v>
      </c>
    </row>
    <row r="123" spans="1:20">
      <c r="A123" s="114">
        <v>44532</v>
      </c>
      <c r="B123" s="77">
        <v>86.93</v>
      </c>
      <c r="C123" s="77">
        <v>4560</v>
      </c>
      <c r="D123" s="77">
        <f t="shared" si="2"/>
        <v>52.4559990797193</v>
      </c>
      <c r="F123" s="69">
        <v>211</v>
      </c>
      <c r="G123" s="113" t="s">
        <v>206</v>
      </c>
      <c r="H123" s="107" t="s">
        <v>44</v>
      </c>
      <c r="I123" s="107" t="s">
        <v>219</v>
      </c>
      <c r="K123" s="116">
        <v>15</v>
      </c>
      <c r="L123" s="116" t="s">
        <v>248</v>
      </c>
      <c r="M123" s="116">
        <v>2020</v>
      </c>
      <c r="N123" s="92">
        <v>1</v>
      </c>
      <c r="O123" s="77">
        <v>66.08</v>
      </c>
      <c r="P123" s="93" t="s">
        <v>227</v>
      </c>
      <c r="Q123" s="93" t="s">
        <v>202</v>
      </c>
      <c r="R123" s="118" t="s">
        <v>44</v>
      </c>
      <c r="S123" s="118" t="s">
        <v>232</v>
      </c>
      <c r="T123" s="119">
        <v>48.4261501210654</v>
      </c>
    </row>
    <row r="124" spans="1:20">
      <c r="A124" s="114">
        <v>44526</v>
      </c>
      <c r="B124" s="77">
        <v>89</v>
      </c>
      <c r="C124" s="77">
        <v>4800</v>
      </c>
      <c r="D124" s="77">
        <f t="shared" si="2"/>
        <v>53.9325842696629</v>
      </c>
      <c r="E124" s="69">
        <f>AVERAGE(D124:D128)</f>
        <v>56.9213483146067</v>
      </c>
      <c r="F124" s="69">
        <v>211</v>
      </c>
      <c r="G124" s="113" t="s">
        <v>202</v>
      </c>
      <c r="H124" s="107" t="s">
        <v>44</v>
      </c>
      <c r="I124" s="107" t="s">
        <v>219</v>
      </c>
      <c r="K124" s="116">
        <v>16</v>
      </c>
      <c r="L124" s="116" t="s">
        <v>248</v>
      </c>
      <c r="M124" s="116">
        <v>2020</v>
      </c>
      <c r="N124" s="92">
        <v>1</v>
      </c>
      <c r="O124" s="77">
        <v>74.94</v>
      </c>
      <c r="P124" s="93" t="s">
        <v>227</v>
      </c>
      <c r="Q124" s="93" t="s">
        <v>206</v>
      </c>
      <c r="R124" s="118" t="s">
        <v>42</v>
      </c>
      <c r="S124" s="118" t="s">
        <v>249</v>
      </c>
      <c r="T124" s="119">
        <v>34.6944222044302</v>
      </c>
    </row>
    <row r="125" spans="1:20">
      <c r="A125" s="114">
        <v>44521</v>
      </c>
      <c r="B125" s="77">
        <v>89</v>
      </c>
      <c r="C125" s="77">
        <v>5000</v>
      </c>
      <c r="D125" s="77">
        <f t="shared" si="2"/>
        <v>56.1797752808989</v>
      </c>
      <c r="F125" s="69">
        <v>312</v>
      </c>
      <c r="G125" s="113" t="s">
        <v>202</v>
      </c>
      <c r="H125" s="107" t="s">
        <v>44</v>
      </c>
      <c r="I125" s="107" t="s">
        <v>219</v>
      </c>
      <c r="K125" s="116">
        <v>17</v>
      </c>
      <c r="L125" s="116" t="s">
        <v>248</v>
      </c>
      <c r="M125" s="116">
        <v>2020</v>
      </c>
      <c r="N125" s="92">
        <v>12</v>
      </c>
      <c r="O125" s="77">
        <v>40</v>
      </c>
      <c r="P125" s="93" t="s">
        <v>229</v>
      </c>
      <c r="Q125" s="93" t="s">
        <v>206</v>
      </c>
      <c r="R125" s="118" t="s">
        <v>42</v>
      </c>
      <c r="S125" s="118" t="s">
        <v>251</v>
      </c>
      <c r="T125" s="119">
        <v>65</v>
      </c>
    </row>
    <row r="126" spans="1:20">
      <c r="A126" s="114">
        <v>44520</v>
      </c>
      <c r="B126" s="77">
        <v>89</v>
      </c>
      <c r="C126" s="77">
        <v>4500</v>
      </c>
      <c r="D126" s="77">
        <f t="shared" si="2"/>
        <v>50.561797752809</v>
      </c>
      <c r="F126" s="69">
        <v>221</v>
      </c>
      <c r="G126" s="113" t="s">
        <v>202</v>
      </c>
      <c r="H126" s="107" t="s">
        <v>44</v>
      </c>
      <c r="I126" s="107" t="s">
        <v>215</v>
      </c>
      <c r="K126" s="116">
        <v>18</v>
      </c>
      <c r="L126" s="116" t="s">
        <v>248</v>
      </c>
      <c r="M126" s="116">
        <v>2020</v>
      </c>
      <c r="N126" s="92">
        <v>11</v>
      </c>
      <c r="O126" s="77">
        <v>62.17</v>
      </c>
      <c r="P126" s="93" t="s">
        <v>227</v>
      </c>
      <c r="Q126" s="93" t="s">
        <v>206</v>
      </c>
      <c r="R126" s="118" t="s">
        <v>44</v>
      </c>
      <c r="S126" s="118" t="s">
        <v>210</v>
      </c>
      <c r="T126" s="119">
        <v>40.2123210551713</v>
      </c>
    </row>
    <row r="127" spans="1:20">
      <c r="A127" s="114">
        <v>44514</v>
      </c>
      <c r="B127" s="77">
        <v>89</v>
      </c>
      <c r="C127" s="77">
        <v>4800</v>
      </c>
      <c r="D127" s="77">
        <f t="shared" si="2"/>
        <v>53.9325842696629</v>
      </c>
      <c r="F127" s="69">
        <v>311</v>
      </c>
      <c r="G127" s="113" t="s">
        <v>206</v>
      </c>
      <c r="H127" s="107" t="s">
        <v>44</v>
      </c>
      <c r="I127" s="107" t="s">
        <v>215</v>
      </c>
      <c r="K127" s="116">
        <v>19</v>
      </c>
      <c r="L127" s="116" t="s">
        <v>248</v>
      </c>
      <c r="M127" s="116">
        <v>2020</v>
      </c>
      <c r="N127" s="92">
        <v>10</v>
      </c>
      <c r="O127" s="77">
        <v>64.51</v>
      </c>
      <c r="P127" s="93" t="s">
        <v>227</v>
      </c>
      <c r="Q127" s="93" t="s">
        <v>206</v>
      </c>
      <c r="R127" s="118" t="s">
        <v>44</v>
      </c>
      <c r="S127" s="118" t="s">
        <v>213</v>
      </c>
      <c r="T127" s="119">
        <v>49.6047124476825</v>
      </c>
    </row>
    <row r="128" spans="1:20">
      <c r="A128" s="114">
        <v>44513</v>
      </c>
      <c r="B128" s="77">
        <v>40</v>
      </c>
      <c r="C128" s="77">
        <v>2800</v>
      </c>
      <c r="D128" s="77">
        <f t="shared" si="2"/>
        <v>70</v>
      </c>
      <c r="F128" s="69">
        <v>111</v>
      </c>
      <c r="G128" s="113" t="s">
        <v>206</v>
      </c>
      <c r="H128" s="107" t="s">
        <v>245</v>
      </c>
      <c r="I128" s="107" t="s">
        <v>270</v>
      </c>
      <c r="K128" s="116">
        <v>20</v>
      </c>
      <c r="L128" s="116" t="s">
        <v>248</v>
      </c>
      <c r="M128" s="116">
        <v>2020</v>
      </c>
      <c r="N128" s="92">
        <v>8</v>
      </c>
      <c r="O128" s="77">
        <v>64</v>
      </c>
      <c r="P128" s="93" t="s">
        <v>227</v>
      </c>
      <c r="Q128" s="93" t="s">
        <v>202</v>
      </c>
      <c r="R128" s="118" t="s">
        <v>44</v>
      </c>
      <c r="S128" s="105" t="s">
        <v>236</v>
      </c>
      <c r="T128" s="119">
        <v>50</v>
      </c>
    </row>
    <row r="129" spans="1:20">
      <c r="A129" s="114">
        <v>44499</v>
      </c>
      <c r="B129" s="77">
        <v>55</v>
      </c>
      <c r="C129" s="77">
        <v>3500</v>
      </c>
      <c r="D129" s="77">
        <f t="shared" si="2"/>
        <v>63.6363636363636</v>
      </c>
      <c r="E129" s="69">
        <f>AVERAGE(D129:D134)</f>
        <v>65.2986396356179</v>
      </c>
      <c r="F129" s="69">
        <v>111</v>
      </c>
      <c r="G129" s="113" t="s">
        <v>206</v>
      </c>
      <c r="H129" s="107" t="s">
        <v>43</v>
      </c>
      <c r="I129" s="107" t="s">
        <v>275</v>
      </c>
      <c r="K129" s="116">
        <v>21</v>
      </c>
      <c r="L129" s="116" t="s">
        <v>248</v>
      </c>
      <c r="M129" s="116">
        <v>2020</v>
      </c>
      <c r="N129" s="92">
        <v>8</v>
      </c>
      <c r="O129" s="77">
        <v>63.78</v>
      </c>
      <c r="P129" s="93" t="s">
        <v>227</v>
      </c>
      <c r="Q129" s="93" t="s">
        <v>206</v>
      </c>
      <c r="R129" s="118" t="s">
        <v>44</v>
      </c>
      <c r="S129" s="105" t="s">
        <v>210</v>
      </c>
      <c r="T129" s="119">
        <v>45.4687989965506</v>
      </c>
    </row>
    <row r="130" spans="1:20">
      <c r="A130" s="114">
        <v>44499</v>
      </c>
      <c r="B130" s="77">
        <v>18</v>
      </c>
      <c r="C130" s="77">
        <v>1950</v>
      </c>
      <c r="D130" s="77">
        <f t="shared" si="2"/>
        <v>108.333333333333</v>
      </c>
      <c r="F130" s="69">
        <v>101</v>
      </c>
      <c r="G130" s="113" t="s">
        <v>202</v>
      </c>
      <c r="H130" s="107" t="s">
        <v>43</v>
      </c>
      <c r="I130" s="107" t="s">
        <v>270</v>
      </c>
      <c r="K130" s="116">
        <v>22</v>
      </c>
      <c r="L130" s="116" t="s">
        <v>248</v>
      </c>
      <c r="M130" s="116">
        <v>2021</v>
      </c>
      <c r="N130" s="92">
        <v>8</v>
      </c>
      <c r="O130" s="77">
        <v>81.5</v>
      </c>
      <c r="P130" s="93" t="s">
        <v>227</v>
      </c>
      <c r="Q130" s="93" t="s">
        <v>206</v>
      </c>
      <c r="R130" s="118" t="s">
        <v>44</v>
      </c>
      <c r="S130" s="105" t="s">
        <v>251</v>
      </c>
      <c r="T130" s="109">
        <v>39.2638036809816</v>
      </c>
    </row>
    <row r="131" spans="1:20">
      <c r="A131" s="114">
        <v>44496</v>
      </c>
      <c r="B131" s="77">
        <v>64</v>
      </c>
      <c r="C131" s="77">
        <v>4200</v>
      </c>
      <c r="D131" s="77">
        <f t="shared" si="2"/>
        <v>65.625</v>
      </c>
      <c r="F131" s="69">
        <v>111</v>
      </c>
      <c r="G131" s="113" t="s">
        <v>202</v>
      </c>
      <c r="H131" s="107" t="s">
        <v>235</v>
      </c>
      <c r="I131" s="107" t="s">
        <v>203</v>
      </c>
      <c r="K131" s="116">
        <v>23</v>
      </c>
      <c r="L131" s="116" t="s">
        <v>248</v>
      </c>
      <c r="M131" s="116">
        <v>2022</v>
      </c>
      <c r="N131" s="92">
        <v>8</v>
      </c>
      <c r="O131" s="77">
        <v>60.08</v>
      </c>
      <c r="P131" s="93" t="s">
        <v>227</v>
      </c>
      <c r="Q131" s="93" t="s">
        <v>206</v>
      </c>
      <c r="R131" s="118" t="s">
        <v>42</v>
      </c>
      <c r="S131" s="105" t="s">
        <v>207</v>
      </c>
      <c r="T131" s="109">
        <v>51.5978695073236</v>
      </c>
    </row>
    <row r="132" spans="1:20">
      <c r="A132" s="114">
        <v>44492</v>
      </c>
      <c r="B132" s="77">
        <v>89</v>
      </c>
      <c r="C132" s="77">
        <v>5000</v>
      </c>
      <c r="D132" s="77">
        <f t="shared" si="2"/>
        <v>56.1797752808989</v>
      </c>
      <c r="F132" s="69">
        <v>312</v>
      </c>
      <c r="G132" s="113" t="s">
        <v>206</v>
      </c>
      <c r="H132" s="107" t="s">
        <v>44</v>
      </c>
      <c r="I132" s="107" t="s">
        <v>203</v>
      </c>
      <c r="K132" s="116">
        <v>24</v>
      </c>
      <c r="L132" s="116" t="s">
        <v>248</v>
      </c>
      <c r="M132" s="116">
        <v>2023</v>
      </c>
      <c r="N132" s="92">
        <v>7</v>
      </c>
      <c r="O132" s="77">
        <v>93.85</v>
      </c>
      <c r="P132" s="93" t="s">
        <v>227</v>
      </c>
      <c r="Q132" s="93" t="s">
        <v>206</v>
      </c>
      <c r="R132" s="118" t="s">
        <v>253</v>
      </c>
      <c r="S132" s="105" t="s">
        <v>207</v>
      </c>
      <c r="T132" s="109">
        <v>40.4901438465637</v>
      </c>
    </row>
    <row r="133" spans="1:9">
      <c r="A133" s="114">
        <v>44485</v>
      </c>
      <c r="B133" s="77">
        <v>88.94</v>
      </c>
      <c r="C133" s="77">
        <v>4500</v>
      </c>
      <c r="D133" s="77">
        <f t="shared" si="2"/>
        <v>50.5959073532719</v>
      </c>
      <c r="F133" s="69">
        <v>211</v>
      </c>
      <c r="G133" s="113" t="s">
        <v>206</v>
      </c>
      <c r="H133" s="107" t="s">
        <v>44</v>
      </c>
      <c r="I133" s="107" t="s">
        <v>267</v>
      </c>
    </row>
    <row r="134" spans="1:9">
      <c r="A134" s="114">
        <v>44482</v>
      </c>
      <c r="B134" s="77">
        <v>67.48</v>
      </c>
      <c r="C134" s="77">
        <v>3200</v>
      </c>
      <c r="D134" s="77">
        <f t="shared" si="2"/>
        <v>47.4214582098399</v>
      </c>
      <c r="F134" s="69">
        <v>211</v>
      </c>
      <c r="G134" s="113" t="s">
        <v>206</v>
      </c>
      <c r="H134" s="107" t="s">
        <v>231</v>
      </c>
      <c r="I134" s="107" t="s">
        <v>268</v>
      </c>
    </row>
    <row r="135" spans="1:9">
      <c r="A135" s="114">
        <v>44468</v>
      </c>
      <c r="B135" s="77">
        <v>55</v>
      </c>
      <c r="C135" s="77">
        <v>3400</v>
      </c>
      <c r="D135" s="77">
        <f t="shared" si="2"/>
        <v>61.8181818181818</v>
      </c>
      <c r="E135" s="69">
        <f>AVERAGE(D135:D140)</f>
        <v>54.6454898704836</v>
      </c>
      <c r="F135" s="69">
        <v>111</v>
      </c>
      <c r="G135" s="113" t="s">
        <v>206</v>
      </c>
      <c r="H135" s="107" t="s">
        <v>43</v>
      </c>
      <c r="I135" s="107" t="s">
        <v>270</v>
      </c>
    </row>
    <row r="136" spans="1:9">
      <c r="A136" s="114">
        <v>44459</v>
      </c>
      <c r="B136" s="77">
        <v>87.8</v>
      </c>
      <c r="C136" s="77">
        <v>4600</v>
      </c>
      <c r="D136" s="77">
        <f t="shared" si="2"/>
        <v>52.3917995444191</v>
      </c>
      <c r="F136" s="69">
        <v>211</v>
      </c>
      <c r="G136" s="113" t="s">
        <v>202</v>
      </c>
      <c r="H136" s="107" t="s">
        <v>44</v>
      </c>
      <c r="I136" s="107" t="s">
        <v>204</v>
      </c>
    </row>
    <row r="137" spans="1:9">
      <c r="A137" s="114">
        <v>44458</v>
      </c>
      <c r="B137" s="77">
        <v>90.46</v>
      </c>
      <c r="C137" s="77">
        <v>5900</v>
      </c>
      <c r="D137" s="77">
        <f t="shared" si="2"/>
        <v>65.2221976564227</v>
      </c>
      <c r="F137" s="69">
        <v>311</v>
      </c>
      <c r="G137" s="113" t="s">
        <v>202</v>
      </c>
      <c r="H137" s="107" t="s">
        <v>231</v>
      </c>
      <c r="I137" s="107" t="s">
        <v>273</v>
      </c>
    </row>
    <row r="138" spans="1:9">
      <c r="A138" s="114">
        <v>44453</v>
      </c>
      <c r="B138" s="77">
        <v>89</v>
      </c>
      <c r="C138" s="77">
        <v>4000</v>
      </c>
      <c r="D138" s="77">
        <f t="shared" si="2"/>
        <v>44.9438202247191</v>
      </c>
      <c r="F138" s="69">
        <v>211</v>
      </c>
      <c r="G138" s="113" t="s">
        <v>206</v>
      </c>
      <c r="H138" s="107" t="s">
        <v>44</v>
      </c>
      <c r="I138" s="107" t="s">
        <v>267</v>
      </c>
    </row>
    <row r="139" spans="1:9">
      <c r="A139" s="114">
        <v>44443</v>
      </c>
      <c r="B139" s="77">
        <v>86.92</v>
      </c>
      <c r="C139" s="77">
        <v>4600</v>
      </c>
      <c r="D139" s="77">
        <f t="shared" si="2"/>
        <v>52.9222273354809</v>
      </c>
      <c r="F139" s="69">
        <v>211</v>
      </c>
      <c r="G139" s="113" t="s">
        <v>202</v>
      </c>
      <c r="H139" s="107" t="s">
        <v>44</v>
      </c>
      <c r="I139" s="107" t="s">
        <v>203</v>
      </c>
    </row>
    <row r="140" spans="1:9">
      <c r="A140" s="114">
        <v>44441</v>
      </c>
      <c r="B140" s="77">
        <v>87</v>
      </c>
      <c r="C140" s="77">
        <v>4400</v>
      </c>
      <c r="D140" s="77">
        <f t="shared" si="2"/>
        <v>50.5747126436782</v>
      </c>
      <c r="F140" s="69">
        <v>211</v>
      </c>
      <c r="G140" s="113" t="s">
        <v>206</v>
      </c>
      <c r="H140" s="107" t="s">
        <v>44</v>
      </c>
      <c r="I140" s="107" t="s">
        <v>215</v>
      </c>
    </row>
    <row r="141" spans="1:9">
      <c r="A141" s="114">
        <v>44437</v>
      </c>
      <c r="B141" s="77">
        <v>89</v>
      </c>
      <c r="C141" s="77">
        <v>4500</v>
      </c>
      <c r="D141" s="77">
        <f t="shared" si="2"/>
        <v>50.561797752809</v>
      </c>
      <c r="E141" s="69">
        <f>AVERAGE(D141:D147)</f>
        <v>56.9409706429744</v>
      </c>
      <c r="F141" s="69">
        <v>211</v>
      </c>
      <c r="G141" s="113" t="s">
        <v>202</v>
      </c>
      <c r="H141" s="107" t="s">
        <v>44</v>
      </c>
      <c r="I141" s="107" t="s">
        <v>268</v>
      </c>
    </row>
    <row r="142" spans="1:9">
      <c r="A142" s="114">
        <v>44437</v>
      </c>
      <c r="B142" s="77">
        <v>87</v>
      </c>
      <c r="C142" s="77">
        <v>4700</v>
      </c>
      <c r="D142" s="77">
        <f t="shared" si="2"/>
        <v>54.0229885057471</v>
      </c>
      <c r="F142" s="69">
        <v>211</v>
      </c>
      <c r="G142" s="113" t="s">
        <v>202</v>
      </c>
      <c r="H142" s="107" t="s">
        <v>44</v>
      </c>
      <c r="I142" s="107" t="s">
        <v>268</v>
      </c>
    </row>
    <row r="143" spans="1:9">
      <c r="A143" s="114">
        <v>44436</v>
      </c>
      <c r="B143" s="77">
        <v>89.5</v>
      </c>
      <c r="C143" s="77">
        <v>4500</v>
      </c>
      <c r="D143" s="77">
        <f>C143/B143</f>
        <v>50.2793296089385</v>
      </c>
      <c r="F143" s="69">
        <v>211</v>
      </c>
      <c r="G143" s="113" t="s">
        <v>206</v>
      </c>
      <c r="H143" s="107" t="s">
        <v>44</v>
      </c>
      <c r="I143" s="107" t="s">
        <v>208</v>
      </c>
    </row>
    <row r="144" spans="1:9">
      <c r="A144" s="114">
        <v>44435</v>
      </c>
      <c r="B144" s="77">
        <v>67.48</v>
      </c>
      <c r="C144" s="77">
        <v>6800</v>
      </c>
      <c r="D144" s="77">
        <f>C144/B144</f>
        <v>100.77059869591</v>
      </c>
      <c r="F144" s="69">
        <v>422</v>
      </c>
      <c r="G144" s="113" t="s">
        <v>202</v>
      </c>
      <c r="H144" s="107" t="s">
        <v>43</v>
      </c>
      <c r="I144" s="107" t="s">
        <v>268</v>
      </c>
    </row>
    <row r="145" spans="1:9">
      <c r="A145" s="114">
        <v>44422</v>
      </c>
      <c r="B145" s="77">
        <v>90.15</v>
      </c>
      <c r="C145" s="77">
        <v>4400</v>
      </c>
      <c r="D145" s="77">
        <f>C145/B145</f>
        <v>48.8075429839157</v>
      </c>
      <c r="F145" s="69">
        <v>211</v>
      </c>
      <c r="G145" s="113" t="s">
        <v>202</v>
      </c>
      <c r="H145" s="107" t="s">
        <v>44</v>
      </c>
      <c r="I145" s="107" t="s">
        <v>208</v>
      </c>
    </row>
    <row r="146" spans="1:9">
      <c r="A146" s="114">
        <v>44419</v>
      </c>
      <c r="B146" s="77">
        <v>89</v>
      </c>
      <c r="C146" s="77">
        <v>3900</v>
      </c>
      <c r="D146" s="77">
        <f>C146/B146</f>
        <v>43.8202247191011</v>
      </c>
      <c r="F146" s="69">
        <v>211</v>
      </c>
      <c r="G146" s="113" t="s">
        <v>206</v>
      </c>
      <c r="H146" s="107" t="s">
        <v>44</v>
      </c>
      <c r="I146" s="107" t="s">
        <v>204</v>
      </c>
    </row>
    <row r="147" spans="1:9">
      <c r="A147" s="114">
        <v>44412</v>
      </c>
      <c r="B147" s="77">
        <v>89.42</v>
      </c>
      <c r="C147" s="77">
        <v>4500</v>
      </c>
      <c r="D147" s="77">
        <f>C147/B147</f>
        <v>50.3243122343995</v>
      </c>
      <c r="F147" s="69">
        <v>211</v>
      </c>
      <c r="G147" s="113" t="s">
        <v>206</v>
      </c>
      <c r="H147" s="107" t="s">
        <v>42</v>
      </c>
      <c r="I147" s="107" t="s">
        <v>208</v>
      </c>
    </row>
    <row r="148" customFormat="1" ht="13.5"/>
    <row r="149" customFormat="1" ht="13.5"/>
    <row r="150" customFormat="1" ht="13.5"/>
    <row r="151" customFormat="1" ht="13.5"/>
    <row r="152" customFormat="1" ht="13.5"/>
    <row r="153" customFormat="1" ht="13.5"/>
    <row r="154" customFormat="1" ht="13.5"/>
    <row r="155" customFormat="1" ht="13.5"/>
    <row r="156" customFormat="1" ht="13.5"/>
    <row r="157" customFormat="1" ht="13.5"/>
    <row r="158" customFormat="1" ht="13.5"/>
    <row r="159" customFormat="1" ht="13.5"/>
    <row r="160" customFormat="1" ht="13.5"/>
    <row r="161" customFormat="1" ht="13.5"/>
    <row r="162" customFormat="1" ht="13.5"/>
    <row r="163" customFormat="1" ht="13.5"/>
    <row r="164" customFormat="1" ht="13.5"/>
    <row r="165" customFormat="1" ht="13.5"/>
    <row r="166" customFormat="1" ht="13.5"/>
    <row r="167" customFormat="1" ht="13.5"/>
    <row r="168" customFormat="1" ht="13.5"/>
    <row r="169" customFormat="1" ht="13.5"/>
    <row r="170" customFormat="1" ht="13.5"/>
    <row r="171" customFormat="1" ht="13.5"/>
    <row r="172" customFormat="1" ht="13.5"/>
    <row r="173" customFormat="1" ht="13.5"/>
    <row r="174" customFormat="1" ht="13.5"/>
    <row r="175" customFormat="1" ht="13.5"/>
    <row r="176" customFormat="1" ht="13.5"/>
    <row r="177" customFormat="1" ht="13.5"/>
    <row r="178" customFormat="1" ht="13.5"/>
    <row r="179" customFormat="1" ht="13.5"/>
    <row r="180" customFormat="1" ht="13.5"/>
    <row r="181" customFormat="1" ht="13.5"/>
    <row r="182" customFormat="1" ht="13.5"/>
    <row r="183" customFormat="1" ht="13.5"/>
    <row r="184" customFormat="1" ht="13.5"/>
    <row r="185" customFormat="1" ht="13.5"/>
    <row r="186" customFormat="1" ht="13.5"/>
    <row r="187" customFormat="1" ht="13.5"/>
    <row r="188" customFormat="1" ht="13.5"/>
    <row r="189" customFormat="1" ht="13.5"/>
    <row r="190" customFormat="1" ht="13.5"/>
    <row r="191" customFormat="1" ht="13.5"/>
    <row r="192" customFormat="1" ht="13.5"/>
    <row r="193" customFormat="1" ht="13.5"/>
    <row r="194" customFormat="1" ht="13.5"/>
    <row r="195" customFormat="1" ht="13.5"/>
    <row r="196" customFormat="1" ht="13.5"/>
    <row r="197" customFormat="1" ht="13.5"/>
    <row r="198" customFormat="1" ht="13.5"/>
    <row r="199" customFormat="1" ht="13.5"/>
    <row r="200" customFormat="1" ht="13.5"/>
    <row r="201" customFormat="1" ht="13.5"/>
    <row r="202" customFormat="1" ht="13.5"/>
    <row r="203" customFormat="1" ht="13.5"/>
    <row r="204" customFormat="1" ht="13.5"/>
    <row r="205" customFormat="1" ht="13.5"/>
    <row r="206" customFormat="1" ht="13.5"/>
    <row r="207" customFormat="1" ht="13.5"/>
    <row r="208" customFormat="1" ht="13.5"/>
    <row r="209" customFormat="1" ht="13.5"/>
    <row r="210" customFormat="1" ht="13.5"/>
    <row r="211" customFormat="1" ht="13.5"/>
    <row r="212" customFormat="1" ht="13.5"/>
    <row r="213" customFormat="1" ht="13.5"/>
    <row r="214" customFormat="1" ht="13.5"/>
    <row r="215" customFormat="1" ht="13.5"/>
    <row r="216" customFormat="1" ht="13.5"/>
    <row r="217" customFormat="1" ht="13.5"/>
    <row r="218" customFormat="1" ht="13.5"/>
    <row r="219" customFormat="1" ht="13.5"/>
    <row r="220" customFormat="1" ht="13.5"/>
    <row r="221" customFormat="1" ht="13.5"/>
    <row r="222" customFormat="1" ht="13.5"/>
    <row r="223" customFormat="1" ht="13.5"/>
    <row r="224" customFormat="1" ht="13.5"/>
    <row r="225" customFormat="1" ht="13.5"/>
    <row r="226" customFormat="1" ht="13.5"/>
    <row r="227" customFormat="1" ht="13.5"/>
    <row r="228" customFormat="1" ht="13.5"/>
    <row r="229" customFormat="1" ht="13.5"/>
    <row r="230" customFormat="1" ht="13.5"/>
    <row r="231" customFormat="1" ht="13.5"/>
    <row r="232" customFormat="1" ht="13.5"/>
    <row r="233" customFormat="1" ht="13.5"/>
    <row r="234" customFormat="1" ht="13.5"/>
    <row r="235" customFormat="1" ht="13.5"/>
    <row r="236" customFormat="1" ht="13.5"/>
    <row r="237" customFormat="1" ht="13.5"/>
    <row r="238" customFormat="1" ht="13.5"/>
    <row r="239" customFormat="1" ht="13.5"/>
    <row r="240" customFormat="1" ht="13.5"/>
    <row r="241" customFormat="1" ht="13.5"/>
    <row r="242" customFormat="1" ht="13.5"/>
    <row r="243" customFormat="1" ht="13.5"/>
    <row r="244" customFormat="1" ht="13.5"/>
    <row r="245" customFormat="1" ht="13.5"/>
    <row r="246" customFormat="1" ht="13.5"/>
    <row r="247" customFormat="1" ht="13.5"/>
    <row r="248" customFormat="1" ht="13.5"/>
    <row r="249" customFormat="1" ht="13.5"/>
    <row r="250" customFormat="1" ht="13.5"/>
    <row r="251" customFormat="1" ht="13.5"/>
    <row r="252" customFormat="1" ht="13.5"/>
    <row r="253" customFormat="1" ht="13.5"/>
    <row r="254" customFormat="1" ht="13.5"/>
    <row r="255" customFormat="1" ht="13.5"/>
    <row r="256" customFormat="1" ht="13.5"/>
    <row r="257" customFormat="1" ht="13.5"/>
    <row r="258" customFormat="1" ht="13.5"/>
    <row r="259" customFormat="1" ht="13.5"/>
    <row r="260" customFormat="1" ht="13.5"/>
    <row r="261" customFormat="1" ht="13.5"/>
    <row r="262" customFormat="1" ht="13.5"/>
    <row r="263" customFormat="1" ht="13.5"/>
    <row r="264" customFormat="1" ht="13.5"/>
    <row r="265" customFormat="1" ht="13.5"/>
    <row r="266" customFormat="1" ht="13.5"/>
    <row r="267" customFormat="1" ht="13.5"/>
    <row r="268" customFormat="1" ht="13.5"/>
    <row r="269" customFormat="1" ht="13.5"/>
    <row r="270" customFormat="1" ht="13.5"/>
    <row r="271" customFormat="1" ht="13.5"/>
    <row r="272" customFormat="1" ht="13.5"/>
    <row r="273" customFormat="1" ht="13.5"/>
    <row r="274" customFormat="1" ht="13.5"/>
    <row r="275" customFormat="1" ht="13.5"/>
    <row r="276" customFormat="1" ht="13.5"/>
    <row r="277" customFormat="1" ht="13.5"/>
    <row r="278" customFormat="1" ht="13.5"/>
    <row r="279" customFormat="1" ht="13.5"/>
    <row r="280" customFormat="1" ht="13.5"/>
    <row r="281" customFormat="1" ht="13.5"/>
    <row r="282" customFormat="1" ht="13.5"/>
    <row r="1048534" spans="9:9">
      <c r="I1048534" s="107" t="s">
        <v>213</v>
      </c>
    </row>
  </sheetData>
  <autoFilter ref="A78:I147">
    <extLst/>
  </autoFilter>
  <mergeCells count="69">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5"/>
    <mergeCell ref="E86:E92"/>
    <mergeCell ref="E93:E97"/>
    <mergeCell ref="E98:E104"/>
    <mergeCell ref="E105:E112"/>
    <mergeCell ref="E113:E115"/>
    <mergeCell ref="E117:E123"/>
    <mergeCell ref="E124:E128"/>
    <mergeCell ref="E129:E134"/>
    <mergeCell ref="E135:E140"/>
    <mergeCell ref="E141:E147"/>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T1048534"/>
  <sheetViews>
    <sheetView zoomScale="90" zoomScaleNormal="90" topLeftCell="A40" workbookViewId="0">
      <selection activeCell="D282" sqref="D79:D282"/>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69" customWidth="1"/>
    <col min="7" max="7" width="21" style="69" customWidth="1"/>
    <col min="8" max="9" width="11.375" style="70" customWidth="1"/>
    <col min="10" max="10" width="7" style="70" customWidth="1"/>
    <col min="11" max="12" width="9" style="70"/>
    <col min="13" max="13" width="9" style="71"/>
    <col min="14" max="14" width="10.75" style="70"/>
    <col min="15" max="19" width="9" style="70"/>
    <col min="20" max="20" width="12.625" style="72"/>
    <col min="21" max="16384" width="9" style="70"/>
  </cols>
  <sheetData>
    <row r="1" spans="2:6">
      <c r="B1" s="69" t="s">
        <v>155</v>
      </c>
      <c r="F1" s="69">
        <v>12</v>
      </c>
    </row>
    <row r="2" spans="2:5">
      <c r="B2" s="73" t="s">
        <v>156</v>
      </c>
      <c r="C2" s="74" t="s">
        <v>276</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t="s">
        <v>163</v>
      </c>
      <c r="D4" s="57"/>
      <c r="E4" s="57">
        <f>SUM(C4:C6)</f>
        <v>3</v>
      </c>
      <c r="F4" s="82">
        <f>ROUND((D5+D6)/2,2)</f>
        <v>29.15</v>
      </c>
      <c r="G4" s="82"/>
    </row>
    <row r="5" spans="1:7">
      <c r="A5" s="83"/>
      <c r="B5" s="81">
        <v>44044</v>
      </c>
      <c r="C5" s="78">
        <v>2</v>
      </c>
      <c r="D5" s="57">
        <f>中指数据!AT7</f>
        <v>0</v>
      </c>
      <c r="E5" s="57"/>
      <c r="F5" s="82"/>
      <c r="G5" s="82"/>
    </row>
    <row r="6" spans="1:13">
      <c r="A6" s="83"/>
      <c r="B6" s="81">
        <v>44075</v>
      </c>
      <c r="C6" s="78">
        <v>1</v>
      </c>
      <c r="D6" s="57">
        <f>中指数据!AP7</f>
        <v>58.29</v>
      </c>
      <c r="E6" s="57"/>
      <c r="F6" s="82"/>
      <c r="G6" s="82"/>
      <c r="H6" s="84"/>
      <c r="I6" s="105" t="s">
        <v>164</v>
      </c>
      <c r="J6" s="105" t="s">
        <v>165</v>
      </c>
      <c r="K6" s="106" t="s">
        <v>166</v>
      </c>
      <c r="L6" s="107" t="s">
        <v>167</v>
      </c>
      <c r="M6" s="108" t="s">
        <v>168</v>
      </c>
    </row>
    <row r="7" spans="1:13">
      <c r="A7" s="80" t="s">
        <v>169</v>
      </c>
      <c r="B7" s="81">
        <v>44105</v>
      </c>
      <c r="C7" s="78">
        <v>1</v>
      </c>
      <c r="D7" s="57">
        <f>中指数据!AL7</f>
        <v>57.05</v>
      </c>
      <c r="E7" s="57">
        <f>SUM(C7:C9)</f>
        <v>3</v>
      </c>
      <c r="F7" s="82">
        <f>ROUND((D8+D9+D7)/3,2)</f>
        <v>57.98</v>
      </c>
      <c r="G7" s="82"/>
      <c r="H7" s="84" t="s">
        <v>170</v>
      </c>
      <c r="I7" s="109" t="e">
        <f>F17</f>
        <v>#VALUE!</v>
      </c>
      <c r="J7" s="110"/>
      <c r="K7" s="111" t="e">
        <f>AVERAGE(I7:I9)-L7-M7</f>
        <v>#VALUE!</v>
      </c>
      <c r="L7" s="70">
        <v>0.8</v>
      </c>
      <c r="M7" s="71">
        <v>2.5</v>
      </c>
    </row>
    <row r="8" spans="1:12">
      <c r="A8" s="83"/>
      <c r="B8" s="81">
        <v>44136</v>
      </c>
      <c r="C8" s="78">
        <v>1</v>
      </c>
      <c r="D8" s="57">
        <f>中指数据!AH7</f>
        <v>55.33</v>
      </c>
      <c r="E8" s="57"/>
      <c r="F8" s="82"/>
      <c r="G8" s="82"/>
      <c r="H8" s="84" t="s">
        <v>171</v>
      </c>
      <c r="I8" s="109">
        <f>F34</f>
        <v>48.62</v>
      </c>
      <c r="J8" s="110"/>
      <c r="K8" s="111"/>
      <c r="L8" s="107"/>
    </row>
    <row r="9" spans="1:11">
      <c r="A9" s="83"/>
      <c r="B9" s="81">
        <v>44166</v>
      </c>
      <c r="C9" s="78">
        <v>1</v>
      </c>
      <c r="D9" s="57">
        <f>中指数据!AD7</f>
        <v>61.57</v>
      </c>
      <c r="E9" s="57"/>
      <c r="F9" s="82"/>
      <c r="G9" s="82"/>
      <c r="H9" s="85" t="s">
        <v>172</v>
      </c>
      <c r="I9" s="112">
        <f>F51</f>
        <v>0</v>
      </c>
      <c r="J9" s="110"/>
      <c r="K9" s="111"/>
    </row>
    <row r="10" spans="1:7">
      <c r="A10" s="80" t="s">
        <v>173</v>
      </c>
      <c r="B10" s="81">
        <v>44197</v>
      </c>
      <c r="C10" s="78">
        <v>1</v>
      </c>
      <c r="D10" s="57">
        <f>中指数据!Z7</f>
        <v>57.26</v>
      </c>
      <c r="E10" s="57">
        <f>SUM(C10:C12)</f>
        <v>3</v>
      </c>
      <c r="F10" s="82" t="e">
        <f>ROUND((D11+D12+D10)/3,2)</f>
        <v>#VALUE!</v>
      </c>
      <c r="G10" s="82"/>
    </row>
    <row r="11" spans="1:7">
      <c r="A11" s="83"/>
      <c r="B11" s="81">
        <v>44228</v>
      </c>
      <c r="C11" s="78">
        <v>1</v>
      </c>
      <c r="D11" s="57" t="str">
        <f>中指数据!V7</f>
        <v>--</v>
      </c>
      <c r="E11" s="57"/>
      <c r="F11" s="82"/>
      <c r="G11" s="82"/>
    </row>
    <row r="12" spans="1:7">
      <c r="A12" s="80"/>
      <c r="B12" s="81">
        <v>44256</v>
      </c>
      <c r="C12" s="78">
        <v>1</v>
      </c>
      <c r="D12" s="57" t="str">
        <f>中指数据!R7</f>
        <v>--</v>
      </c>
      <c r="E12" s="57"/>
      <c r="F12" s="82"/>
      <c r="G12" s="82"/>
    </row>
    <row r="13" spans="1:7">
      <c r="A13" s="77" t="s">
        <v>174</v>
      </c>
      <c r="B13" s="81">
        <v>44287</v>
      </c>
      <c r="C13" s="78">
        <v>1</v>
      </c>
      <c r="D13" s="57">
        <f>中指数据!N7</f>
        <v>54.64</v>
      </c>
      <c r="E13" s="57">
        <f>SUM(C13:C15)</f>
        <v>6</v>
      </c>
      <c r="F13" s="82">
        <f>ROUND((D14+D15+D13)/3,2)</f>
        <v>52.64</v>
      </c>
      <c r="G13" s="82"/>
    </row>
    <row r="14" spans="1:7">
      <c r="A14" s="77"/>
      <c r="B14" s="81">
        <v>44317</v>
      </c>
      <c r="C14" s="78">
        <v>3</v>
      </c>
      <c r="D14" s="57">
        <f>中指数据!J7</f>
        <v>53.09</v>
      </c>
      <c r="E14" s="57"/>
      <c r="F14" s="82"/>
      <c r="G14" s="82"/>
    </row>
    <row r="15" spans="1:7">
      <c r="A15" s="77"/>
      <c r="B15" s="81">
        <v>44348</v>
      </c>
      <c r="C15" s="78">
        <v>2</v>
      </c>
      <c r="D15" s="57">
        <f>中指数据!F7</f>
        <v>50.2</v>
      </c>
      <c r="E15" s="57"/>
      <c r="F15" s="82"/>
      <c r="G15" s="82"/>
    </row>
    <row r="16" spans="1:7">
      <c r="A16" s="86" t="s">
        <v>175</v>
      </c>
      <c r="B16" s="81">
        <v>44378</v>
      </c>
      <c r="C16" s="78">
        <v>1</v>
      </c>
      <c r="D16" s="77">
        <f>中指数据!B7</f>
        <v>48.74</v>
      </c>
      <c r="E16" s="57">
        <v>1</v>
      </c>
      <c r="F16" s="82">
        <f>D16</f>
        <v>48.74</v>
      </c>
      <c r="G16" s="82"/>
    </row>
    <row r="17" spans="1:7">
      <c r="A17" s="87" t="s">
        <v>176</v>
      </c>
      <c r="B17" s="88"/>
      <c r="C17" s="88"/>
      <c r="D17" s="88"/>
      <c r="E17" s="89"/>
      <c r="F17" s="82" t="e">
        <f>AVERAGE(F4:F16)</f>
        <v>#VALUE!</v>
      </c>
      <c r="G17" s="82"/>
    </row>
    <row r="18" spans="6:11">
      <c r="F18" s="90"/>
      <c r="K18" s="70">
        <f>47.98*1.2</f>
        <v>57.576</v>
      </c>
    </row>
    <row r="19" spans="2:7">
      <c r="B19" s="77" t="s">
        <v>177</v>
      </c>
      <c r="C19" s="77"/>
      <c r="D19" s="77"/>
      <c r="E19" s="91"/>
      <c r="F19" s="90"/>
      <c r="G19" s="92"/>
    </row>
    <row r="20" spans="1:7">
      <c r="A20" s="77" t="str">
        <f t="shared" ref="A20:G20" si="0">A3</f>
        <v>时间</v>
      </c>
      <c r="B20" s="77" t="s">
        <v>178</v>
      </c>
      <c r="C20" s="77" t="s">
        <v>179</v>
      </c>
      <c r="D20" s="77" t="s">
        <v>180</v>
      </c>
      <c r="E20" s="77" t="str">
        <f t="shared" si="0"/>
        <v>样本数量</v>
      </c>
      <c r="F20" s="92" t="str">
        <f t="shared" si="0"/>
        <v>含物业费，含取暖费</v>
      </c>
      <c r="G20" s="93" t="str">
        <f t="shared" si="0"/>
        <v>含物业费，不含取暖费</v>
      </c>
    </row>
    <row r="21" spans="1:7">
      <c r="A21" s="80" t="s">
        <v>162</v>
      </c>
      <c r="B21" s="81">
        <v>44013</v>
      </c>
      <c r="C21" s="77"/>
      <c r="D21" s="57"/>
      <c r="E21" s="94">
        <f>SUM(C21:C22)</f>
        <v>0</v>
      </c>
      <c r="F21" s="95">
        <f>ROUND(AVERAGE(D21:D23),2)</f>
        <v>46.22</v>
      </c>
      <c r="G21" s="77"/>
    </row>
    <row r="22" spans="1:7">
      <c r="A22" s="83"/>
      <c r="B22" s="81">
        <v>44044</v>
      </c>
      <c r="C22" s="77"/>
      <c r="D22" s="57">
        <v>45.9861466400019</v>
      </c>
      <c r="E22" s="96"/>
      <c r="F22" s="97"/>
      <c r="G22" s="77"/>
    </row>
    <row r="23" spans="1:7">
      <c r="A23" s="83"/>
      <c r="B23" s="81">
        <v>44075</v>
      </c>
      <c r="C23" s="77"/>
      <c r="D23" s="57">
        <v>46.4500602262425</v>
      </c>
      <c r="E23" s="96"/>
      <c r="F23" s="97"/>
      <c r="G23" s="77"/>
    </row>
    <row r="24" spans="1:7">
      <c r="A24" s="80" t="s">
        <v>169</v>
      </c>
      <c r="B24" s="81">
        <v>44105</v>
      </c>
      <c r="C24" s="77"/>
      <c r="D24" s="57">
        <v>52.7480949739408</v>
      </c>
      <c r="E24" s="96">
        <f>SUM(C26:C28)</f>
        <v>0</v>
      </c>
      <c r="F24" s="95">
        <f>ROUND(AVERAGE(D24:D26),2)</f>
        <v>53.8</v>
      </c>
      <c r="G24" s="77"/>
    </row>
    <row r="25" spans="1:7">
      <c r="A25" s="83"/>
      <c r="B25" s="81">
        <v>44136</v>
      </c>
      <c r="C25" s="77"/>
      <c r="D25" s="57">
        <v>48.0492674178594</v>
      </c>
      <c r="E25" s="96"/>
      <c r="F25" s="97"/>
      <c r="G25" s="77"/>
    </row>
    <row r="26" spans="1:7">
      <c r="A26" s="83"/>
      <c r="B26" s="81">
        <v>44166</v>
      </c>
      <c r="C26" s="77"/>
      <c r="D26" s="57">
        <v>60.5916935330931</v>
      </c>
      <c r="E26" s="96"/>
      <c r="F26" s="97"/>
      <c r="G26" s="77"/>
    </row>
    <row r="27" spans="1:7">
      <c r="A27" s="80" t="s">
        <v>173</v>
      </c>
      <c r="B27" s="81">
        <v>44197</v>
      </c>
      <c r="C27" s="77"/>
      <c r="D27" s="57">
        <v>60.6752068321323</v>
      </c>
      <c r="E27" s="96">
        <f>SUM(C29:C31)</f>
        <v>0</v>
      </c>
      <c r="F27" s="95">
        <f>ROUND(AVERAGE(D27:D29),2)</f>
        <v>47.8</v>
      </c>
      <c r="G27" s="77"/>
    </row>
    <row r="28" spans="1:7">
      <c r="A28" s="83"/>
      <c r="B28" s="81">
        <v>44228</v>
      </c>
      <c r="C28" s="77"/>
      <c r="D28" s="57">
        <v>41.0736804179427</v>
      </c>
      <c r="E28" s="96"/>
      <c r="F28" s="97"/>
      <c r="G28" s="77"/>
    </row>
    <row r="29" spans="1:7">
      <c r="A29" s="80"/>
      <c r="B29" s="81">
        <v>44256</v>
      </c>
      <c r="C29" s="77"/>
      <c r="D29" s="57">
        <v>41.6609519637548</v>
      </c>
      <c r="E29" s="96"/>
      <c r="F29" s="97"/>
      <c r="G29" s="77"/>
    </row>
    <row r="30" spans="1:7">
      <c r="A30" s="77" t="s">
        <v>174</v>
      </c>
      <c r="B30" s="81">
        <v>44287</v>
      </c>
      <c r="C30" s="77"/>
      <c r="D30" s="57">
        <v>49.1646622431902</v>
      </c>
      <c r="E30" s="96"/>
      <c r="F30" s="95">
        <f>ROUND(AVERAGE(D30:D32),2)</f>
        <v>48.71</v>
      </c>
      <c r="G30" s="77"/>
    </row>
    <row r="31" spans="1:7">
      <c r="A31" s="77"/>
      <c r="B31" s="81">
        <v>44317</v>
      </c>
      <c r="C31" s="77"/>
      <c r="D31" s="57">
        <v>49.1014435824413</v>
      </c>
      <c r="E31" s="96"/>
      <c r="F31" s="97"/>
      <c r="G31" s="77"/>
    </row>
    <row r="32" spans="1:11">
      <c r="A32" s="77"/>
      <c r="B32" s="81">
        <v>44348</v>
      </c>
      <c r="C32" s="77"/>
      <c r="D32" s="57">
        <v>47.875062131223</v>
      </c>
      <c r="E32" s="98"/>
      <c r="F32" s="97"/>
      <c r="G32" s="77"/>
      <c r="K32" s="70">
        <v>33</v>
      </c>
    </row>
    <row r="33" spans="1:11">
      <c r="A33" s="86" t="s">
        <v>175</v>
      </c>
      <c r="B33" s="81">
        <v>44378</v>
      </c>
      <c r="C33" s="77"/>
      <c r="D33" s="57">
        <v>46.5704746144263</v>
      </c>
      <c r="E33" s="94">
        <f>SUM(C33:C33)</f>
        <v>0</v>
      </c>
      <c r="F33" s="92">
        <f>ROUND(D33,2)</f>
        <v>46.57</v>
      </c>
      <c r="G33" s="82"/>
      <c r="K33" s="70">
        <f>K32*1.1/0.8</f>
        <v>45.375</v>
      </c>
    </row>
    <row r="34" spans="1:7">
      <c r="A34" s="99" t="s">
        <v>164</v>
      </c>
      <c r="B34" s="100"/>
      <c r="C34" s="100"/>
      <c r="D34" s="100"/>
      <c r="E34" s="101"/>
      <c r="F34" s="92">
        <f>AVERAGE(F21:F33)</f>
        <v>48.62</v>
      </c>
      <c r="G34" s="82"/>
    </row>
    <row r="35" spans="6:6">
      <c r="F35" s="90"/>
    </row>
    <row r="36" spans="2:6">
      <c r="B36" s="77" t="s">
        <v>181</v>
      </c>
      <c r="C36" s="77"/>
      <c r="D36" s="77"/>
      <c r="E36" s="91"/>
      <c r="F36" s="90"/>
    </row>
    <row r="37" spans="1:7">
      <c r="A37" s="77" t="str">
        <f>A3</f>
        <v>时间</v>
      </c>
      <c r="B37" s="77" t="s">
        <v>178</v>
      </c>
      <c r="C37" s="77" t="s">
        <v>179</v>
      </c>
      <c r="D37" s="77" t="s">
        <v>180</v>
      </c>
      <c r="E37" s="77" t="str">
        <f>E3</f>
        <v>样本数量</v>
      </c>
      <c r="F37" s="79" t="s">
        <v>160</v>
      </c>
      <c r="G37" s="79" t="str">
        <f>G3</f>
        <v>含物业费，不含取暖费</v>
      </c>
    </row>
    <row r="38" spans="1:7">
      <c r="A38" s="80" t="s">
        <v>162</v>
      </c>
      <c r="B38" s="81">
        <v>44013</v>
      </c>
      <c r="C38" s="77"/>
      <c r="D38" s="82"/>
      <c r="E38" s="57">
        <f>SUM(C38:C40)</f>
        <v>4</v>
      </c>
      <c r="F38" s="82">
        <f>ROUND(AVERAGE(D38:D40),2)</f>
        <v>0</v>
      </c>
      <c r="G38" s="82"/>
    </row>
    <row r="39" spans="1:7">
      <c r="A39" s="83"/>
      <c r="B39" s="81">
        <v>44044</v>
      </c>
      <c r="C39" s="77">
        <v>4</v>
      </c>
      <c r="D39" s="82">
        <f>E98</f>
        <v>0</v>
      </c>
      <c r="E39" s="57"/>
      <c r="F39" s="92"/>
      <c r="G39" s="82"/>
    </row>
    <row r="40" spans="1:7">
      <c r="A40" s="83"/>
      <c r="B40" s="81">
        <v>44075</v>
      </c>
      <c r="C40" s="77">
        <v>0</v>
      </c>
      <c r="D40" s="82"/>
      <c r="E40" s="57"/>
      <c r="F40" s="92"/>
      <c r="G40" s="82"/>
    </row>
    <row r="41" spans="1:7">
      <c r="A41" s="80" t="s">
        <v>169</v>
      </c>
      <c r="B41" s="81">
        <v>44105</v>
      </c>
      <c r="C41" s="77">
        <v>1</v>
      </c>
      <c r="D41" s="82">
        <f>E97</f>
        <v>0</v>
      </c>
      <c r="E41" s="57">
        <f>SUM(C41:C43)</f>
        <v>3</v>
      </c>
      <c r="F41" s="82">
        <f>ROUND(AVERAGE(D41:D43),2)</f>
        <v>0</v>
      </c>
      <c r="G41" s="82"/>
    </row>
    <row r="42" spans="1:7">
      <c r="A42" s="83"/>
      <c r="B42" s="81">
        <v>44136</v>
      </c>
      <c r="C42" s="77">
        <v>1</v>
      </c>
      <c r="D42" s="82">
        <f>E96</f>
        <v>0</v>
      </c>
      <c r="E42" s="57"/>
      <c r="F42" s="92"/>
      <c r="G42" s="82"/>
    </row>
    <row r="43" spans="1:7">
      <c r="A43" s="83"/>
      <c r="B43" s="81">
        <v>44166</v>
      </c>
      <c r="C43" s="77">
        <v>1</v>
      </c>
      <c r="D43" s="82">
        <f>E95</f>
        <v>0</v>
      </c>
      <c r="E43" s="57"/>
      <c r="F43" s="92"/>
      <c r="G43" s="82"/>
    </row>
    <row r="44" spans="1:7">
      <c r="A44" s="80" t="s">
        <v>173</v>
      </c>
      <c r="B44" s="81">
        <v>44197</v>
      </c>
      <c r="C44" s="77">
        <v>2</v>
      </c>
      <c r="D44" s="82">
        <f>E93</f>
        <v>0</v>
      </c>
      <c r="E44" s="57">
        <f>SUM(C44:C46)</f>
        <v>3</v>
      </c>
      <c r="F44" s="82">
        <f>ROUND(AVERAGE(D44:D46),2)</f>
        <v>0</v>
      </c>
      <c r="G44" s="82"/>
    </row>
    <row r="45" spans="1:7">
      <c r="A45" s="83"/>
      <c r="B45" s="81">
        <v>44228</v>
      </c>
      <c r="C45" s="77">
        <v>0</v>
      </c>
      <c r="D45" s="82"/>
      <c r="E45" s="57"/>
      <c r="F45" s="92"/>
      <c r="G45" s="82"/>
    </row>
    <row r="46" spans="1:7">
      <c r="A46" s="80"/>
      <c r="B46" s="81">
        <v>44256</v>
      </c>
      <c r="C46" s="77">
        <v>1</v>
      </c>
      <c r="D46" s="82">
        <f>E92</f>
        <v>0</v>
      </c>
      <c r="E46" s="57"/>
      <c r="F46" s="92"/>
      <c r="G46" s="82"/>
    </row>
    <row r="47" spans="1:10">
      <c r="A47" s="77" t="s">
        <v>174</v>
      </c>
      <c r="B47" s="81">
        <v>44287</v>
      </c>
      <c r="C47" s="77">
        <v>1</v>
      </c>
      <c r="D47" s="82">
        <f>E91</f>
        <v>0</v>
      </c>
      <c r="E47" s="57">
        <f>SUM(C47:C49)</f>
        <v>10</v>
      </c>
      <c r="F47" s="82">
        <f>ROUND(AVERAGE(D47:D49),2)</f>
        <v>0</v>
      </c>
      <c r="G47" s="82"/>
      <c r="I47" s="107" t="s">
        <v>242</v>
      </c>
      <c r="J47" s="107" t="s">
        <v>243</v>
      </c>
    </row>
    <row r="48" spans="1:10">
      <c r="A48" s="77"/>
      <c r="B48" s="81">
        <v>44317</v>
      </c>
      <c r="C48" s="77">
        <v>6</v>
      </c>
      <c r="D48" s="82">
        <f>E85</f>
        <v>0</v>
      </c>
      <c r="E48" s="57"/>
      <c r="F48" s="92"/>
      <c r="G48" s="82"/>
      <c r="I48" s="70">
        <v>30</v>
      </c>
      <c r="J48" s="70">
        <v>0.8</v>
      </c>
    </row>
    <row r="49" spans="1:9">
      <c r="A49" s="77"/>
      <c r="B49" s="81">
        <v>44348</v>
      </c>
      <c r="C49" s="77">
        <v>3</v>
      </c>
      <c r="D49" s="82">
        <f>E82</f>
        <v>0</v>
      </c>
      <c r="E49" s="57"/>
      <c r="F49" s="92"/>
      <c r="G49" s="82"/>
      <c r="I49" s="70">
        <f>I48/12</f>
        <v>2.5</v>
      </c>
    </row>
    <row r="50" spans="1:7">
      <c r="A50" s="86" t="s">
        <v>175</v>
      </c>
      <c r="B50" s="81">
        <v>44378</v>
      </c>
      <c r="C50" s="77">
        <v>3</v>
      </c>
      <c r="D50" s="82">
        <f>E79</f>
        <v>0</v>
      </c>
      <c r="E50" s="57">
        <f>C50</f>
        <v>3</v>
      </c>
      <c r="F50" s="92">
        <f>D50</f>
        <v>0</v>
      </c>
      <c r="G50" s="82"/>
    </row>
    <row r="51" spans="1:7">
      <c r="A51" s="99" t="s">
        <v>164</v>
      </c>
      <c r="B51" s="100"/>
      <c r="C51" s="100"/>
      <c r="D51" s="100"/>
      <c r="E51" s="101"/>
      <c r="F51" s="92">
        <f>ROUND(AVERAGE(F38:F50),2)</f>
        <v>0</v>
      </c>
      <c r="G51" s="92"/>
    </row>
    <row r="54" ht="13.5" hidden="1" spans="1:7">
      <c r="A54" s="93" t="s">
        <v>187</v>
      </c>
      <c r="B54" s="77" t="s">
        <v>178</v>
      </c>
      <c r="C54" s="77" t="s">
        <v>179</v>
      </c>
      <c r="D54" s="77" t="s">
        <v>188</v>
      </c>
      <c r="E54" s="93" t="s">
        <v>189</v>
      </c>
      <c r="F54" s="93" t="s">
        <v>190</v>
      </c>
      <c r="G54" s="102"/>
    </row>
    <row r="55" hidden="1" spans="1:7">
      <c r="A55" s="77" t="str">
        <f>A38</f>
        <v>2020年三季度</v>
      </c>
      <c r="B55" s="81">
        <v>43617</v>
      </c>
      <c r="C55" s="77">
        <v>3</v>
      </c>
      <c r="D55" s="103">
        <v>91.57</v>
      </c>
      <c r="E55" s="57">
        <f>E4</f>
        <v>3</v>
      </c>
      <c r="F55" s="77">
        <f>F4</f>
        <v>29.15</v>
      </c>
      <c r="G55" s="91"/>
    </row>
    <row r="56" hidden="1" spans="1:7">
      <c r="A56" s="77">
        <f>A40</f>
        <v>0</v>
      </c>
      <c r="B56" s="81"/>
      <c r="C56" s="77"/>
      <c r="D56" s="103"/>
      <c r="E56" s="57">
        <f>E6</f>
        <v>0</v>
      </c>
      <c r="F56" s="82">
        <f>F6</f>
        <v>0</v>
      </c>
      <c r="G56" s="104"/>
    </row>
    <row r="57" hidden="1" spans="1:7">
      <c r="A57" s="77">
        <f>A43</f>
        <v>0</v>
      </c>
      <c r="B57" s="81"/>
      <c r="C57" s="77"/>
      <c r="D57" s="103"/>
      <c r="E57" s="57">
        <f>E7</f>
        <v>3</v>
      </c>
      <c r="F57" s="82">
        <f>F7</f>
        <v>57.98</v>
      </c>
      <c r="G57" s="104"/>
    </row>
    <row r="58" hidden="1" spans="1:7">
      <c r="A58" s="77">
        <f>A46</f>
        <v>0</v>
      </c>
      <c r="B58" s="81">
        <v>43891</v>
      </c>
      <c r="C58" s="77">
        <v>2</v>
      </c>
      <c r="D58" s="103">
        <v>92.31</v>
      </c>
      <c r="E58" s="57">
        <f>E10</f>
        <v>3</v>
      </c>
      <c r="F58" s="82" t="e">
        <f>F10</f>
        <v>#VALUE!</v>
      </c>
      <c r="G58" s="104"/>
    </row>
    <row r="59" hidden="1" spans="1:7">
      <c r="A59" s="77">
        <f>A49</f>
        <v>0</v>
      </c>
      <c r="B59" s="81"/>
      <c r="C59" s="77"/>
      <c r="D59" s="103"/>
      <c r="E59" s="57">
        <f>E13</f>
        <v>6</v>
      </c>
      <c r="F59" s="82">
        <f>F13</f>
        <v>52.64</v>
      </c>
      <c r="G59" s="104"/>
    </row>
    <row r="60" hidden="1" spans="1:7">
      <c r="A60" s="77" t="s">
        <v>164</v>
      </c>
      <c r="B60" s="77"/>
      <c r="C60" s="77"/>
      <c r="D60" s="77"/>
      <c r="E60" s="77"/>
      <c r="F60" s="82" t="e">
        <f>ROUND(AVERAGE(F55:F59),2)</f>
        <v>#VALUE!</v>
      </c>
      <c r="G60" s="104"/>
    </row>
    <row r="61" hidden="1"/>
    <row r="62" ht="13.5" hidden="1" spans="1:7">
      <c r="A62" s="93" t="s">
        <v>187</v>
      </c>
      <c r="B62" s="77" t="s">
        <v>178</v>
      </c>
      <c r="C62" s="77" t="s">
        <v>179</v>
      </c>
      <c r="D62" s="77" t="s">
        <v>188</v>
      </c>
      <c r="E62" s="93" t="s">
        <v>189</v>
      </c>
      <c r="F62" s="93" t="s">
        <v>190</v>
      </c>
      <c r="G62" s="102"/>
    </row>
    <row r="63" hidden="1" spans="1:7">
      <c r="A63" s="77" t="s">
        <v>191</v>
      </c>
      <c r="B63" s="81">
        <v>43617</v>
      </c>
      <c r="C63" s="77">
        <v>3</v>
      </c>
      <c r="D63" s="103">
        <v>91.57</v>
      </c>
      <c r="E63" s="57">
        <f>E21</f>
        <v>0</v>
      </c>
      <c r="F63" s="82">
        <f t="shared" ref="F63:F66" si="1">F21</f>
        <v>46.22</v>
      </c>
      <c r="G63" s="104"/>
    </row>
    <row r="64" hidden="1" spans="1:7">
      <c r="A64" s="77" t="s">
        <v>192</v>
      </c>
      <c r="B64" s="81"/>
      <c r="C64" s="77"/>
      <c r="D64" s="103"/>
      <c r="E64" s="57">
        <f>E22</f>
        <v>0</v>
      </c>
      <c r="F64" s="82">
        <f t="shared" si="1"/>
        <v>0</v>
      </c>
      <c r="G64" s="104"/>
    </row>
    <row r="65" hidden="1" spans="1:7">
      <c r="A65" s="77" t="s">
        <v>193</v>
      </c>
      <c r="B65" s="81"/>
      <c r="C65" s="77"/>
      <c r="D65" s="103"/>
      <c r="E65" s="57">
        <f>E25</f>
        <v>0</v>
      </c>
      <c r="F65" s="82">
        <f t="shared" si="1"/>
        <v>0</v>
      </c>
      <c r="G65" s="104"/>
    </row>
    <row r="66" hidden="1" spans="1:7">
      <c r="A66" s="77" t="s">
        <v>194</v>
      </c>
      <c r="B66" s="81">
        <v>43891</v>
      </c>
      <c r="C66" s="77">
        <v>2</v>
      </c>
      <c r="D66" s="103">
        <v>92.31</v>
      </c>
      <c r="E66" s="57">
        <f>E28</f>
        <v>0</v>
      </c>
      <c r="F66" s="82">
        <f t="shared" si="1"/>
        <v>53.8</v>
      </c>
      <c r="G66" s="104"/>
    </row>
    <row r="67" hidden="1" spans="1:7">
      <c r="A67" s="77" t="s">
        <v>195</v>
      </c>
      <c r="B67" s="81"/>
      <c r="C67" s="77"/>
      <c r="D67" s="103"/>
      <c r="E67" s="57">
        <f>E31</f>
        <v>0</v>
      </c>
      <c r="F67" s="82">
        <f>F27</f>
        <v>47.8</v>
      </c>
      <c r="G67" s="104"/>
    </row>
    <row r="68" hidden="1" spans="1:7">
      <c r="A68" s="77" t="s">
        <v>164</v>
      </c>
      <c r="B68" s="77"/>
      <c r="C68" s="77"/>
      <c r="D68" s="77"/>
      <c r="E68" s="77"/>
      <c r="F68" s="82">
        <f>ROUND(AVERAGE(F63:F66),2)</f>
        <v>25.01</v>
      </c>
      <c r="G68" s="104"/>
    </row>
    <row r="69" hidden="1"/>
    <row r="70" ht="13.5" hidden="1" spans="1:7">
      <c r="A70" s="93" t="s">
        <v>187</v>
      </c>
      <c r="B70" s="77" t="s">
        <v>178</v>
      </c>
      <c r="C70" s="77" t="s">
        <v>179</v>
      </c>
      <c r="D70" s="77" t="s">
        <v>188</v>
      </c>
      <c r="E70" s="93" t="s">
        <v>189</v>
      </c>
      <c r="F70" s="93" t="s">
        <v>190</v>
      </c>
      <c r="G70" s="102"/>
    </row>
    <row r="71" hidden="1" spans="1:7">
      <c r="A71" s="77" t="s">
        <v>191</v>
      </c>
      <c r="B71" s="81">
        <v>43617</v>
      </c>
      <c r="C71" s="77">
        <v>3</v>
      </c>
      <c r="D71" s="103">
        <v>91.57</v>
      </c>
      <c r="E71" s="57">
        <f>E38</f>
        <v>4</v>
      </c>
      <c r="F71" s="82">
        <f>F38</f>
        <v>0</v>
      </c>
      <c r="G71" s="104"/>
    </row>
    <row r="72" hidden="1" spans="1:7">
      <c r="A72" s="77" t="s">
        <v>192</v>
      </c>
      <c r="B72" s="81"/>
      <c r="C72" s="77"/>
      <c r="D72" s="103"/>
      <c r="E72" s="57">
        <f>E39</f>
        <v>0</v>
      </c>
      <c r="F72" s="82">
        <f>F39</f>
        <v>0</v>
      </c>
      <c r="G72" s="104"/>
    </row>
    <row r="73" hidden="1" spans="1:7">
      <c r="A73" s="77" t="s">
        <v>193</v>
      </c>
      <c r="B73" s="81"/>
      <c r="C73" s="77"/>
      <c r="D73" s="103"/>
      <c r="E73" s="57">
        <f>E42</f>
        <v>0</v>
      </c>
      <c r="F73" s="82">
        <f>F42</f>
        <v>0</v>
      </c>
      <c r="G73" s="104"/>
    </row>
    <row r="74" hidden="1" spans="1:7">
      <c r="A74" s="77" t="s">
        <v>194</v>
      </c>
      <c r="B74" s="81">
        <v>43891</v>
      </c>
      <c r="C74" s="77">
        <v>2</v>
      </c>
      <c r="D74" s="103">
        <v>92.31</v>
      </c>
      <c r="E74" s="57">
        <f>E45</f>
        <v>0</v>
      </c>
      <c r="F74" s="82">
        <f>F45</f>
        <v>0</v>
      </c>
      <c r="G74" s="104"/>
    </row>
    <row r="75" hidden="1" spans="1:7">
      <c r="A75" s="77" t="s">
        <v>195</v>
      </c>
      <c r="B75" s="81"/>
      <c r="C75" s="77"/>
      <c r="D75" s="103"/>
      <c r="E75" s="57">
        <f>E48</f>
        <v>0</v>
      </c>
      <c r="F75" s="82">
        <f>F48</f>
        <v>0</v>
      </c>
      <c r="G75" s="104"/>
    </row>
    <row r="76" hidden="1" spans="1:7">
      <c r="A76" s="77" t="s">
        <v>164</v>
      </c>
      <c r="B76" s="77"/>
      <c r="C76" s="77"/>
      <c r="D76" s="77"/>
      <c r="E76" s="77"/>
      <c r="F76" s="82">
        <f>ROUND(AVERAGE(F71:F75),2)</f>
        <v>0</v>
      </c>
      <c r="G76" s="104"/>
    </row>
    <row r="78" ht="13.5" spans="1:9">
      <c r="A78" s="93" t="s">
        <v>196</v>
      </c>
      <c r="B78" s="93" t="s">
        <v>197</v>
      </c>
      <c r="C78" s="93" t="s">
        <v>198</v>
      </c>
      <c r="D78" s="93" t="s">
        <v>199</v>
      </c>
      <c r="E78" s="113" t="s">
        <v>200</v>
      </c>
      <c r="F78" s="113" t="s">
        <v>62</v>
      </c>
      <c r="G78" s="113" t="s">
        <v>82</v>
      </c>
      <c r="H78" s="107" t="s">
        <v>41</v>
      </c>
      <c r="I78" s="107" t="s">
        <v>39</v>
      </c>
    </row>
    <row r="79" spans="1:9">
      <c r="A79" s="114">
        <v>44793</v>
      </c>
      <c r="B79" s="77">
        <v>77</v>
      </c>
      <c r="C79" s="77">
        <v>4800</v>
      </c>
      <c r="D79" s="77">
        <f t="shared" ref="D79:D142" si="2">C79/B79</f>
        <v>62.3376623376623</v>
      </c>
      <c r="F79" s="113">
        <v>311</v>
      </c>
      <c r="G79" s="113" t="s">
        <v>202</v>
      </c>
      <c r="H79" s="107" t="s">
        <v>231</v>
      </c>
      <c r="I79" s="107" t="s">
        <v>204</v>
      </c>
    </row>
    <row r="80" spans="1:9">
      <c r="A80" s="114">
        <v>44785</v>
      </c>
      <c r="B80" s="77">
        <v>26</v>
      </c>
      <c r="C80" s="77">
        <v>2400</v>
      </c>
      <c r="D80" s="77">
        <f t="shared" si="2"/>
        <v>92.3076923076923</v>
      </c>
      <c r="F80" s="113">
        <v>101</v>
      </c>
      <c r="G80" s="113" t="s">
        <v>206</v>
      </c>
      <c r="H80" s="107" t="s">
        <v>43</v>
      </c>
      <c r="I80" s="107" t="s">
        <v>204</v>
      </c>
    </row>
    <row r="81" spans="1:9">
      <c r="A81" s="114">
        <v>44781</v>
      </c>
      <c r="B81" s="77">
        <v>121</v>
      </c>
      <c r="C81" s="77">
        <v>5700</v>
      </c>
      <c r="D81" s="77">
        <f t="shared" si="2"/>
        <v>47.1074380165289</v>
      </c>
      <c r="F81" s="113">
        <v>411</v>
      </c>
      <c r="G81" s="113" t="s">
        <v>202</v>
      </c>
      <c r="H81" s="107" t="s">
        <v>44</v>
      </c>
      <c r="I81" s="107" t="s">
        <v>244</v>
      </c>
    </row>
    <row r="82" spans="1:9">
      <c r="A82" s="114">
        <v>44776</v>
      </c>
      <c r="B82" s="77">
        <v>30</v>
      </c>
      <c r="C82" s="77">
        <v>2650</v>
      </c>
      <c r="D82" s="77">
        <f t="shared" si="2"/>
        <v>88.3333333333333</v>
      </c>
      <c r="F82" s="113">
        <v>101</v>
      </c>
      <c r="G82" s="113" t="s">
        <v>206</v>
      </c>
      <c r="H82" s="107" t="s">
        <v>43</v>
      </c>
      <c r="I82" s="107" t="s">
        <v>203</v>
      </c>
    </row>
    <row r="83" spans="1:9">
      <c r="A83" s="114">
        <v>44776</v>
      </c>
      <c r="B83" s="77">
        <v>63</v>
      </c>
      <c r="C83" s="77">
        <v>4100</v>
      </c>
      <c r="D83" s="77">
        <f t="shared" si="2"/>
        <v>65.0793650793651</v>
      </c>
      <c r="F83" s="113">
        <v>211</v>
      </c>
      <c r="G83" s="113" t="s">
        <v>206</v>
      </c>
      <c r="H83" s="107" t="s">
        <v>245</v>
      </c>
      <c r="I83" s="107" t="s">
        <v>208</v>
      </c>
    </row>
    <row r="84" spans="1:9">
      <c r="A84" s="114">
        <v>44773</v>
      </c>
      <c r="B84" s="77">
        <v>77</v>
      </c>
      <c r="C84" s="77">
        <v>5000</v>
      </c>
      <c r="D84" s="77">
        <f t="shared" si="2"/>
        <v>64.9350649350649</v>
      </c>
      <c r="F84" s="113">
        <v>311</v>
      </c>
      <c r="G84" s="113" t="s">
        <v>202</v>
      </c>
      <c r="H84" s="107" t="s">
        <v>231</v>
      </c>
      <c r="I84" s="107" t="s">
        <v>208</v>
      </c>
    </row>
    <row r="85" spans="1:9">
      <c r="A85" s="114">
        <v>44772</v>
      </c>
      <c r="B85" s="77">
        <v>78.03</v>
      </c>
      <c r="C85" s="77">
        <v>4600</v>
      </c>
      <c r="D85" s="77">
        <f t="shared" si="2"/>
        <v>58.9516852492631</v>
      </c>
      <c r="F85" s="113">
        <v>311</v>
      </c>
      <c r="G85" s="113" t="s">
        <v>206</v>
      </c>
      <c r="H85" s="107" t="s">
        <v>44</v>
      </c>
      <c r="I85" s="107" t="s">
        <v>208</v>
      </c>
    </row>
    <row r="86" spans="1:9">
      <c r="A86" s="114">
        <v>44772</v>
      </c>
      <c r="B86" s="77">
        <v>63</v>
      </c>
      <c r="C86" s="77">
        <v>4100</v>
      </c>
      <c r="D86" s="77">
        <f t="shared" si="2"/>
        <v>65.0793650793651</v>
      </c>
      <c r="F86" s="113">
        <v>211</v>
      </c>
      <c r="G86" s="113" t="s">
        <v>206</v>
      </c>
      <c r="H86" s="107" t="s">
        <v>245</v>
      </c>
      <c r="I86" s="107" t="s">
        <v>208</v>
      </c>
    </row>
    <row r="87" spans="1:9">
      <c r="A87" s="114">
        <v>44770</v>
      </c>
      <c r="B87" s="77">
        <v>60.36</v>
      </c>
      <c r="C87" s="77">
        <v>4000</v>
      </c>
      <c r="D87" s="77">
        <f t="shared" si="2"/>
        <v>66.2690523525514</v>
      </c>
      <c r="F87" s="113">
        <v>211</v>
      </c>
      <c r="G87" s="113" t="s">
        <v>202</v>
      </c>
      <c r="H87" s="107" t="s">
        <v>231</v>
      </c>
      <c r="I87" s="107" t="s">
        <v>208</v>
      </c>
    </row>
    <row r="88" spans="1:9">
      <c r="A88" s="114">
        <v>44765</v>
      </c>
      <c r="B88" s="77">
        <v>69.4</v>
      </c>
      <c r="C88" s="77">
        <v>4400</v>
      </c>
      <c r="D88" s="77">
        <f t="shared" si="2"/>
        <v>63.4005763688761</v>
      </c>
      <c r="F88" s="113">
        <v>211</v>
      </c>
      <c r="G88" s="113" t="s">
        <v>202</v>
      </c>
      <c r="H88" s="107" t="s">
        <v>44</v>
      </c>
      <c r="I88" s="107" t="s">
        <v>203</v>
      </c>
    </row>
    <row r="89" spans="1:9">
      <c r="A89" s="114">
        <v>44762</v>
      </c>
      <c r="B89" s="77">
        <v>62.5</v>
      </c>
      <c r="C89" s="77">
        <v>4000</v>
      </c>
      <c r="D89" s="77">
        <f t="shared" si="2"/>
        <v>64</v>
      </c>
      <c r="F89" s="113">
        <v>211</v>
      </c>
      <c r="G89" s="113" t="s">
        <v>206</v>
      </c>
      <c r="H89" s="107" t="s">
        <v>231</v>
      </c>
      <c r="I89" s="107" t="s">
        <v>208</v>
      </c>
    </row>
    <row r="90" spans="1:9">
      <c r="A90" s="114">
        <v>44761</v>
      </c>
      <c r="B90" s="77">
        <v>26</v>
      </c>
      <c r="C90" s="77">
        <v>2600</v>
      </c>
      <c r="D90" s="77">
        <f t="shared" si="2"/>
        <v>100</v>
      </c>
      <c r="F90" s="113">
        <v>101</v>
      </c>
      <c r="G90" s="113" t="s">
        <v>202</v>
      </c>
      <c r="H90" s="107" t="s">
        <v>43</v>
      </c>
      <c r="I90" s="107" t="s">
        <v>203</v>
      </c>
    </row>
    <row r="91" spans="1:9">
      <c r="A91" s="114">
        <v>44761</v>
      </c>
      <c r="B91" s="77">
        <v>60</v>
      </c>
      <c r="C91" s="77">
        <v>4000</v>
      </c>
      <c r="D91" s="77">
        <f t="shared" si="2"/>
        <v>66.6666666666667</v>
      </c>
      <c r="F91" s="113">
        <v>211</v>
      </c>
      <c r="G91" s="113" t="s">
        <v>202</v>
      </c>
      <c r="H91" s="107" t="s">
        <v>42</v>
      </c>
      <c r="I91" s="107" t="s">
        <v>204</v>
      </c>
    </row>
    <row r="92" spans="1:9">
      <c r="A92" s="114">
        <v>44761</v>
      </c>
      <c r="B92" s="77">
        <v>63.04</v>
      </c>
      <c r="C92" s="77">
        <v>4100</v>
      </c>
      <c r="D92" s="77">
        <f t="shared" si="2"/>
        <v>65.0380710659899</v>
      </c>
      <c r="F92" s="113">
        <v>211</v>
      </c>
      <c r="G92" s="113" t="s">
        <v>206</v>
      </c>
      <c r="H92" s="107" t="s">
        <v>245</v>
      </c>
      <c r="I92" s="107" t="s">
        <v>203</v>
      </c>
    </row>
    <row r="93" spans="1:9">
      <c r="A93" s="114">
        <v>44759</v>
      </c>
      <c r="B93" s="77">
        <v>63</v>
      </c>
      <c r="C93" s="77">
        <v>4300</v>
      </c>
      <c r="D93" s="77">
        <f t="shared" si="2"/>
        <v>68.2539682539683</v>
      </c>
      <c r="F93" s="113">
        <v>211</v>
      </c>
      <c r="G93" s="113" t="s">
        <v>202</v>
      </c>
      <c r="H93" s="107" t="s">
        <v>245</v>
      </c>
      <c r="I93" s="107" t="s">
        <v>203</v>
      </c>
    </row>
    <row r="94" spans="1:9">
      <c r="A94" s="114">
        <v>44758</v>
      </c>
      <c r="B94" s="77">
        <v>72.11</v>
      </c>
      <c r="C94" s="77">
        <v>4200</v>
      </c>
      <c r="D94" s="77">
        <f t="shared" si="2"/>
        <v>58.2443489113854</v>
      </c>
      <c r="F94" s="113">
        <v>211</v>
      </c>
      <c r="G94" s="113" t="s">
        <v>202</v>
      </c>
      <c r="H94" s="107" t="s">
        <v>43</v>
      </c>
      <c r="I94" s="107" t="s">
        <v>203</v>
      </c>
    </row>
    <row r="95" spans="1:9">
      <c r="A95" s="114">
        <v>44756</v>
      </c>
      <c r="B95" s="77">
        <v>26.5</v>
      </c>
      <c r="C95" s="77">
        <v>2500</v>
      </c>
      <c r="D95" s="77">
        <f t="shared" si="2"/>
        <v>94.3396226415094</v>
      </c>
      <c r="F95" s="113">
        <v>101</v>
      </c>
      <c r="G95" s="113" t="s">
        <v>206</v>
      </c>
      <c r="H95" s="107" t="s">
        <v>43</v>
      </c>
      <c r="I95" s="107" t="s">
        <v>208</v>
      </c>
    </row>
    <row r="96" spans="1:9">
      <c r="A96" s="114">
        <v>44754</v>
      </c>
      <c r="B96" s="77">
        <v>70</v>
      </c>
      <c r="C96" s="77">
        <v>4600</v>
      </c>
      <c r="D96" s="77">
        <f t="shared" si="2"/>
        <v>65.7142857142857</v>
      </c>
      <c r="F96" s="113">
        <v>211</v>
      </c>
      <c r="G96" s="113" t="s">
        <v>202</v>
      </c>
      <c r="H96" s="107" t="s">
        <v>44</v>
      </c>
      <c r="I96" s="107" t="s">
        <v>203</v>
      </c>
    </row>
    <row r="97" spans="1:9">
      <c r="A97" s="114">
        <v>44754</v>
      </c>
      <c r="B97" s="77">
        <v>72</v>
      </c>
      <c r="C97" s="77">
        <v>4500</v>
      </c>
      <c r="D97" s="77">
        <f t="shared" si="2"/>
        <v>62.5</v>
      </c>
      <c r="F97" s="113">
        <v>212</v>
      </c>
      <c r="G97" s="113" t="s">
        <v>206</v>
      </c>
      <c r="H97" s="107" t="s">
        <v>43</v>
      </c>
      <c r="I97" s="107" t="s">
        <v>204</v>
      </c>
    </row>
    <row r="98" spans="1:9">
      <c r="A98" s="114">
        <v>44753</v>
      </c>
      <c r="B98" s="77">
        <v>29</v>
      </c>
      <c r="C98" s="77">
        <v>2450</v>
      </c>
      <c r="D98" s="77">
        <f t="shared" si="2"/>
        <v>84.4827586206897</v>
      </c>
      <c r="F98" s="113">
        <v>101</v>
      </c>
      <c r="G98" s="113" t="s">
        <v>206</v>
      </c>
      <c r="H98" s="107" t="s">
        <v>43</v>
      </c>
      <c r="I98" s="70" t="s">
        <v>204</v>
      </c>
    </row>
    <row r="99" spans="1:9">
      <c r="A99" s="114">
        <v>44752</v>
      </c>
      <c r="B99" s="77">
        <v>26</v>
      </c>
      <c r="C99" s="77">
        <v>2600</v>
      </c>
      <c r="D99" s="77">
        <f t="shared" si="2"/>
        <v>100</v>
      </c>
      <c r="F99" s="113">
        <v>101</v>
      </c>
      <c r="G99" s="113" t="s">
        <v>202</v>
      </c>
      <c r="H99" s="107" t="s">
        <v>43</v>
      </c>
      <c r="I99" s="70" t="s">
        <v>208</v>
      </c>
    </row>
    <row r="100" spans="1:9">
      <c r="A100" s="114">
        <v>44752</v>
      </c>
      <c r="B100" s="77">
        <v>63</v>
      </c>
      <c r="C100" s="77">
        <v>4000</v>
      </c>
      <c r="D100" s="77">
        <f t="shared" si="2"/>
        <v>63.4920634920635</v>
      </c>
      <c r="F100" s="113">
        <v>211</v>
      </c>
      <c r="G100" s="113" t="s">
        <v>206</v>
      </c>
      <c r="H100" s="107" t="s">
        <v>245</v>
      </c>
      <c r="I100" s="70" t="s">
        <v>204</v>
      </c>
    </row>
    <row r="101" spans="1:9">
      <c r="A101" s="114">
        <v>44751</v>
      </c>
      <c r="B101" s="77">
        <v>26</v>
      </c>
      <c r="C101" s="77">
        <v>2900</v>
      </c>
      <c r="D101" s="77">
        <f t="shared" si="2"/>
        <v>111.538461538462</v>
      </c>
      <c r="F101" s="113">
        <v>101</v>
      </c>
      <c r="G101" s="113" t="s">
        <v>202</v>
      </c>
      <c r="H101" s="107" t="s">
        <v>42</v>
      </c>
      <c r="I101" s="107" t="s">
        <v>246</v>
      </c>
    </row>
    <row r="102" spans="1:9">
      <c r="A102" s="114">
        <v>44745</v>
      </c>
      <c r="B102" s="77">
        <v>69</v>
      </c>
      <c r="C102" s="77">
        <v>4000</v>
      </c>
      <c r="D102" s="77">
        <f t="shared" si="2"/>
        <v>57.9710144927536</v>
      </c>
      <c r="F102" s="113">
        <v>211</v>
      </c>
      <c r="G102" s="113" t="s">
        <v>206</v>
      </c>
      <c r="H102" s="107" t="s">
        <v>44</v>
      </c>
      <c r="I102" s="70" t="s">
        <v>208</v>
      </c>
    </row>
    <row r="103" spans="1:9">
      <c r="A103" s="115">
        <v>44745</v>
      </c>
      <c r="B103" s="69">
        <v>63</v>
      </c>
      <c r="C103" s="69">
        <v>4100</v>
      </c>
      <c r="D103" s="77">
        <f t="shared" si="2"/>
        <v>65.0793650793651</v>
      </c>
      <c r="F103" s="69">
        <v>211</v>
      </c>
      <c r="G103" s="113" t="s">
        <v>202</v>
      </c>
      <c r="H103" s="107" t="s">
        <v>245</v>
      </c>
      <c r="I103" s="70" t="s">
        <v>208</v>
      </c>
    </row>
    <row r="104" spans="1:9">
      <c r="A104" s="115">
        <v>44745</v>
      </c>
      <c r="B104" s="69">
        <v>77</v>
      </c>
      <c r="C104" s="69">
        <v>4600</v>
      </c>
      <c r="D104" s="77">
        <f t="shared" si="2"/>
        <v>59.7402597402597</v>
      </c>
      <c r="F104" s="69">
        <v>311</v>
      </c>
      <c r="G104" s="113" t="s">
        <v>202</v>
      </c>
      <c r="H104" s="107" t="s">
        <v>44</v>
      </c>
      <c r="I104" s="107" t="s">
        <v>232</v>
      </c>
    </row>
    <row r="105" spans="1:9">
      <c r="A105" s="115">
        <v>44744</v>
      </c>
      <c r="B105" s="69">
        <v>26</v>
      </c>
      <c r="C105" s="69">
        <v>2650</v>
      </c>
      <c r="D105" s="77">
        <f t="shared" si="2"/>
        <v>101.923076923077</v>
      </c>
      <c r="F105" s="69">
        <v>101</v>
      </c>
      <c r="G105" s="113" t="s">
        <v>202</v>
      </c>
      <c r="H105" s="107" t="s">
        <v>43</v>
      </c>
      <c r="I105" s="107" t="s">
        <v>215</v>
      </c>
    </row>
    <row r="106" spans="1:9">
      <c r="A106" s="115">
        <v>44743</v>
      </c>
      <c r="B106" s="69">
        <v>77</v>
      </c>
      <c r="C106" s="69">
        <v>5000</v>
      </c>
      <c r="D106" s="77">
        <f t="shared" si="2"/>
        <v>64.9350649350649</v>
      </c>
      <c r="F106" s="69">
        <v>311</v>
      </c>
      <c r="G106" s="113" t="s">
        <v>202</v>
      </c>
      <c r="H106" s="107" t="s">
        <v>231</v>
      </c>
      <c r="I106" s="107" t="s">
        <v>228</v>
      </c>
    </row>
    <row r="107" spans="1:9">
      <c r="A107" s="115">
        <v>44742</v>
      </c>
      <c r="B107" s="69">
        <v>26.16</v>
      </c>
      <c r="C107" s="69">
        <v>2500</v>
      </c>
      <c r="D107" s="77">
        <f t="shared" si="2"/>
        <v>95.565749235474</v>
      </c>
      <c r="F107" s="69">
        <v>101</v>
      </c>
      <c r="G107" s="113" t="s">
        <v>202</v>
      </c>
      <c r="H107" s="107" t="s">
        <v>43</v>
      </c>
      <c r="I107" s="107" t="s">
        <v>215</v>
      </c>
    </row>
    <row r="108" ht="17.1" customHeight="1" spans="1:20">
      <c r="A108" s="115">
        <v>44741</v>
      </c>
      <c r="B108" s="69">
        <v>76.05</v>
      </c>
      <c r="C108" s="69">
        <v>4400</v>
      </c>
      <c r="D108" s="77">
        <f t="shared" si="2"/>
        <v>57.8566732412886</v>
      </c>
      <c r="F108" s="69">
        <v>311</v>
      </c>
      <c r="G108" s="113" t="s">
        <v>206</v>
      </c>
      <c r="H108" s="107" t="s">
        <v>44</v>
      </c>
      <c r="I108" s="107" t="s">
        <v>230</v>
      </c>
      <c r="K108" s="116" t="s">
        <v>100</v>
      </c>
      <c r="L108" s="116" t="s">
        <v>222</v>
      </c>
      <c r="M108" s="116" t="s">
        <v>223</v>
      </c>
      <c r="N108" s="116" t="s">
        <v>224</v>
      </c>
      <c r="O108" s="116" t="s">
        <v>197</v>
      </c>
      <c r="P108" s="116" t="s">
        <v>62</v>
      </c>
      <c r="Q108" s="116" t="s">
        <v>82</v>
      </c>
      <c r="R108" s="116" t="s">
        <v>41</v>
      </c>
      <c r="S108" s="116" t="s">
        <v>39</v>
      </c>
      <c r="T108" s="117" t="s">
        <v>247</v>
      </c>
    </row>
    <row r="109" spans="1:20">
      <c r="A109" s="115">
        <v>44740</v>
      </c>
      <c r="B109" s="69">
        <v>52.1</v>
      </c>
      <c r="C109" s="69">
        <v>3500</v>
      </c>
      <c r="D109" s="77">
        <f t="shared" si="2"/>
        <v>67.1785028790787</v>
      </c>
      <c r="F109" s="69">
        <v>111</v>
      </c>
      <c r="G109" s="113" t="s">
        <v>202</v>
      </c>
      <c r="H109" s="107" t="s">
        <v>43</v>
      </c>
      <c r="I109" s="107" t="s">
        <v>246</v>
      </c>
      <c r="K109" s="116">
        <v>1</v>
      </c>
      <c r="L109" s="116" t="s">
        <v>248</v>
      </c>
      <c r="M109" s="116">
        <v>2021</v>
      </c>
      <c r="N109" s="92">
        <v>7</v>
      </c>
      <c r="O109" s="77">
        <v>108.59</v>
      </c>
      <c r="P109" s="93" t="s">
        <v>234</v>
      </c>
      <c r="Q109" s="93" t="s">
        <v>202</v>
      </c>
      <c r="R109" s="118" t="s">
        <v>231</v>
      </c>
      <c r="S109" s="118" t="s">
        <v>228</v>
      </c>
      <c r="T109" s="119">
        <v>41.4402799521134</v>
      </c>
    </row>
    <row r="110" spans="1:20">
      <c r="A110" s="115">
        <v>44739</v>
      </c>
      <c r="B110" s="69">
        <v>26.05</v>
      </c>
      <c r="C110" s="69">
        <v>2550</v>
      </c>
      <c r="D110" s="77">
        <f t="shared" si="2"/>
        <v>97.8886756238004</v>
      </c>
      <c r="F110" s="69">
        <v>101</v>
      </c>
      <c r="G110" s="113" t="s">
        <v>202</v>
      </c>
      <c r="H110" s="107" t="s">
        <v>245</v>
      </c>
      <c r="I110" s="107" t="s">
        <v>246</v>
      </c>
      <c r="K110" s="116">
        <v>2</v>
      </c>
      <c r="L110" s="116" t="s">
        <v>248</v>
      </c>
      <c r="M110" s="116">
        <v>2021</v>
      </c>
      <c r="N110" s="92">
        <v>7</v>
      </c>
      <c r="O110" s="77">
        <v>64.51</v>
      </c>
      <c r="P110" s="93" t="s">
        <v>227</v>
      </c>
      <c r="Q110" s="93" t="s">
        <v>202</v>
      </c>
      <c r="R110" s="118" t="s">
        <v>44</v>
      </c>
      <c r="S110" s="118" t="s">
        <v>249</v>
      </c>
      <c r="T110" s="119">
        <v>52.7050069756627</v>
      </c>
    </row>
    <row r="111" spans="1:20">
      <c r="A111" s="115">
        <v>44738</v>
      </c>
      <c r="B111" s="69">
        <v>26.16</v>
      </c>
      <c r="C111" s="69">
        <v>2600</v>
      </c>
      <c r="D111" s="77">
        <f t="shared" si="2"/>
        <v>99.388379204893</v>
      </c>
      <c r="F111" s="69">
        <v>101</v>
      </c>
      <c r="G111" s="113" t="s">
        <v>202</v>
      </c>
      <c r="H111" s="107" t="s">
        <v>43</v>
      </c>
      <c r="I111" s="70" t="s">
        <v>204</v>
      </c>
      <c r="K111" s="116">
        <v>3</v>
      </c>
      <c r="L111" s="116" t="s">
        <v>248</v>
      </c>
      <c r="M111" s="116">
        <v>2021</v>
      </c>
      <c r="N111" s="92">
        <v>7</v>
      </c>
      <c r="O111" s="77">
        <v>59.55</v>
      </c>
      <c r="P111" s="93" t="s">
        <v>227</v>
      </c>
      <c r="Q111" s="93" t="s">
        <v>202</v>
      </c>
      <c r="R111" s="118" t="s">
        <v>42</v>
      </c>
      <c r="S111" s="118" t="s">
        <v>210</v>
      </c>
      <c r="T111" s="119">
        <v>53.7363560033585</v>
      </c>
    </row>
    <row r="112" spans="1:20">
      <c r="A112" s="115">
        <v>44737</v>
      </c>
      <c r="B112" s="69">
        <v>26</v>
      </c>
      <c r="C112" s="69">
        <v>2500</v>
      </c>
      <c r="D112" s="77">
        <f t="shared" si="2"/>
        <v>96.1538461538462</v>
      </c>
      <c r="F112" s="69">
        <v>101</v>
      </c>
      <c r="G112" s="113" t="s">
        <v>206</v>
      </c>
      <c r="H112" s="107" t="s">
        <v>43</v>
      </c>
      <c r="I112" s="70" t="s">
        <v>203</v>
      </c>
      <c r="K112" s="116">
        <v>4</v>
      </c>
      <c r="L112" s="116" t="s">
        <v>248</v>
      </c>
      <c r="M112" s="116">
        <v>2021</v>
      </c>
      <c r="N112" s="92">
        <v>6</v>
      </c>
      <c r="O112" s="77">
        <v>63.78</v>
      </c>
      <c r="P112" s="93" t="s">
        <v>227</v>
      </c>
      <c r="Q112" s="93" t="s">
        <v>206</v>
      </c>
      <c r="R112" s="118" t="s">
        <v>44</v>
      </c>
      <c r="S112" s="118" t="s">
        <v>210</v>
      </c>
      <c r="T112" s="119">
        <v>45.4687989965506</v>
      </c>
    </row>
    <row r="113" spans="1:20">
      <c r="A113" s="115">
        <v>44737</v>
      </c>
      <c r="B113" s="69">
        <v>29</v>
      </c>
      <c r="C113" s="69">
        <v>2600</v>
      </c>
      <c r="D113" s="77">
        <f t="shared" si="2"/>
        <v>89.6551724137931</v>
      </c>
      <c r="F113" s="69">
        <v>101</v>
      </c>
      <c r="G113" s="113" t="s">
        <v>202</v>
      </c>
      <c r="H113" s="107" t="s">
        <v>43</v>
      </c>
      <c r="I113" s="70" t="s">
        <v>203</v>
      </c>
      <c r="K113" s="116">
        <v>5</v>
      </c>
      <c r="L113" s="116" t="s">
        <v>248</v>
      </c>
      <c r="M113" s="116">
        <v>2021</v>
      </c>
      <c r="N113" s="92">
        <v>6</v>
      </c>
      <c r="O113" s="77">
        <v>77.85</v>
      </c>
      <c r="P113" s="93" t="s">
        <v>227</v>
      </c>
      <c r="Q113" s="93" t="s">
        <v>202</v>
      </c>
      <c r="R113" s="118" t="s">
        <v>44</v>
      </c>
      <c r="S113" s="118" t="s">
        <v>249</v>
      </c>
      <c r="T113" s="119">
        <v>44.9582530507386</v>
      </c>
    </row>
    <row r="114" spans="1:20">
      <c r="A114" s="115">
        <v>44737</v>
      </c>
      <c r="B114" s="69">
        <v>29.55</v>
      </c>
      <c r="C114" s="69">
        <v>2500</v>
      </c>
      <c r="D114" s="77">
        <f t="shared" si="2"/>
        <v>84.6023688663282</v>
      </c>
      <c r="F114" s="69">
        <v>101</v>
      </c>
      <c r="G114" s="113" t="s">
        <v>206</v>
      </c>
      <c r="H114" s="107" t="s">
        <v>43</v>
      </c>
      <c r="I114" s="70" t="s">
        <v>204</v>
      </c>
      <c r="K114" s="116">
        <v>6</v>
      </c>
      <c r="L114" s="116" t="s">
        <v>248</v>
      </c>
      <c r="M114" s="116">
        <v>2021</v>
      </c>
      <c r="N114" s="92">
        <v>6</v>
      </c>
      <c r="O114" s="77">
        <v>61.17</v>
      </c>
      <c r="P114" s="93" t="s">
        <v>227</v>
      </c>
      <c r="Q114" s="93" t="s">
        <v>206</v>
      </c>
      <c r="R114" s="118" t="s">
        <v>231</v>
      </c>
      <c r="S114" s="118" t="s">
        <v>210</v>
      </c>
      <c r="T114" s="119">
        <v>44.9566781101847</v>
      </c>
    </row>
    <row r="115" spans="1:20">
      <c r="A115" s="115">
        <v>44734</v>
      </c>
      <c r="B115" s="69">
        <v>68.97</v>
      </c>
      <c r="C115" s="69">
        <v>4400</v>
      </c>
      <c r="D115" s="77">
        <f t="shared" si="2"/>
        <v>63.7958532695375</v>
      </c>
      <c r="F115" s="69">
        <v>211</v>
      </c>
      <c r="G115" s="113" t="s">
        <v>202</v>
      </c>
      <c r="H115" s="107" t="s">
        <v>44</v>
      </c>
      <c r="I115" s="107" t="s">
        <v>215</v>
      </c>
      <c r="K115" s="116">
        <v>7</v>
      </c>
      <c r="L115" s="116" t="s">
        <v>248</v>
      </c>
      <c r="M115" s="116">
        <v>2021</v>
      </c>
      <c r="N115" s="92">
        <v>5</v>
      </c>
      <c r="O115" s="77">
        <v>72.98</v>
      </c>
      <c r="P115" s="93" t="s">
        <v>227</v>
      </c>
      <c r="Q115" s="93" t="s">
        <v>202</v>
      </c>
      <c r="R115" s="118" t="s">
        <v>44</v>
      </c>
      <c r="S115" s="118" t="s">
        <v>207</v>
      </c>
      <c r="T115" s="119">
        <v>52.0690600164429</v>
      </c>
    </row>
    <row r="116" spans="1:20">
      <c r="A116" s="115">
        <v>44732</v>
      </c>
      <c r="B116" s="69">
        <v>25.44</v>
      </c>
      <c r="C116" s="69">
        <v>2900</v>
      </c>
      <c r="D116" s="77">
        <f t="shared" si="2"/>
        <v>113.993710691824</v>
      </c>
      <c r="F116" s="69">
        <v>101</v>
      </c>
      <c r="G116" s="113" t="s">
        <v>202</v>
      </c>
      <c r="H116" s="107" t="s">
        <v>43</v>
      </c>
      <c r="I116" s="70" t="s">
        <v>203</v>
      </c>
      <c r="K116" s="116">
        <v>8</v>
      </c>
      <c r="L116" s="116" t="s">
        <v>248</v>
      </c>
      <c r="M116" s="116">
        <v>2020</v>
      </c>
      <c r="N116" s="92">
        <v>5</v>
      </c>
      <c r="O116" s="77">
        <v>64</v>
      </c>
      <c r="P116" s="93" t="s">
        <v>227</v>
      </c>
      <c r="Q116" s="93" t="s">
        <v>206</v>
      </c>
      <c r="R116" s="118" t="s">
        <v>44</v>
      </c>
      <c r="S116" s="118" t="s">
        <v>207</v>
      </c>
      <c r="T116" s="119">
        <v>51.5625</v>
      </c>
    </row>
    <row r="117" spans="1:20">
      <c r="A117" s="115">
        <v>44731</v>
      </c>
      <c r="B117" s="69">
        <v>69</v>
      </c>
      <c r="C117" s="69">
        <v>4400</v>
      </c>
      <c r="D117" s="77">
        <f t="shared" si="2"/>
        <v>63.768115942029</v>
      </c>
      <c r="F117" s="69">
        <v>211</v>
      </c>
      <c r="G117" s="113" t="s">
        <v>202</v>
      </c>
      <c r="H117" s="107" t="s">
        <v>44</v>
      </c>
      <c r="I117" s="70" t="s">
        <v>204</v>
      </c>
      <c r="K117" s="116">
        <v>9</v>
      </c>
      <c r="L117" s="116" t="s">
        <v>248</v>
      </c>
      <c r="M117" s="116">
        <v>2020</v>
      </c>
      <c r="N117" s="92">
        <v>5</v>
      </c>
      <c r="O117" s="77">
        <v>64.51</v>
      </c>
      <c r="P117" s="93" t="s">
        <v>227</v>
      </c>
      <c r="Q117" s="93" t="s">
        <v>202</v>
      </c>
      <c r="R117" s="118" t="s">
        <v>44</v>
      </c>
      <c r="S117" s="118" t="s">
        <v>249</v>
      </c>
      <c r="T117" s="119">
        <v>52.7050069756627</v>
      </c>
    </row>
    <row r="118" spans="1:20">
      <c r="A118" s="115">
        <v>44730</v>
      </c>
      <c r="B118" s="69">
        <v>29</v>
      </c>
      <c r="C118" s="69">
        <v>2500</v>
      </c>
      <c r="D118" s="77">
        <f t="shared" si="2"/>
        <v>86.2068965517241</v>
      </c>
      <c r="F118" s="69">
        <v>101</v>
      </c>
      <c r="G118" s="113" t="s">
        <v>202</v>
      </c>
      <c r="H118" s="107" t="s">
        <v>43</v>
      </c>
      <c r="I118" s="70" t="s">
        <v>203</v>
      </c>
      <c r="K118" s="116">
        <v>10</v>
      </c>
      <c r="L118" s="116" t="s">
        <v>248</v>
      </c>
      <c r="M118" s="116">
        <v>2020</v>
      </c>
      <c r="N118" s="92">
        <v>5</v>
      </c>
      <c r="O118" s="77">
        <v>87.72</v>
      </c>
      <c r="P118" s="93" t="s">
        <v>227</v>
      </c>
      <c r="Q118" s="93" t="s">
        <v>206</v>
      </c>
      <c r="R118" s="118" t="s">
        <v>44</v>
      </c>
      <c r="S118" s="118" t="s">
        <v>207</v>
      </c>
      <c r="T118" s="119">
        <v>44.4596443228454</v>
      </c>
    </row>
    <row r="119" spans="1:20">
      <c r="A119" s="115">
        <v>44730</v>
      </c>
      <c r="B119" s="69">
        <v>26</v>
      </c>
      <c r="C119" s="69">
        <v>2700</v>
      </c>
      <c r="D119" s="77">
        <f t="shared" si="2"/>
        <v>103.846153846154</v>
      </c>
      <c r="F119" s="69">
        <v>101</v>
      </c>
      <c r="G119" s="113" t="s">
        <v>202</v>
      </c>
      <c r="H119" s="107" t="s">
        <v>43</v>
      </c>
      <c r="I119" s="107" t="s">
        <v>219</v>
      </c>
      <c r="K119" s="116">
        <v>11</v>
      </c>
      <c r="L119" s="116" t="s">
        <v>248</v>
      </c>
      <c r="M119" s="116">
        <v>2020</v>
      </c>
      <c r="N119" s="92">
        <v>5</v>
      </c>
      <c r="O119" s="77">
        <v>89.27</v>
      </c>
      <c r="P119" s="93" t="s">
        <v>227</v>
      </c>
      <c r="Q119" s="93" t="s">
        <v>202</v>
      </c>
      <c r="R119" s="118" t="s">
        <v>44</v>
      </c>
      <c r="S119" s="118" t="s">
        <v>207</v>
      </c>
      <c r="T119" s="119">
        <v>44.8078861879691</v>
      </c>
    </row>
    <row r="120" spans="1:20">
      <c r="A120" s="115">
        <v>44730</v>
      </c>
      <c r="B120" s="69">
        <v>29.43</v>
      </c>
      <c r="C120" s="69">
        <v>2500</v>
      </c>
      <c r="D120" s="77">
        <f t="shared" si="2"/>
        <v>84.9473326537547</v>
      </c>
      <c r="F120" s="69">
        <v>101</v>
      </c>
      <c r="G120" s="113" t="s">
        <v>202</v>
      </c>
      <c r="H120" s="107" t="s">
        <v>43</v>
      </c>
      <c r="I120" s="107" t="s">
        <v>246</v>
      </c>
      <c r="K120" s="116">
        <v>12</v>
      </c>
      <c r="L120" s="116" t="s">
        <v>248</v>
      </c>
      <c r="M120" s="116">
        <v>2020</v>
      </c>
      <c r="N120" s="92">
        <v>5</v>
      </c>
      <c r="O120" s="77">
        <v>65</v>
      </c>
      <c r="P120" s="93" t="s">
        <v>227</v>
      </c>
      <c r="Q120" s="93" t="s">
        <v>202</v>
      </c>
      <c r="R120" s="118" t="s">
        <v>44</v>
      </c>
      <c r="S120" s="118" t="s">
        <v>240</v>
      </c>
      <c r="T120" s="119">
        <v>58.4615384615385</v>
      </c>
    </row>
    <row r="121" spans="1:20">
      <c r="A121" s="115">
        <v>44730</v>
      </c>
      <c r="B121" s="69">
        <v>77.34</v>
      </c>
      <c r="C121" s="69">
        <v>4400</v>
      </c>
      <c r="D121" s="77">
        <f t="shared" si="2"/>
        <v>56.8916472717869</v>
      </c>
      <c r="F121" s="69">
        <v>211</v>
      </c>
      <c r="G121" s="113" t="s">
        <v>202</v>
      </c>
      <c r="H121" s="107" t="s">
        <v>231</v>
      </c>
      <c r="I121" s="107" t="s">
        <v>250</v>
      </c>
      <c r="K121" s="116">
        <v>13</v>
      </c>
      <c r="L121" s="116" t="s">
        <v>248</v>
      </c>
      <c r="M121" s="116">
        <v>2020</v>
      </c>
      <c r="N121" s="92">
        <v>4</v>
      </c>
      <c r="O121" s="77">
        <v>107</v>
      </c>
      <c r="P121" s="93" t="s">
        <v>227</v>
      </c>
      <c r="Q121" s="93" t="s">
        <v>202</v>
      </c>
      <c r="R121" s="118" t="s">
        <v>44</v>
      </c>
      <c r="S121" s="118" t="s">
        <v>210</v>
      </c>
      <c r="T121" s="119">
        <v>34.5794392523364</v>
      </c>
    </row>
    <row r="122" spans="1:20">
      <c r="A122" s="115">
        <v>44730</v>
      </c>
      <c r="B122" s="69">
        <v>26</v>
      </c>
      <c r="C122" s="69">
        <v>2500</v>
      </c>
      <c r="D122" s="77">
        <f t="shared" si="2"/>
        <v>96.1538461538462</v>
      </c>
      <c r="F122" s="69">
        <v>101</v>
      </c>
      <c r="G122" s="113" t="s">
        <v>202</v>
      </c>
      <c r="H122" s="107" t="s">
        <v>43</v>
      </c>
      <c r="I122" s="70" t="s">
        <v>203</v>
      </c>
      <c r="K122" s="116">
        <v>14</v>
      </c>
      <c r="L122" s="116" t="s">
        <v>248</v>
      </c>
      <c r="M122" s="116">
        <v>2020</v>
      </c>
      <c r="N122" s="92">
        <v>3</v>
      </c>
      <c r="O122" s="77">
        <v>50</v>
      </c>
      <c r="P122" s="93" t="s">
        <v>227</v>
      </c>
      <c r="Q122" s="93" t="s">
        <v>206</v>
      </c>
      <c r="R122" s="118" t="s">
        <v>42</v>
      </c>
      <c r="S122" s="118" t="s">
        <v>240</v>
      </c>
      <c r="T122" s="119">
        <v>64</v>
      </c>
    </row>
    <row r="123" spans="1:20">
      <c r="A123" s="115">
        <v>44724</v>
      </c>
      <c r="B123" s="69">
        <v>26</v>
      </c>
      <c r="C123" s="69">
        <v>2600</v>
      </c>
      <c r="D123" s="77">
        <f t="shared" si="2"/>
        <v>100</v>
      </c>
      <c r="F123" s="69">
        <v>101</v>
      </c>
      <c r="G123" s="113" t="s">
        <v>206</v>
      </c>
      <c r="H123" s="107" t="s">
        <v>43</v>
      </c>
      <c r="I123" s="70" t="s">
        <v>208</v>
      </c>
      <c r="K123" s="116">
        <v>15</v>
      </c>
      <c r="L123" s="116" t="s">
        <v>248</v>
      </c>
      <c r="M123" s="116">
        <v>2020</v>
      </c>
      <c r="N123" s="92">
        <v>1</v>
      </c>
      <c r="O123" s="77">
        <v>66.08</v>
      </c>
      <c r="P123" s="93" t="s">
        <v>227</v>
      </c>
      <c r="Q123" s="93" t="s">
        <v>202</v>
      </c>
      <c r="R123" s="118" t="s">
        <v>44</v>
      </c>
      <c r="S123" s="118" t="s">
        <v>232</v>
      </c>
      <c r="T123" s="119">
        <v>48.4261501210654</v>
      </c>
    </row>
    <row r="124" spans="1:20">
      <c r="A124" s="115">
        <v>44723</v>
      </c>
      <c r="B124" s="69">
        <v>26</v>
      </c>
      <c r="C124" s="69">
        <v>2500</v>
      </c>
      <c r="D124" s="77">
        <f t="shared" si="2"/>
        <v>96.1538461538462</v>
      </c>
      <c r="F124" s="69">
        <v>101</v>
      </c>
      <c r="G124" s="113" t="s">
        <v>202</v>
      </c>
      <c r="H124" s="107" t="s">
        <v>43</v>
      </c>
      <c r="I124" s="70" t="s">
        <v>203</v>
      </c>
      <c r="K124" s="116">
        <v>16</v>
      </c>
      <c r="L124" s="116" t="s">
        <v>248</v>
      </c>
      <c r="M124" s="116">
        <v>2020</v>
      </c>
      <c r="N124" s="92">
        <v>1</v>
      </c>
      <c r="O124" s="77">
        <v>74.94</v>
      </c>
      <c r="P124" s="93" t="s">
        <v>227</v>
      </c>
      <c r="Q124" s="93" t="s">
        <v>206</v>
      </c>
      <c r="R124" s="118" t="s">
        <v>42</v>
      </c>
      <c r="S124" s="118" t="s">
        <v>249</v>
      </c>
      <c r="T124" s="119">
        <v>34.6944222044302</v>
      </c>
    </row>
    <row r="125" spans="1:20">
      <c r="A125" s="115">
        <v>44723</v>
      </c>
      <c r="B125" s="69">
        <v>29</v>
      </c>
      <c r="C125" s="69">
        <v>2700</v>
      </c>
      <c r="D125" s="77">
        <f t="shared" si="2"/>
        <v>93.1034482758621</v>
      </c>
      <c r="F125" s="69">
        <v>101</v>
      </c>
      <c r="G125" s="113" t="s">
        <v>202</v>
      </c>
      <c r="H125" s="107" t="s">
        <v>43</v>
      </c>
      <c r="I125" s="70" t="s">
        <v>203</v>
      </c>
      <c r="K125" s="116">
        <v>17</v>
      </c>
      <c r="L125" s="116" t="s">
        <v>248</v>
      </c>
      <c r="M125" s="116">
        <v>2020</v>
      </c>
      <c r="N125" s="92">
        <v>12</v>
      </c>
      <c r="O125" s="77">
        <v>40</v>
      </c>
      <c r="P125" s="93" t="s">
        <v>229</v>
      </c>
      <c r="Q125" s="93" t="s">
        <v>206</v>
      </c>
      <c r="R125" s="118" t="s">
        <v>42</v>
      </c>
      <c r="S125" s="118" t="s">
        <v>251</v>
      </c>
      <c r="T125" s="119">
        <v>65</v>
      </c>
    </row>
    <row r="126" spans="1:20">
      <c r="A126" s="115">
        <v>44722</v>
      </c>
      <c r="B126" s="69">
        <v>29</v>
      </c>
      <c r="C126" s="69">
        <v>2600</v>
      </c>
      <c r="D126" s="77">
        <f t="shared" si="2"/>
        <v>89.6551724137931</v>
      </c>
      <c r="F126" s="69">
        <v>101</v>
      </c>
      <c r="G126" s="113" t="s">
        <v>202</v>
      </c>
      <c r="H126" s="107" t="s">
        <v>245</v>
      </c>
      <c r="I126" s="70" t="s">
        <v>208</v>
      </c>
      <c r="K126" s="116">
        <v>18</v>
      </c>
      <c r="L126" s="116" t="s">
        <v>248</v>
      </c>
      <c r="M126" s="116">
        <v>2020</v>
      </c>
      <c r="N126" s="92">
        <v>11</v>
      </c>
      <c r="O126" s="77">
        <v>62.17</v>
      </c>
      <c r="P126" s="93" t="s">
        <v>227</v>
      </c>
      <c r="Q126" s="93" t="s">
        <v>206</v>
      </c>
      <c r="R126" s="118" t="s">
        <v>44</v>
      </c>
      <c r="S126" s="118" t="s">
        <v>210</v>
      </c>
      <c r="T126" s="119">
        <v>40.2123210551713</v>
      </c>
    </row>
    <row r="127" spans="1:20">
      <c r="A127" s="115">
        <v>44718</v>
      </c>
      <c r="B127" s="69">
        <v>25.44</v>
      </c>
      <c r="C127" s="69">
        <v>2400</v>
      </c>
      <c r="D127" s="77">
        <f t="shared" si="2"/>
        <v>94.3396226415094</v>
      </c>
      <c r="F127" s="69">
        <v>101</v>
      </c>
      <c r="G127" s="113" t="s">
        <v>206</v>
      </c>
      <c r="H127" s="107" t="s">
        <v>43</v>
      </c>
      <c r="I127" s="70" t="s">
        <v>203</v>
      </c>
      <c r="K127" s="116">
        <v>19</v>
      </c>
      <c r="L127" s="116" t="s">
        <v>248</v>
      </c>
      <c r="M127" s="116">
        <v>2020</v>
      </c>
      <c r="N127" s="92">
        <v>10</v>
      </c>
      <c r="O127" s="77">
        <v>64.51</v>
      </c>
      <c r="P127" s="93" t="s">
        <v>227</v>
      </c>
      <c r="Q127" s="93" t="s">
        <v>206</v>
      </c>
      <c r="R127" s="118" t="s">
        <v>44</v>
      </c>
      <c r="S127" s="118" t="s">
        <v>213</v>
      </c>
      <c r="T127" s="119">
        <v>49.6047124476825</v>
      </c>
    </row>
    <row r="128" spans="1:20">
      <c r="A128" s="115">
        <v>44714</v>
      </c>
      <c r="B128" s="69">
        <v>89</v>
      </c>
      <c r="C128" s="69">
        <v>4500</v>
      </c>
      <c r="D128" s="77">
        <f t="shared" si="2"/>
        <v>50.561797752809</v>
      </c>
      <c r="F128" s="69">
        <v>311</v>
      </c>
      <c r="G128" s="113" t="s">
        <v>202</v>
      </c>
      <c r="H128" s="107" t="s">
        <v>44</v>
      </c>
      <c r="I128" s="107" t="s">
        <v>252</v>
      </c>
      <c r="K128" s="116">
        <v>20</v>
      </c>
      <c r="L128" s="116" t="s">
        <v>248</v>
      </c>
      <c r="M128" s="116">
        <v>2020</v>
      </c>
      <c r="N128" s="92">
        <v>8</v>
      </c>
      <c r="O128" s="77">
        <v>64</v>
      </c>
      <c r="P128" s="93" t="s">
        <v>227</v>
      </c>
      <c r="Q128" s="93" t="s">
        <v>202</v>
      </c>
      <c r="R128" s="118" t="s">
        <v>44</v>
      </c>
      <c r="S128" s="105" t="s">
        <v>236</v>
      </c>
      <c r="T128" s="119">
        <v>50</v>
      </c>
    </row>
    <row r="129" spans="1:20">
      <c r="A129" s="115">
        <v>44710</v>
      </c>
      <c r="B129" s="69">
        <v>63</v>
      </c>
      <c r="C129" s="69">
        <v>4000</v>
      </c>
      <c r="D129" s="77">
        <f t="shared" si="2"/>
        <v>63.4920634920635</v>
      </c>
      <c r="F129" s="69">
        <v>211</v>
      </c>
      <c r="G129" s="113" t="s">
        <v>206</v>
      </c>
      <c r="H129" s="107" t="s">
        <v>245</v>
      </c>
      <c r="I129" s="70" t="s">
        <v>203</v>
      </c>
      <c r="K129" s="116">
        <v>21</v>
      </c>
      <c r="L129" s="116" t="s">
        <v>248</v>
      </c>
      <c r="M129" s="116">
        <v>2020</v>
      </c>
      <c r="N129" s="92">
        <v>8</v>
      </c>
      <c r="O129" s="77">
        <v>63.78</v>
      </c>
      <c r="P129" s="93" t="s">
        <v>227</v>
      </c>
      <c r="Q129" s="93" t="s">
        <v>206</v>
      </c>
      <c r="R129" s="118" t="s">
        <v>44</v>
      </c>
      <c r="S129" s="105" t="s">
        <v>210</v>
      </c>
      <c r="T129" s="119">
        <v>45.4687989965506</v>
      </c>
    </row>
    <row r="130" spans="1:20">
      <c r="A130" s="115">
        <v>44710</v>
      </c>
      <c r="B130" s="69">
        <v>63</v>
      </c>
      <c r="C130" s="69">
        <v>4101</v>
      </c>
      <c r="D130" s="77">
        <f t="shared" si="2"/>
        <v>65.0952380952381</v>
      </c>
      <c r="F130" s="69">
        <v>211</v>
      </c>
      <c r="G130" s="113" t="s">
        <v>206</v>
      </c>
      <c r="H130" s="107" t="s">
        <v>245</v>
      </c>
      <c r="I130" s="107" t="s">
        <v>246</v>
      </c>
      <c r="K130" s="116">
        <v>22</v>
      </c>
      <c r="L130" s="116" t="s">
        <v>248</v>
      </c>
      <c r="M130" s="116">
        <v>2021</v>
      </c>
      <c r="N130" s="92">
        <v>8</v>
      </c>
      <c r="O130" s="77">
        <v>81.5</v>
      </c>
      <c r="P130" s="93" t="s">
        <v>227</v>
      </c>
      <c r="Q130" s="93" t="s">
        <v>206</v>
      </c>
      <c r="R130" s="118" t="s">
        <v>44</v>
      </c>
      <c r="S130" s="105" t="s">
        <v>251</v>
      </c>
      <c r="T130" s="109">
        <v>39.2638036809816</v>
      </c>
    </row>
    <row r="131" spans="1:20">
      <c r="A131" s="115">
        <v>44709</v>
      </c>
      <c r="B131" s="69">
        <v>69</v>
      </c>
      <c r="C131" s="69">
        <v>4380</v>
      </c>
      <c r="D131" s="77">
        <f t="shared" si="2"/>
        <v>63.4782608695652</v>
      </c>
      <c r="F131" s="69">
        <v>211</v>
      </c>
      <c r="G131" s="113" t="s">
        <v>206</v>
      </c>
      <c r="H131" s="107" t="s">
        <v>44</v>
      </c>
      <c r="I131" s="107" t="s">
        <v>219</v>
      </c>
      <c r="K131" s="116">
        <v>23</v>
      </c>
      <c r="L131" s="116" t="s">
        <v>248</v>
      </c>
      <c r="M131" s="116">
        <v>2022</v>
      </c>
      <c r="N131" s="92">
        <v>8</v>
      </c>
      <c r="O131" s="77">
        <v>60.08</v>
      </c>
      <c r="P131" s="93" t="s">
        <v>227</v>
      </c>
      <c r="Q131" s="93" t="s">
        <v>206</v>
      </c>
      <c r="R131" s="118" t="s">
        <v>42</v>
      </c>
      <c r="S131" s="105" t="s">
        <v>207</v>
      </c>
      <c r="T131" s="109">
        <v>51.5978695073236</v>
      </c>
    </row>
    <row r="132" spans="1:20">
      <c r="A132" s="115">
        <v>44705</v>
      </c>
      <c r="B132" s="69">
        <v>77</v>
      </c>
      <c r="C132" s="69">
        <v>4500</v>
      </c>
      <c r="D132" s="77">
        <f t="shared" si="2"/>
        <v>58.4415584415584</v>
      </c>
      <c r="F132" s="69">
        <v>311</v>
      </c>
      <c r="G132" s="113" t="s">
        <v>206</v>
      </c>
      <c r="H132" s="107" t="s">
        <v>231</v>
      </c>
      <c r="I132" s="107" t="s">
        <v>215</v>
      </c>
      <c r="K132" s="116">
        <v>24</v>
      </c>
      <c r="L132" s="116" t="s">
        <v>248</v>
      </c>
      <c r="M132" s="116">
        <v>2023</v>
      </c>
      <c r="N132" s="92">
        <v>7</v>
      </c>
      <c r="O132" s="77">
        <v>93.85</v>
      </c>
      <c r="P132" s="93" t="s">
        <v>227</v>
      </c>
      <c r="Q132" s="93" t="s">
        <v>206</v>
      </c>
      <c r="R132" s="118" t="s">
        <v>253</v>
      </c>
      <c r="S132" s="105" t="s">
        <v>207</v>
      </c>
      <c r="T132" s="109">
        <v>40.4901438465637</v>
      </c>
    </row>
    <row r="133" spans="1:9">
      <c r="A133" s="115">
        <v>44697</v>
      </c>
      <c r="B133" s="69">
        <v>76.2</v>
      </c>
      <c r="C133" s="69">
        <v>4300</v>
      </c>
      <c r="D133" s="77">
        <f t="shared" si="2"/>
        <v>56.4304461942257</v>
      </c>
      <c r="F133" s="69">
        <v>211</v>
      </c>
      <c r="G133" s="113" t="s">
        <v>202</v>
      </c>
      <c r="H133" s="107" t="s">
        <v>44</v>
      </c>
      <c r="I133" s="107" t="s">
        <v>232</v>
      </c>
    </row>
    <row r="134" spans="1:9">
      <c r="A134" s="115">
        <v>44697</v>
      </c>
      <c r="B134" s="69">
        <v>89.1</v>
      </c>
      <c r="C134" s="69">
        <v>5000</v>
      </c>
      <c r="D134" s="77">
        <f t="shared" si="2"/>
        <v>56.1167227833895</v>
      </c>
      <c r="F134" s="69">
        <v>311</v>
      </c>
      <c r="G134" s="113" t="s">
        <v>202</v>
      </c>
      <c r="H134" s="107" t="s">
        <v>231</v>
      </c>
      <c r="I134" s="107" t="s">
        <v>219</v>
      </c>
    </row>
    <row r="135" spans="1:9">
      <c r="A135" s="115">
        <v>44696</v>
      </c>
      <c r="B135" s="69">
        <v>25.44</v>
      </c>
      <c r="C135" s="69">
        <v>2450</v>
      </c>
      <c r="D135" s="77">
        <f t="shared" si="2"/>
        <v>96.3050314465409</v>
      </c>
      <c r="F135" s="69">
        <v>101</v>
      </c>
      <c r="G135" s="113" t="s">
        <v>206</v>
      </c>
      <c r="H135" s="107" t="s">
        <v>43</v>
      </c>
      <c r="I135" s="107" t="s">
        <v>219</v>
      </c>
    </row>
    <row r="136" spans="1:9">
      <c r="A136" s="115">
        <v>44696</v>
      </c>
      <c r="B136" s="69">
        <v>76</v>
      </c>
      <c r="C136" s="69">
        <v>4000</v>
      </c>
      <c r="D136" s="77">
        <f t="shared" si="2"/>
        <v>52.6315789473684</v>
      </c>
      <c r="F136" s="69">
        <v>211</v>
      </c>
      <c r="G136" s="113" t="s">
        <v>202</v>
      </c>
      <c r="H136" s="107" t="s">
        <v>43</v>
      </c>
      <c r="I136" s="107" t="s">
        <v>254</v>
      </c>
    </row>
    <row r="137" spans="1:9">
      <c r="A137" s="115">
        <v>44695</v>
      </c>
      <c r="B137" s="69">
        <v>26.25</v>
      </c>
      <c r="C137" s="69">
        <v>2500</v>
      </c>
      <c r="D137" s="77">
        <f t="shared" si="2"/>
        <v>95.2380952380952</v>
      </c>
      <c r="F137" s="69">
        <v>101</v>
      </c>
      <c r="G137" s="113" t="s">
        <v>206</v>
      </c>
      <c r="H137" s="107" t="s">
        <v>43</v>
      </c>
      <c r="I137" s="70" t="s">
        <v>203</v>
      </c>
    </row>
    <row r="138" spans="1:9">
      <c r="A138" s="115">
        <v>44695</v>
      </c>
      <c r="B138" s="69">
        <v>53.18</v>
      </c>
      <c r="C138" s="69">
        <v>3700</v>
      </c>
      <c r="D138" s="77">
        <f t="shared" si="2"/>
        <v>69.5750282060925</v>
      </c>
      <c r="F138" s="69">
        <v>211</v>
      </c>
      <c r="G138" s="113" t="s">
        <v>202</v>
      </c>
      <c r="H138" s="107" t="s">
        <v>255</v>
      </c>
      <c r="I138" s="107" t="s">
        <v>215</v>
      </c>
    </row>
    <row r="139" spans="1:9">
      <c r="A139" s="115">
        <v>44695</v>
      </c>
      <c r="B139" s="69">
        <v>69</v>
      </c>
      <c r="C139" s="69">
        <v>4600</v>
      </c>
      <c r="D139" s="77">
        <f t="shared" si="2"/>
        <v>66.6666666666667</v>
      </c>
      <c r="F139" s="69">
        <v>211</v>
      </c>
      <c r="G139" s="113" t="s">
        <v>202</v>
      </c>
      <c r="H139" s="107" t="s">
        <v>44</v>
      </c>
      <c r="I139" s="107" t="s">
        <v>215</v>
      </c>
    </row>
    <row r="140" spans="1:9">
      <c r="A140" s="115">
        <v>44694</v>
      </c>
      <c r="B140" s="69">
        <v>60.61</v>
      </c>
      <c r="C140" s="69">
        <v>3650</v>
      </c>
      <c r="D140" s="77">
        <f t="shared" si="2"/>
        <v>60.2210856294341</v>
      </c>
      <c r="F140" s="69">
        <v>211</v>
      </c>
      <c r="G140" s="113" t="s">
        <v>202</v>
      </c>
      <c r="H140" s="107" t="s">
        <v>42</v>
      </c>
      <c r="I140" s="70" t="s">
        <v>203</v>
      </c>
    </row>
    <row r="141" spans="1:9">
      <c r="A141" s="115">
        <v>44688</v>
      </c>
      <c r="B141" s="69">
        <v>29</v>
      </c>
      <c r="C141" s="69">
        <v>2600</v>
      </c>
      <c r="D141" s="77">
        <f t="shared" si="2"/>
        <v>89.6551724137931</v>
      </c>
      <c r="F141" s="69">
        <v>101</v>
      </c>
      <c r="G141" s="113" t="s">
        <v>206</v>
      </c>
      <c r="H141" s="107" t="s">
        <v>43</v>
      </c>
      <c r="I141" s="107" t="s">
        <v>215</v>
      </c>
    </row>
    <row r="142" spans="1:9">
      <c r="A142" s="115">
        <v>44683</v>
      </c>
      <c r="B142" s="69">
        <v>29</v>
      </c>
      <c r="C142" s="69">
        <v>2700</v>
      </c>
      <c r="D142" s="77">
        <f t="shared" si="2"/>
        <v>93.1034482758621</v>
      </c>
      <c r="F142" s="69">
        <v>101</v>
      </c>
      <c r="G142" s="113" t="s">
        <v>202</v>
      </c>
      <c r="H142" s="107" t="s">
        <v>43</v>
      </c>
      <c r="I142" s="107" t="s">
        <v>219</v>
      </c>
    </row>
    <row r="143" spans="1:9">
      <c r="A143" s="115">
        <v>44681</v>
      </c>
      <c r="B143" s="69">
        <v>63</v>
      </c>
      <c r="C143" s="69">
        <v>4200</v>
      </c>
      <c r="D143" s="77">
        <f t="shared" ref="D143:D206" si="3">C143/B143</f>
        <v>66.6666666666667</v>
      </c>
      <c r="F143" s="69">
        <v>211</v>
      </c>
      <c r="G143" s="113" t="s">
        <v>206</v>
      </c>
      <c r="H143" s="107" t="s">
        <v>245</v>
      </c>
      <c r="I143" s="107" t="s">
        <v>215</v>
      </c>
    </row>
    <row r="144" spans="1:9">
      <c r="A144" s="115">
        <v>44681</v>
      </c>
      <c r="B144" s="69">
        <v>26.05</v>
      </c>
      <c r="C144" s="69">
        <v>2500</v>
      </c>
      <c r="D144" s="77">
        <f t="shared" si="3"/>
        <v>95.9692898272553</v>
      </c>
      <c r="F144" s="69">
        <v>101</v>
      </c>
      <c r="G144" s="113" t="s">
        <v>206</v>
      </c>
      <c r="H144" s="107" t="s">
        <v>43</v>
      </c>
      <c r="I144" s="107" t="s">
        <v>219</v>
      </c>
    </row>
    <row r="145" spans="1:9">
      <c r="A145" s="115">
        <v>44681</v>
      </c>
      <c r="B145" s="69">
        <v>26</v>
      </c>
      <c r="C145" s="69">
        <v>2400</v>
      </c>
      <c r="D145" s="77">
        <f t="shared" si="3"/>
        <v>92.3076923076923</v>
      </c>
      <c r="F145" s="69">
        <v>101</v>
      </c>
      <c r="G145" s="113" t="s">
        <v>206</v>
      </c>
      <c r="H145" s="107" t="s">
        <v>43</v>
      </c>
      <c r="I145" s="107" t="s">
        <v>219</v>
      </c>
    </row>
    <row r="146" spans="1:9">
      <c r="A146" s="115">
        <v>44681</v>
      </c>
      <c r="B146" s="69">
        <v>29.55</v>
      </c>
      <c r="C146" s="69">
        <v>2500</v>
      </c>
      <c r="D146" s="77">
        <f t="shared" si="3"/>
        <v>84.6023688663282</v>
      </c>
      <c r="F146" s="69">
        <v>101</v>
      </c>
      <c r="G146" s="113" t="s">
        <v>202</v>
      </c>
      <c r="H146" s="107" t="s">
        <v>43</v>
      </c>
      <c r="I146" s="107" t="s">
        <v>219</v>
      </c>
    </row>
    <row r="147" spans="1:9">
      <c r="A147" s="115">
        <v>44681</v>
      </c>
      <c r="B147" s="69">
        <v>29</v>
      </c>
      <c r="C147" s="69">
        <v>2650</v>
      </c>
      <c r="D147" s="77">
        <f t="shared" si="3"/>
        <v>91.3793103448276</v>
      </c>
      <c r="F147" s="69">
        <v>101</v>
      </c>
      <c r="G147" s="113" t="s">
        <v>206</v>
      </c>
      <c r="H147" s="107" t="s">
        <v>43</v>
      </c>
      <c r="I147" s="107" t="s">
        <v>215</v>
      </c>
    </row>
    <row r="148" spans="1:9">
      <c r="A148" s="115">
        <v>44681</v>
      </c>
      <c r="B148" s="69">
        <v>69.4</v>
      </c>
      <c r="C148" s="69">
        <v>4300</v>
      </c>
      <c r="D148" s="77">
        <f t="shared" si="3"/>
        <v>61.9596541786743</v>
      </c>
      <c r="F148" s="69">
        <v>211</v>
      </c>
      <c r="G148" s="113" t="s">
        <v>206</v>
      </c>
      <c r="H148" s="107" t="s">
        <v>44</v>
      </c>
      <c r="I148" s="107" t="s">
        <v>215</v>
      </c>
    </row>
    <row r="149" spans="1:9">
      <c r="A149" s="115">
        <v>44681</v>
      </c>
      <c r="B149" s="69">
        <v>26</v>
      </c>
      <c r="C149" s="69">
        <v>2400</v>
      </c>
      <c r="D149" s="77">
        <f t="shared" si="3"/>
        <v>92.3076923076923</v>
      </c>
      <c r="F149" s="69">
        <v>101</v>
      </c>
      <c r="G149" s="113" t="s">
        <v>206</v>
      </c>
      <c r="H149" s="107" t="s">
        <v>43</v>
      </c>
      <c r="I149" s="107" t="s">
        <v>246</v>
      </c>
    </row>
    <row r="150" spans="1:9">
      <c r="A150" s="115">
        <v>44677</v>
      </c>
      <c r="B150" s="69">
        <v>26</v>
      </c>
      <c r="C150" s="69">
        <v>2400</v>
      </c>
      <c r="D150" s="77">
        <f t="shared" si="3"/>
        <v>92.3076923076923</v>
      </c>
      <c r="F150" s="69">
        <v>101</v>
      </c>
      <c r="G150" s="113" t="s">
        <v>206</v>
      </c>
      <c r="H150" s="107" t="s">
        <v>43</v>
      </c>
      <c r="I150" s="107" t="s">
        <v>219</v>
      </c>
    </row>
    <row r="151" spans="1:9">
      <c r="A151" s="115">
        <v>44675</v>
      </c>
      <c r="B151" s="69">
        <v>63</v>
      </c>
      <c r="C151" s="69">
        <v>3900</v>
      </c>
      <c r="D151" s="77">
        <f t="shared" si="3"/>
        <v>61.9047619047619</v>
      </c>
      <c r="F151" s="69">
        <v>211</v>
      </c>
      <c r="G151" s="113" t="s">
        <v>206</v>
      </c>
      <c r="H151" s="107" t="s">
        <v>245</v>
      </c>
      <c r="I151" s="107" t="s">
        <v>246</v>
      </c>
    </row>
    <row r="152" spans="1:9">
      <c r="A152" s="115">
        <v>44674</v>
      </c>
      <c r="B152" s="69">
        <v>72</v>
      </c>
      <c r="C152" s="69">
        <v>3800</v>
      </c>
      <c r="D152" s="77">
        <f t="shared" si="3"/>
        <v>52.7777777777778</v>
      </c>
      <c r="F152" s="69">
        <v>211</v>
      </c>
      <c r="G152" s="113" t="s">
        <v>206</v>
      </c>
      <c r="H152" s="107" t="s">
        <v>43</v>
      </c>
      <c r="I152" s="107" t="s">
        <v>215</v>
      </c>
    </row>
    <row r="153" spans="1:9">
      <c r="A153" s="115">
        <v>44673</v>
      </c>
      <c r="B153" s="69">
        <v>59</v>
      </c>
      <c r="C153" s="69">
        <v>3800</v>
      </c>
      <c r="D153" s="77">
        <f t="shared" si="3"/>
        <v>64.406779661017</v>
      </c>
      <c r="F153" s="69">
        <v>211</v>
      </c>
      <c r="G153" s="113" t="s">
        <v>206</v>
      </c>
      <c r="H153" s="107" t="s">
        <v>43</v>
      </c>
      <c r="I153" s="107" t="s">
        <v>230</v>
      </c>
    </row>
    <row r="154" spans="1:9">
      <c r="A154" s="115">
        <v>44671</v>
      </c>
      <c r="B154" s="69">
        <v>63</v>
      </c>
      <c r="C154" s="69">
        <v>4000</v>
      </c>
      <c r="D154" s="77">
        <f t="shared" si="3"/>
        <v>63.4920634920635</v>
      </c>
      <c r="F154" s="69">
        <v>211</v>
      </c>
      <c r="G154" s="113" t="s">
        <v>206</v>
      </c>
      <c r="H154" s="107" t="s">
        <v>245</v>
      </c>
      <c r="I154" s="107" t="s">
        <v>219</v>
      </c>
    </row>
    <row r="155" spans="1:9">
      <c r="A155" s="115">
        <v>44667</v>
      </c>
      <c r="B155" s="69">
        <v>29</v>
      </c>
      <c r="C155" s="69">
        <v>2500</v>
      </c>
      <c r="D155" s="77">
        <f t="shared" si="3"/>
        <v>86.2068965517241</v>
      </c>
      <c r="F155" s="69">
        <v>101</v>
      </c>
      <c r="G155" s="113" t="s">
        <v>206</v>
      </c>
      <c r="H155" s="107" t="s">
        <v>43</v>
      </c>
      <c r="I155" s="107" t="s">
        <v>215</v>
      </c>
    </row>
    <row r="156" spans="1:9">
      <c r="A156" s="115">
        <v>44666</v>
      </c>
      <c r="B156" s="69">
        <v>26</v>
      </c>
      <c r="C156" s="69">
        <v>2400</v>
      </c>
      <c r="D156" s="77">
        <f t="shared" si="3"/>
        <v>92.3076923076923</v>
      </c>
      <c r="F156" s="69">
        <v>101</v>
      </c>
      <c r="G156" s="113" t="s">
        <v>206</v>
      </c>
      <c r="H156" s="107" t="s">
        <v>43</v>
      </c>
      <c r="I156" s="107" t="s">
        <v>219</v>
      </c>
    </row>
    <row r="157" spans="1:9">
      <c r="A157" s="115">
        <v>44666</v>
      </c>
      <c r="B157" s="69">
        <v>74</v>
      </c>
      <c r="C157" s="69">
        <v>6000</v>
      </c>
      <c r="D157" s="77">
        <f t="shared" si="3"/>
        <v>81.0810810810811</v>
      </c>
      <c r="F157" s="69">
        <v>311</v>
      </c>
      <c r="G157" s="113" t="s">
        <v>202</v>
      </c>
      <c r="H157" s="107" t="s">
        <v>231</v>
      </c>
      <c r="I157" s="107" t="s">
        <v>232</v>
      </c>
    </row>
    <row r="158" spans="1:9">
      <c r="A158" s="115">
        <v>44662</v>
      </c>
      <c r="B158" s="69">
        <v>77</v>
      </c>
      <c r="C158" s="69">
        <v>4500</v>
      </c>
      <c r="D158" s="77">
        <f t="shared" si="3"/>
        <v>58.4415584415584</v>
      </c>
      <c r="F158" s="69">
        <v>311</v>
      </c>
      <c r="G158" s="113" t="s">
        <v>202</v>
      </c>
      <c r="H158" s="107" t="s">
        <v>231</v>
      </c>
      <c r="I158" s="107" t="s">
        <v>219</v>
      </c>
    </row>
    <row r="159" spans="1:9">
      <c r="A159" s="115">
        <v>44660</v>
      </c>
      <c r="B159" s="69">
        <v>26</v>
      </c>
      <c r="C159" s="69">
        <v>2400</v>
      </c>
      <c r="D159" s="77">
        <f t="shared" si="3"/>
        <v>92.3076923076923</v>
      </c>
      <c r="F159" s="69">
        <v>101</v>
      </c>
      <c r="G159" s="113" t="s">
        <v>206</v>
      </c>
      <c r="H159" s="107" t="s">
        <v>43</v>
      </c>
      <c r="I159" s="107" t="s">
        <v>246</v>
      </c>
    </row>
    <row r="160" spans="1:9">
      <c r="A160" s="115">
        <v>44654</v>
      </c>
      <c r="B160" s="69">
        <v>62.67</v>
      </c>
      <c r="C160" s="69">
        <v>4100</v>
      </c>
      <c r="D160" s="77">
        <f t="shared" si="3"/>
        <v>65.4220520185096</v>
      </c>
      <c r="F160" s="69">
        <v>211</v>
      </c>
      <c r="G160" s="113" t="s">
        <v>202</v>
      </c>
      <c r="H160" s="107" t="s">
        <v>245</v>
      </c>
      <c r="I160" s="107" t="s">
        <v>219</v>
      </c>
    </row>
    <row r="161" spans="1:9">
      <c r="A161" s="115">
        <v>44651</v>
      </c>
      <c r="B161" s="69">
        <v>29.55</v>
      </c>
      <c r="C161" s="69">
        <v>2800</v>
      </c>
      <c r="D161" s="77">
        <f t="shared" si="3"/>
        <v>94.7546531302877</v>
      </c>
      <c r="F161" s="69">
        <v>101</v>
      </c>
      <c r="G161" s="113" t="s">
        <v>206</v>
      </c>
      <c r="H161" s="107" t="s">
        <v>43</v>
      </c>
      <c r="I161" s="70" t="s">
        <v>203</v>
      </c>
    </row>
    <row r="162" spans="1:9">
      <c r="A162" s="115">
        <v>44650</v>
      </c>
      <c r="B162" s="69">
        <v>25.55</v>
      </c>
      <c r="C162" s="69">
        <v>2500</v>
      </c>
      <c r="D162" s="77">
        <f t="shared" si="3"/>
        <v>97.8473581213307</v>
      </c>
      <c r="F162" s="69">
        <v>101</v>
      </c>
      <c r="G162" s="113" t="s">
        <v>202</v>
      </c>
      <c r="H162" s="107" t="s">
        <v>43</v>
      </c>
      <c r="I162" s="107" t="s">
        <v>215</v>
      </c>
    </row>
    <row r="163" spans="1:9">
      <c r="A163" s="115">
        <v>44647</v>
      </c>
      <c r="B163" s="69">
        <v>76</v>
      </c>
      <c r="C163" s="69">
        <v>4050</v>
      </c>
      <c r="D163" s="77">
        <f t="shared" si="3"/>
        <v>53.2894736842105</v>
      </c>
      <c r="F163" s="69">
        <v>211</v>
      </c>
      <c r="G163" s="113" t="s">
        <v>202</v>
      </c>
      <c r="H163" s="107" t="s">
        <v>43</v>
      </c>
      <c r="I163" s="70" t="s">
        <v>203</v>
      </c>
    </row>
    <row r="164" spans="1:9">
      <c r="A164" s="115">
        <v>44644</v>
      </c>
      <c r="B164" s="69">
        <v>26</v>
      </c>
      <c r="C164" s="69">
        <v>2500</v>
      </c>
      <c r="D164" s="77">
        <f t="shared" si="3"/>
        <v>96.1538461538462</v>
      </c>
      <c r="F164" s="69">
        <v>101</v>
      </c>
      <c r="G164" s="113" t="s">
        <v>206</v>
      </c>
      <c r="H164" s="107" t="s">
        <v>43</v>
      </c>
      <c r="I164" s="107" t="s">
        <v>215</v>
      </c>
    </row>
    <row r="165" spans="1:9">
      <c r="A165" s="115">
        <v>44640</v>
      </c>
      <c r="B165" s="69">
        <v>26.25</v>
      </c>
      <c r="C165" s="69">
        <v>2500</v>
      </c>
      <c r="D165" s="77">
        <f t="shared" si="3"/>
        <v>95.2380952380952</v>
      </c>
      <c r="F165" s="69">
        <v>101</v>
      </c>
      <c r="G165" s="113" t="s">
        <v>206</v>
      </c>
      <c r="H165" s="107" t="s">
        <v>43</v>
      </c>
      <c r="I165" s="107" t="s">
        <v>246</v>
      </c>
    </row>
    <row r="166" spans="1:9">
      <c r="A166" s="115">
        <v>44640</v>
      </c>
      <c r="B166" s="69">
        <v>63</v>
      </c>
      <c r="C166" s="69">
        <v>4100</v>
      </c>
      <c r="D166" s="77">
        <f t="shared" si="3"/>
        <v>65.0793650793651</v>
      </c>
      <c r="F166" s="69">
        <v>211</v>
      </c>
      <c r="G166" s="113" t="s">
        <v>202</v>
      </c>
      <c r="H166" s="107" t="s">
        <v>231</v>
      </c>
      <c r="I166" s="107" t="s">
        <v>219</v>
      </c>
    </row>
    <row r="167" spans="1:9">
      <c r="A167" s="115">
        <v>44639</v>
      </c>
      <c r="B167" s="69">
        <v>72</v>
      </c>
      <c r="C167" s="69">
        <v>4200</v>
      </c>
      <c r="D167" s="77">
        <f t="shared" si="3"/>
        <v>58.3333333333333</v>
      </c>
      <c r="F167" s="69">
        <v>211</v>
      </c>
      <c r="G167" s="113" t="s">
        <v>206</v>
      </c>
      <c r="H167" s="107" t="s">
        <v>43</v>
      </c>
      <c r="I167" s="107" t="s">
        <v>215</v>
      </c>
    </row>
    <row r="168" spans="1:9">
      <c r="A168" s="115">
        <v>44639</v>
      </c>
      <c r="B168" s="69">
        <v>60.36</v>
      </c>
      <c r="C168" s="69">
        <v>3850</v>
      </c>
      <c r="D168" s="77">
        <f t="shared" si="3"/>
        <v>63.7839628893307</v>
      </c>
      <c r="F168" s="69">
        <v>211</v>
      </c>
      <c r="G168" s="113" t="s">
        <v>202</v>
      </c>
      <c r="H168" s="107" t="s">
        <v>209</v>
      </c>
      <c r="I168" s="107" t="s">
        <v>215</v>
      </c>
    </row>
    <row r="169" spans="1:9">
      <c r="A169" s="115">
        <v>44638</v>
      </c>
      <c r="B169" s="69">
        <v>26</v>
      </c>
      <c r="C169" s="69">
        <v>2400</v>
      </c>
      <c r="D169" s="77">
        <f t="shared" si="3"/>
        <v>92.3076923076923</v>
      </c>
      <c r="F169" s="69">
        <v>101</v>
      </c>
      <c r="G169" s="113" t="s">
        <v>206</v>
      </c>
      <c r="H169" s="107" t="s">
        <v>43</v>
      </c>
      <c r="I169" s="107" t="s">
        <v>215</v>
      </c>
    </row>
    <row r="170" spans="1:9">
      <c r="A170" s="115">
        <v>44637</v>
      </c>
      <c r="B170" s="69">
        <v>63</v>
      </c>
      <c r="C170" s="69">
        <v>3900</v>
      </c>
      <c r="D170" s="77">
        <f t="shared" si="3"/>
        <v>61.9047619047619</v>
      </c>
      <c r="F170" s="69">
        <v>211</v>
      </c>
      <c r="G170" s="113" t="s">
        <v>206</v>
      </c>
      <c r="H170" s="107" t="s">
        <v>245</v>
      </c>
      <c r="I170" s="107" t="s">
        <v>219</v>
      </c>
    </row>
    <row r="171" spans="1:9">
      <c r="A171" s="115">
        <v>44635</v>
      </c>
      <c r="B171" s="69">
        <v>60.63</v>
      </c>
      <c r="C171" s="69">
        <v>3700</v>
      </c>
      <c r="D171" s="77">
        <f t="shared" si="3"/>
        <v>61.0258947715652</v>
      </c>
      <c r="F171" s="69">
        <v>211</v>
      </c>
      <c r="G171" s="113" t="s">
        <v>202</v>
      </c>
      <c r="H171" s="107" t="s">
        <v>209</v>
      </c>
      <c r="I171" s="107" t="s">
        <v>215</v>
      </c>
    </row>
    <row r="172" spans="1:9">
      <c r="A172" s="115">
        <v>44635</v>
      </c>
      <c r="B172" s="69">
        <v>69.43</v>
      </c>
      <c r="C172" s="69">
        <v>4100</v>
      </c>
      <c r="D172" s="77">
        <f t="shared" si="3"/>
        <v>59.052282874838</v>
      </c>
      <c r="F172" s="69">
        <v>211</v>
      </c>
      <c r="G172" s="113" t="s">
        <v>206</v>
      </c>
      <c r="H172" s="107" t="s">
        <v>44</v>
      </c>
      <c r="I172" s="70" t="s">
        <v>208</v>
      </c>
    </row>
    <row r="173" spans="1:9">
      <c r="A173" s="115">
        <v>44633</v>
      </c>
      <c r="B173" s="69">
        <v>26</v>
      </c>
      <c r="C173" s="69">
        <v>2500</v>
      </c>
      <c r="D173" s="77">
        <f t="shared" si="3"/>
        <v>96.1538461538462</v>
      </c>
      <c r="F173" s="69">
        <v>101</v>
      </c>
      <c r="G173" s="113" t="s">
        <v>202</v>
      </c>
      <c r="H173" s="107" t="s">
        <v>43</v>
      </c>
      <c r="I173" s="107" t="s">
        <v>219</v>
      </c>
    </row>
    <row r="174" spans="1:9">
      <c r="A174" s="115">
        <v>44633</v>
      </c>
      <c r="B174" s="69">
        <v>26</v>
      </c>
      <c r="C174" s="69">
        <v>2500</v>
      </c>
      <c r="D174" s="77">
        <f t="shared" si="3"/>
        <v>96.1538461538462</v>
      </c>
      <c r="F174" s="69">
        <v>101</v>
      </c>
      <c r="G174" s="113" t="s">
        <v>206</v>
      </c>
      <c r="H174" s="107" t="s">
        <v>43</v>
      </c>
      <c r="I174" s="107" t="s">
        <v>246</v>
      </c>
    </row>
    <row r="175" spans="1:9">
      <c r="A175" s="115">
        <v>44631</v>
      </c>
      <c r="B175" s="69">
        <v>29.5</v>
      </c>
      <c r="C175" s="69">
        <v>2650</v>
      </c>
      <c r="D175" s="77">
        <f t="shared" si="3"/>
        <v>89.8305084745763</v>
      </c>
      <c r="F175" s="69">
        <v>101</v>
      </c>
      <c r="G175" s="113" t="s">
        <v>202</v>
      </c>
      <c r="H175" s="107" t="s">
        <v>43</v>
      </c>
      <c r="I175" s="107" t="s">
        <v>246</v>
      </c>
    </row>
    <row r="176" spans="1:9">
      <c r="A176" s="115">
        <v>44626</v>
      </c>
      <c r="B176" s="69">
        <v>26</v>
      </c>
      <c r="C176" s="69">
        <v>2400</v>
      </c>
      <c r="D176" s="77">
        <f t="shared" si="3"/>
        <v>92.3076923076923</v>
      </c>
      <c r="F176" s="69">
        <v>101</v>
      </c>
      <c r="G176" s="113" t="s">
        <v>206</v>
      </c>
      <c r="H176" s="107" t="s">
        <v>245</v>
      </c>
      <c r="I176" s="107" t="s">
        <v>246</v>
      </c>
    </row>
    <row r="177" spans="1:9">
      <c r="A177" s="115">
        <v>44626</v>
      </c>
      <c r="B177" s="69">
        <v>26</v>
      </c>
      <c r="C177" s="69">
        <v>2333</v>
      </c>
      <c r="D177" s="77">
        <f t="shared" si="3"/>
        <v>89.7307692307692</v>
      </c>
      <c r="F177" s="69">
        <v>101</v>
      </c>
      <c r="G177" s="113" t="s">
        <v>206</v>
      </c>
      <c r="H177" s="107" t="s">
        <v>43</v>
      </c>
      <c r="I177" s="107" t="s">
        <v>219</v>
      </c>
    </row>
    <row r="178" spans="1:9">
      <c r="A178" s="115">
        <v>44625</v>
      </c>
      <c r="B178" s="69">
        <v>87</v>
      </c>
      <c r="C178" s="69">
        <v>5000</v>
      </c>
      <c r="D178" s="77">
        <f t="shared" si="3"/>
        <v>57.4712643678161</v>
      </c>
      <c r="F178" s="69">
        <v>311</v>
      </c>
      <c r="G178" s="113" t="s">
        <v>202</v>
      </c>
      <c r="H178" s="107" t="s">
        <v>231</v>
      </c>
      <c r="I178" s="107" t="s">
        <v>219</v>
      </c>
    </row>
    <row r="179" spans="1:9">
      <c r="A179" s="115">
        <v>44619</v>
      </c>
      <c r="B179" s="69">
        <v>26</v>
      </c>
      <c r="C179" s="69">
        <v>2450</v>
      </c>
      <c r="D179" s="77">
        <f t="shared" si="3"/>
        <v>94.2307692307692</v>
      </c>
      <c r="F179" s="69">
        <v>101</v>
      </c>
      <c r="G179" s="113" t="s">
        <v>202</v>
      </c>
      <c r="H179" s="107" t="s">
        <v>43</v>
      </c>
      <c r="I179" s="107" t="s">
        <v>246</v>
      </c>
    </row>
    <row r="180" spans="1:9">
      <c r="A180" s="115">
        <v>44618</v>
      </c>
      <c r="B180" s="69">
        <v>60</v>
      </c>
      <c r="C180" s="69">
        <v>4000</v>
      </c>
      <c r="D180" s="77">
        <f t="shared" si="3"/>
        <v>66.6666666666667</v>
      </c>
      <c r="F180" s="69">
        <v>211</v>
      </c>
      <c r="G180" s="113" t="s">
        <v>202</v>
      </c>
      <c r="H180" s="107" t="s">
        <v>256</v>
      </c>
      <c r="I180" s="107" t="s">
        <v>219</v>
      </c>
    </row>
    <row r="181" spans="1:9">
      <c r="A181" s="115">
        <v>44614</v>
      </c>
      <c r="B181" s="69">
        <v>26</v>
      </c>
      <c r="C181" s="69">
        <v>2300</v>
      </c>
      <c r="D181" s="77">
        <f t="shared" si="3"/>
        <v>88.4615384615385</v>
      </c>
      <c r="F181" s="69">
        <v>101</v>
      </c>
      <c r="G181" s="113" t="s">
        <v>206</v>
      </c>
      <c r="H181" s="107" t="s">
        <v>43</v>
      </c>
      <c r="I181" s="107" t="s">
        <v>215</v>
      </c>
    </row>
    <row r="182" spans="1:9">
      <c r="A182" s="115">
        <v>44612</v>
      </c>
      <c r="B182" s="69">
        <v>63</v>
      </c>
      <c r="C182" s="69">
        <v>4200</v>
      </c>
      <c r="D182" s="77">
        <f t="shared" si="3"/>
        <v>66.6666666666667</v>
      </c>
      <c r="F182" s="69">
        <v>211</v>
      </c>
      <c r="G182" s="113" t="s">
        <v>202</v>
      </c>
      <c r="H182" s="107" t="s">
        <v>245</v>
      </c>
      <c r="I182" s="107" t="s">
        <v>215</v>
      </c>
    </row>
    <row r="183" spans="1:9">
      <c r="A183" s="115">
        <v>44612</v>
      </c>
      <c r="B183" s="69">
        <v>106</v>
      </c>
      <c r="C183" s="69">
        <v>5500</v>
      </c>
      <c r="D183" s="77">
        <f t="shared" si="3"/>
        <v>51.8867924528302</v>
      </c>
      <c r="F183" s="69">
        <v>411</v>
      </c>
      <c r="G183" s="113" t="s">
        <v>202</v>
      </c>
      <c r="H183" s="107" t="s">
        <v>44</v>
      </c>
      <c r="I183" s="107" t="s">
        <v>257</v>
      </c>
    </row>
    <row r="184" spans="1:9">
      <c r="A184" s="115">
        <v>44612</v>
      </c>
      <c r="B184" s="69">
        <v>89</v>
      </c>
      <c r="C184" s="69">
        <v>4400</v>
      </c>
      <c r="D184" s="77">
        <f t="shared" si="3"/>
        <v>49.438202247191</v>
      </c>
      <c r="F184" s="69">
        <v>311</v>
      </c>
      <c r="G184" s="113" t="s">
        <v>206</v>
      </c>
      <c r="H184" s="107" t="s">
        <v>253</v>
      </c>
      <c r="I184" s="107" t="s">
        <v>252</v>
      </c>
    </row>
    <row r="185" spans="1:9">
      <c r="A185" s="115">
        <v>44610</v>
      </c>
      <c r="B185" s="69">
        <v>72.21</v>
      </c>
      <c r="C185" s="69">
        <v>4800</v>
      </c>
      <c r="D185" s="77">
        <f t="shared" si="3"/>
        <v>66.4727877025343</v>
      </c>
      <c r="F185" s="69">
        <v>311</v>
      </c>
      <c r="G185" s="113" t="s">
        <v>206</v>
      </c>
      <c r="H185" s="107" t="s">
        <v>44</v>
      </c>
      <c r="I185" s="107" t="s">
        <v>232</v>
      </c>
    </row>
    <row r="186" spans="1:9">
      <c r="A186" s="115">
        <v>44609</v>
      </c>
      <c r="B186" s="69">
        <v>69</v>
      </c>
      <c r="C186" s="69">
        <v>4000</v>
      </c>
      <c r="D186" s="77">
        <f t="shared" si="3"/>
        <v>57.9710144927536</v>
      </c>
      <c r="F186" s="69">
        <v>211</v>
      </c>
      <c r="G186" s="113" t="s">
        <v>206</v>
      </c>
      <c r="H186" s="107" t="s">
        <v>44</v>
      </c>
      <c r="I186" s="107" t="s">
        <v>215</v>
      </c>
    </row>
    <row r="187" spans="1:9">
      <c r="A187" s="115">
        <v>44607</v>
      </c>
      <c r="B187" s="69">
        <v>107</v>
      </c>
      <c r="C187" s="69">
        <v>5300</v>
      </c>
      <c r="D187" s="77">
        <f t="shared" si="3"/>
        <v>49.5327102803738</v>
      </c>
      <c r="F187" s="69">
        <v>321</v>
      </c>
      <c r="G187" s="113" t="s">
        <v>206</v>
      </c>
      <c r="H187" s="107" t="s">
        <v>44</v>
      </c>
      <c r="I187" s="107" t="s">
        <v>258</v>
      </c>
    </row>
    <row r="188" spans="1:9">
      <c r="A188" s="115">
        <v>44606</v>
      </c>
      <c r="B188" s="69">
        <v>26</v>
      </c>
      <c r="C188" s="69">
        <v>2500</v>
      </c>
      <c r="D188" s="77">
        <f t="shared" si="3"/>
        <v>96.1538461538462</v>
      </c>
      <c r="F188" s="69">
        <v>101</v>
      </c>
      <c r="G188" s="113" t="s">
        <v>202</v>
      </c>
      <c r="H188" s="107" t="s">
        <v>43</v>
      </c>
      <c r="I188" s="107" t="s">
        <v>219</v>
      </c>
    </row>
    <row r="189" spans="1:9">
      <c r="A189" s="115">
        <v>44605</v>
      </c>
      <c r="B189" s="69">
        <v>77.04</v>
      </c>
      <c r="C189" s="69">
        <v>4700</v>
      </c>
      <c r="D189" s="77">
        <f t="shared" si="3"/>
        <v>61.0072689511942</v>
      </c>
      <c r="F189" s="69">
        <v>311</v>
      </c>
      <c r="G189" s="113" t="s">
        <v>206</v>
      </c>
      <c r="H189" s="107" t="s">
        <v>231</v>
      </c>
      <c r="I189" s="107" t="s">
        <v>246</v>
      </c>
    </row>
    <row r="190" spans="1:9">
      <c r="A190" s="115">
        <v>44605</v>
      </c>
      <c r="B190" s="69">
        <v>26</v>
      </c>
      <c r="C190" s="69">
        <v>2400</v>
      </c>
      <c r="D190" s="77">
        <f t="shared" si="3"/>
        <v>92.3076923076923</v>
      </c>
      <c r="F190" s="69">
        <v>101</v>
      </c>
      <c r="G190" s="113" t="s">
        <v>202</v>
      </c>
      <c r="H190" s="107" t="s">
        <v>43</v>
      </c>
      <c r="I190" s="107" t="s">
        <v>219</v>
      </c>
    </row>
    <row r="191" spans="1:9">
      <c r="A191" s="115">
        <v>44605</v>
      </c>
      <c r="B191" s="69">
        <v>26</v>
      </c>
      <c r="C191" s="69">
        <v>2600</v>
      </c>
      <c r="D191" s="77">
        <f t="shared" si="3"/>
        <v>100</v>
      </c>
      <c r="F191" s="69">
        <v>101</v>
      </c>
      <c r="G191" s="113" t="s">
        <v>206</v>
      </c>
      <c r="H191" s="107" t="s">
        <v>43</v>
      </c>
      <c r="I191" s="107" t="s">
        <v>219</v>
      </c>
    </row>
    <row r="192" spans="1:9">
      <c r="A192" s="115">
        <v>44605</v>
      </c>
      <c r="B192" s="69">
        <v>26</v>
      </c>
      <c r="C192" s="69">
        <v>2600</v>
      </c>
      <c r="D192" s="77">
        <f t="shared" si="3"/>
        <v>100</v>
      </c>
      <c r="F192" s="69">
        <v>101</v>
      </c>
      <c r="G192" s="113" t="s">
        <v>206</v>
      </c>
      <c r="H192" s="107" t="s">
        <v>43</v>
      </c>
      <c r="I192" s="107" t="s">
        <v>246</v>
      </c>
    </row>
    <row r="193" spans="1:9">
      <c r="A193" s="115">
        <v>44604</v>
      </c>
      <c r="B193" s="69">
        <v>26.05</v>
      </c>
      <c r="C193" s="69">
        <v>2400</v>
      </c>
      <c r="D193" s="77">
        <f t="shared" si="3"/>
        <v>92.1305182341651</v>
      </c>
      <c r="F193" s="69">
        <v>101</v>
      </c>
      <c r="G193" s="113" t="s">
        <v>202</v>
      </c>
      <c r="H193" s="107" t="s">
        <v>43</v>
      </c>
      <c r="I193" s="107" t="s">
        <v>219</v>
      </c>
    </row>
    <row r="194" spans="1:9">
      <c r="A194" s="115">
        <v>44604</v>
      </c>
      <c r="B194" s="69">
        <v>29</v>
      </c>
      <c r="C194" s="69">
        <v>2600</v>
      </c>
      <c r="D194" s="77">
        <f t="shared" si="3"/>
        <v>89.6551724137931</v>
      </c>
      <c r="F194" s="69">
        <v>101</v>
      </c>
      <c r="G194" s="113" t="s">
        <v>206</v>
      </c>
      <c r="H194" s="107" t="s">
        <v>43</v>
      </c>
      <c r="I194" s="107" t="s">
        <v>215</v>
      </c>
    </row>
    <row r="195" spans="1:9">
      <c r="A195" s="115">
        <v>44604</v>
      </c>
      <c r="B195" s="69">
        <v>26</v>
      </c>
      <c r="C195" s="69">
        <v>2500</v>
      </c>
      <c r="D195" s="77">
        <f t="shared" si="3"/>
        <v>96.1538461538462</v>
      </c>
      <c r="F195" s="69">
        <v>101</v>
      </c>
      <c r="G195" s="113" t="s">
        <v>206</v>
      </c>
      <c r="H195" s="107" t="s">
        <v>43</v>
      </c>
      <c r="I195" s="107" t="s">
        <v>246</v>
      </c>
    </row>
    <row r="196" spans="1:9">
      <c r="A196" s="115">
        <v>44601</v>
      </c>
      <c r="B196" s="69">
        <v>29</v>
      </c>
      <c r="C196" s="69">
        <v>2550</v>
      </c>
      <c r="D196" s="77">
        <f t="shared" si="3"/>
        <v>87.9310344827586</v>
      </c>
      <c r="F196" s="69">
        <v>101</v>
      </c>
      <c r="G196" s="113" t="s">
        <v>206</v>
      </c>
      <c r="H196" s="107" t="s">
        <v>43</v>
      </c>
      <c r="I196" s="107" t="s">
        <v>215</v>
      </c>
    </row>
    <row r="197" spans="1:9">
      <c r="A197" s="115">
        <v>44599</v>
      </c>
      <c r="B197" s="69">
        <v>65</v>
      </c>
      <c r="C197" s="69">
        <v>4100</v>
      </c>
      <c r="D197" s="77">
        <f t="shared" si="3"/>
        <v>63.0769230769231</v>
      </c>
      <c r="F197" s="69">
        <v>211</v>
      </c>
      <c r="G197" s="113" t="s">
        <v>202</v>
      </c>
      <c r="H197" s="107" t="s">
        <v>259</v>
      </c>
      <c r="I197" s="107" t="s">
        <v>246</v>
      </c>
    </row>
    <row r="198" spans="1:9">
      <c r="A198" s="115">
        <v>44584</v>
      </c>
      <c r="B198" s="69">
        <v>106</v>
      </c>
      <c r="C198" s="69">
        <v>4500</v>
      </c>
      <c r="D198" s="77">
        <f t="shared" si="3"/>
        <v>42.4528301886792</v>
      </c>
      <c r="F198" s="69">
        <v>311</v>
      </c>
      <c r="G198" s="113" t="s">
        <v>202</v>
      </c>
      <c r="H198" s="107" t="s">
        <v>44</v>
      </c>
      <c r="I198" s="107" t="s">
        <v>217</v>
      </c>
    </row>
    <row r="199" spans="1:9">
      <c r="A199" s="115">
        <v>44583</v>
      </c>
      <c r="B199" s="69">
        <v>29.55</v>
      </c>
      <c r="C199" s="69">
        <v>2600</v>
      </c>
      <c r="D199" s="77">
        <f t="shared" si="3"/>
        <v>87.9864636209814</v>
      </c>
      <c r="F199" s="69">
        <v>101</v>
      </c>
      <c r="G199" s="113" t="s">
        <v>202</v>
      </c>
      <c r="H199" s="107" t="s">
        <v>43</v>
      </c>
      <c r="I199" s="107" t="s">
        <v>246</v>
      </c>
    </row>
    <row r="200" spans="1:9">
      <c r="A200" s="115">
        <v>44580</v>
      </c>
      <c r="B200" s="69">
        <v>26</v>
      </c>
      <c r="C200" s="69">
        <v>2400</v>
      </c>
      <c r="D200" s="77">
        <f t="shared" si="3"/>
        <v>92.3076923076923</v>
      </c>
      <c r="F200" s="69">
        <v>101</v>
      </c>
      <c r="G200" s="113" t="s">
        <v>206</v>
      </c>
      <c r="H200" s="107" t="s">
        <v>43</v>
      </c>
      <c r="I200" s="107" t="s">
        <v>246</v>
      </c>
    </row>
    <row r="201" spans="1:9">
      <c r="A201" s="115">
        <v>44577</v>
      </c>
      <c r="B201" s="69">
        <v>77</v>
      </c>
      <c r="C201" s="69">
        <v>4600</v>
      </c>
      <c r="D201" s="77">
        <f t="shared" si="3"/>
        <v>59.7402597402597</v>
      </c>
      <c r="F201" s="69">
        <v>311</v>
      </c>
      <c r="G201" s="113" t="s">
        <v>206</v>
      </c>
      <c r="H201" s="107" t="s">
        <v>44</v>
      </c>
      <c r="I201" s="107" t="s">
        <v>228</v>
      </c>
    </row>
    <row r="202" spans="1:9">
      <c r="A202" s="115">
        <v>44576</v>
      </c>
      <c r="B202" s="69">
        <v>26</v>
      </c>
      <c r="C202" s="69">
        <v>2500</v>
      </c>
      <c r="D202" s="77">
        <f t="shared" si="3"/>
        <v>96.1538461538462</v>
      </c>
      <c r="F202" s="69">
        <v>101</v>
      </c>
      <c r="G202" s="113" t="s">
        <v>202</v>
      </c>
      <c r="H202" s="107" t="s">
        <v>43</v>
      </c>
      <c r="I202" s="107" t="s">
        <v>219</v>
      </c>
    </row>
    <row r="203" spans="1:9">
      <c r="A203" s="115">
        <v>44575</v>
      </c>
      <c r="B203" s="69">
        <v>121</v>
      </c>
      <c r="C203" s="69">
        <v>6000</v>
      </c>
      <c r="D203" s="77">
        <f t="shared" si="3"/>
        <v>49.5867768595041</v>
      </c>
      <c r="F203" s="69">
        <v>321</v>
      </c>
      <c r="G203" s="113" t="s">
        <v>202</v>
      </c>
      <c r="H203" s="107" t="s">
        <v>44</v>
      </c>
      <c r="I203" s="107" t="s">
        <v>260</v>
      </c>
    </row>
    <row r="204" spans="1:9">
      <c r="A204" s="115">
        <v>44573</v>
      </c>
      <c r="B204" s="69">
        <v>61.69</v>
      </c>
      <c r="C204" s="69">
        <v>3800</v>
      </c>
      <c r="D204" s="77">
        <f t="shared" si="3"/>
        <v>61.5983141514022</v>
      </c>
      <c r="F204" s="69">
        <v>211</v>
      </c>
      <c r="G204" s="113" t="s">
        <v>202</v>
      </c>
      <c r="H204" s="107" t="s">
        <v>245</v>
      </c>
      <c r="I204" s="107" t="s">
        <v>219</v>
      </c>
    </row>
    <row r="205" spans="1:9">
      <c r="A205" s="115">
        <v>44572</v>
      </c>
      <c r="B205" s="69">
        <v>29</v>
      </c>
      <c r="C205" s="69">
        <v>2400</v>
      </c>
      <c r="D205" s="77">
        <f t="shared" si="3"/>
        <v>82.7586206896552</v>
      </c>
      <c r="F205" s="69">
        <v>101</v>
      </c>
      <c r="G205" s="113" t="s">
        <v>206</v>
      </c>
      <c r="H205" s="107" t="s">
        <v>43</v>
      </c>
      <c r="I205" s="107" t="s">
        <v>215</v>
      </c>
    </row>
    <row r="206" spans="1:9">
      <c r="A206" s="115">
        <v>44572</v>
      </c>
      <c r="B206" s="69">
        <v>77</v>
      </c>
      <c r="C206" s="69">
        <v>4800</v>
      </c>
      <c r="D206" s="77">
        <f t="shared" si="3"/>
        <v>62.3376623376623</v>
      </c>
      <c r="F206" s="69">
        <v>311</v>
      </c>
      <c r="G206" s="113" t="s">
        <v>206</v>
      </c>
      <c r="H206" s="107" t="s">
        <v>44</v>
      </c>
      <c r="I206" s="107" t="s">
        <v>230</v>
      </c>
    </row>
    <row r="207" spans="1:9">
      <c r="A207" s="115">
        <v>44562</v>
      </c>
      <c r="B207" s="69">
        <v>26.1</v>
      </c>
      <c r="C207" s="69">
        <v>2350</v>
      </c>
      <c r="D207" s="77">
        <f t="shared" ref="D207:D270" si="4">C207/B207</f>
        <v>90.0383141762452</v>
      </c>
      <c r="F207" s="69">
        <v>101</v>
      </c>
      <c r="G207" s="113" t="s">
        <v>206</v>
      </c>
      <c r="H207" s="107" t="s">
        <v>43</v>
      </c>
      <c r="I207" s="107" t="s">
        <v>215</v>
      </c>
    </row>
    <row r="208" spans="1:9">
      <c r="A208" s="115">
        <v>44556</v>
      </c>
      <c r="B208" s="69">
        <v>26.14</v>
      </c>
      <c r="C208" s="69">
        <v>2400</v>
      </c>
      <c r="D208" s="77">
        <f t="shared" si="4"/>
        <v>91.8133129303749</v>
      </c>
      <c r="F208" s="69">
        <v>101</v>
      </c>
      <c r="G208" s="113" t="s">
        <v>202</v>
      </c>
      <c r="H208" s="107" t="s">
        <v>43</v>
      </c>
      <c r="I208" s="107" t="s">
        <v>219</v>
      </c>
    </row>
    <row r="209" spans="1:9">
      <c r="A209" s="115">
        <v>44550</v>
      </c>
      <c r="B209" s="69">
        <v>26</v>
      </c>
      <c r="C209" s="69">
        <v>2300</v>
      </c>
      <c r="D209" s="77">
        <f t="shared" si="4"/>
        <v>88.4615384615385</v>
      </c>
      <c r="F209" s="69">
        <v>101</v>
      </c>
      <c r="G209" s="113" t="s">
        <v>206</v>
      </c>
      <c r="H209" s="107" t="s">
        <v>43</v>
      </c>
      <c r="I209" s="107" t="s">
        <v>215</v>
      </c>
    </row>
    <row r="210" spans="1:9">
      <c r="A210" s="115">
        <v>44549</v>
      </c>
      <c r="B210" s="69">
        <v>25.44</v>
      </c>
      <c r="C210" s="69">
        <v>2600</v>
      </c>
      <c r="D210" s="77">
        <f t="shared" si="4"/>
        <v>102.201257861635</v>
      </c>
      <c r="F210" s="69">
        <v>101</v>
      </c>
      <c r="G210" s="113" t="s">
        <v>206</v>
      </c>
      <c r="H210" s="107" t="s">
        <v>43</v>
      </c>
      <c r="I210" s="107" t="s">
        <v>215</v>
      </c>
    </row>
    <row r="211" spans="1:9">
      <c r="A211" s="115">
        <v>44549</v>
      </c>
      <c r="B211" s="69">
        <v>77</v>
      </c>
      <c r="C211" s="69">
        <v>4300</v>
      </c>
      <c r="D211" s="77">
        <f t="shared" si="4"/>
        <v>55.8441558441558</v>
      </c>
      <c r="F211" s="69">
        <v>311</v>
      </c>
      <c r="G211" s="113" t="s">
        <v>202</v>
      </c>
      <c r="H211" s="107" t="s">
        <v>231</v>
      </c>
      <c r="I211" s="107" t="s">
        <v>215</v>
      </c>
    </row>
    <row r="212" spans="1:9">
      <c r="A212" s="115">
        <v>44545</v>
      </c>
      <c r="B212" s="69">
        <v>26</v>
      </c>
      <c r="C212" s="69">
        <v>2500</v>
      </c>
      <c r="D212" s="77">
        <f t="shared" si="4"/>
        <v>96.1538461538462</v>
      </c>
      <c r="F212" s="69">
        <v>101</v>
      </c>
      <c r="G212" s="113" t="s">
        <v>202</v>
      </c>
      <c r="H212" s="107" t="s">
        <v>43</v>
      </c>
      <c r="I212" s="107" t="s">
        <v>219</v>
      </c>
    </row>
    <row r="213" spans="1:9">
      <c r="A213" s="115">
        <v>44542</v>
      </c>
      <c r="B213" s="69">
        <v>72.69</v>
      </c>
      <c r="C213" s="69">
        <v>4600</v>
      </c>
      <c r="D213" s="77">
        <f t="shared" si="4"/>
        <v>63.2824322465263</v>
      </c>
      <c r="F213" s="69">
        <v>311</v>
      </c>
      <c r="G213" s="113" t="s">
        <v>202</v>
      </c>
      <c r="H213" s="107" t="s">
        <v>231</v>
      </c>
      <c r="I213" s="107" t="s">
        <v>232</v>
      </c>
    </row>
    <row r="214" spans="1:9">
      <c r="A214" s="115">
        <v>44539</v>
      </c>
      <c r="B214" s="69">
        <v>29.43</v>
      </c>
      <c r="C214" s="69">
        <v>2500</v>
      </c>
      <c r="D214" s="77">
        <f t="shared" si="4"/>
        <v>84.9473326537547</v>
      </c>
      <c r="F214" s="69">
        <v>101</v>
      </c>
      <c r="G214" s="113" t="s">
        <v>206</v>
      </c>
      <c r="H214" s="107" t="s">
        <v>43</v>
      </c>
      <c r="I214" s="107" t="s">
        <v>246</v>
      </c>
    </row>
    <row r="215" spans="1:9">
      <c r="A215" s="115">
        <v>44538</v>
      </c>
      <c r="B215" s="69">
        <v>26.16</v>
      </c>
      <c r="C215" s="69">
        <v>2300</v>
      </c>
      <c r="D215" s="77">
        <f t="shared" si="4"/>
        <v>87.9204892966361</v>
      </c>
      <c r="F215" s="69">
        <v>101</v>
      </c>
      <c r="G215" s="113" t="s">
        <v>206</v>
      </c>
      <c r="H215" s="107" t="s">
        <v>43</v>
      </c>
      <c r="I215" s="107" t="s">
        <v>215</v>
      </c>
    </row>
    <row r="216" spans="1:9">
      <c r="A216" s="115">
        <v>44535</v>
      </c>
      <c r="B216" s="69">
        <v>29</v>
      </c>
      <c r="C216" s="69">
        <v>2500</v>
      </c>
      <c r="D216" s="77">
        <f t="shared" si="4"/>
        <v>86.2068965517241</v>
      </c>
      <c r="F216" s="69">
        <v>101</v>
      </c>
      <c r="G216" s="113" t="s">
        <v>202</v>
      </c>
      <c r="H216" s="107" t="s">
        <v>43</v>
      </c>
      <c r="I216" s="107" t="s">
        <v>246</v>
      </c>
    </row>
    <row r="217" spans="1:9">
      <c r="A217" s="115">
        <v>44534</v>
      </c>
      <c r="B217" s="69">
        <v>79</v>
      </c>
      <c r="C217" s="69">
        <v>4800</v>
      </c>
      <c r="D217" s="77">
        <f t="shared" si="4"/>
        <v>60.7594936708861</v>
      </c>
      <c r="F217" s="69">
        <v>311</v>
      </c>
      <c r="G217" s="113" t="s">
        <v>206</v>
      </c>
      <c r="H217" s="107" t="s">
        <v>44</v>
      </c>
      <c r="I217" s="107" t="s">
        <v>232</v>
      </c>
    </row>
    <row r="218" spans="1:9">
      <c r="A218" s="115">
        <v>44528</v>
      </c>
      <c r="B218" s="69">
        <v>65</v>
      </c>
      <c r="C218" s="69">
        <v>4500</v>
      </c>
      <c r="D218" s="77">
        <f t="shared" si="4"/>
        <v>69.2307692307692</v>
      </c>
      <c r="F218" s="69">
        <v>211</v>
      </c>
      <c r="G218" s="113" t="s">
        <v>202</v>
      </c>
      <c r="H218" s="107" t="s">
        <v>245</v>
      </c>
      <c r="I218" s="107" t="s">
        <v>219</v>
      </c>
    </row>
    <row r="219" spans="1:9">
      <c r="A219" s="115">
        <v>44528</v>
      </c>
      <c r="B219" s="69">
        <v>26</v>
      </c>
      <c r="C219" s="69">
        <v>2400</v>
      </c>
      <c r="D219" s="77">
        <f t="shared" si="4"/>
        <v>92.3076923076923</v>
      </c>
      <c r="F219" s="69">
        <v>101</v>
      </c>
      <c r="G219" s="113" t="s">
        <v>206</v>
      </c>
      <c r="H219" s="107" t="s">
        <v>43</v>
      </c>
      <c r="I219" s="107" t="s">
        <v>215</v>
      </c>
    </row>
    <row r="220" spans="1:9">
      <c r="A220" s="115">
        <v>44527</v>
      </c>
      <c r="B220" s="69">
        <v>77.45</v>
      </c>
      <c r="C220" s="69">
        <v>4800</v>
      </c>
      <c r="D220" s="77">
        <f t="shared" si="4"/>
        <v>61.9754680438993</v>
      </c>
      <c r="F220" s="69">
        <v>311</v>
      </c>
      <c r="G220" s="113" t="s">
        <v>202</v>
      </c>
      <c r="H220" s="107" t="s">
        <v>231</v>
      </c>
      <c r="I220" s="107" t="s">
        <v>215</v>
      </c>
    </row>
    <row r="221" spans="1:9">
      <c r="A221" s="115">
        <v>44527</v>
      </c>
      <c r="B221" s="69">
        <v>29.43</v>
      </c>
      <c r="C221" s="69">
        <v>2500</v>
      </c>
      <c r="D221" s="77">
        <f t="shared" si="4"/>
        <v>84.9473326537547</v>
      </c>
      <c r="F221" s="69">
        <v>101</v>
      </c>
      <c r="G221" s="113" t="s">
        <v>206</v>
      </c>
      <c r="H221" s="107" t="s">
        <v>43</v>
      </c>
      <c r="I221" s="107" t="s">
        <v>246</v>
      </c>
    </row>
    <row r="222" spans="1:9">
      <c r="A222" s="115">
        <v>44525</v>
      </c>
      <c r="B222" s="69">
        <v>26</v>
      </c>
      <c r="C222" s="69">
        <v>2600</v>
      </c>
      <c r="D222" s="77">
        <f t="shared" si="4"/>
        <v>100</v>
      </c>
      <c r="F222" s="69">
        <v>101</v>
      </c>
      <c r="G222" s="113" t="s">
        <v>202</v>
      </c>
      <c r="H222" s="107" t="s">
        <v>43</v>
      </c>
      <c r="I222" s="107" t="s">
        <v>219</v>
      </c>
    </row>
    <row r="223" spans="1:9">
      <c r="A223" s="115">
        <v>44524</v>
      </c>
      <c r="B223" s="69">
        <v>29.55</v>
      </c>
      <c r="C223" s="69">
        <v>2450</v>
      </c>
      <c r="D223" s="77">
        <f t="shared" si="4"/>
        <v>82.9103214890017</v>
      </c>
      <c r="F223" s="69">
        <v>101</v>
      </c>
      <c r="G223" s="113" t="s">
        <v>206</v>
      </c>
      <c r="H223" s="107" t="s">
        <v>43</v>
      </c>
      <c r="I223" s="107" t="s">
        <v>215</v>
      </c>
    </row>
    <row r="224" spans="1:9">
      <c r="A224" s="115">
        <v>44888</v>
      </c>
      <c r="B224" s="69">
        <v>63.37</v>
      </c>
      <c r="C224" s="69">
        <v>4000</v>
      </c>
      <c r="D224" s="77">
        <f t="shared" si="4"/>
        <v>63.1213507969071</v>
      </c>
      <c r="F224" s="69">
        <v>211</v>
      </c>
      <c r="G224" s="113" t="s">
        <v>206</v>
      </c>
      <c r="H224" s="107" t="s">
        <v>245</v>
      </c>
      <c r="I224" s="107" t="s">
        <v>219</v>
      </c>
    </row>
    <row r="225" spans="1:9">
      <c r="A225" s="115">
        <v>44507</v>
      </c>
      <c r="B225" s="69">
        <v>86.36</v>
      </c>
      <c r="C225" s="69">
        <v>5900</v>
      </c>
      <c r="D225" s="77">
        <f t="shared" si="4"/>
        <v>68.3186660490968</v>
      </c>
      <c r="F225" s="69">
        <v>311</v>
      </c>
      <c r="G225" s="113" t="s">
        <v>206</v>
      </c>
      <c r="H225" s="107" t="s">
        <v>231</v>
      </c>
      <c r="I225" s="107" t="s">
        <v>246</v>
      </c>
    </row>
    <row r="226" spans="1:9">
      <c r="A226" s="115">
        <v>44502</v>
      </c>
      <c r="B226" s="69">
        <v>26</v>
      </c>
      <c r="C226" s="69">
        <v>2300</v>
      </c>
      <c r="D226" s="77">
        <f t="shared" si="4"/>
        <v>88.4615384615385</v>
      </c>
      <c r="F226" s="69">
        <v>101</v>
      </c>
      <c r="G226" s="113" t="s">
        <v>202</v>
      </c>
      <c r="H226" s="107" t="s">
        <v>43</v>
      </c>
      <c r="I226" s="107" t="s">
        <v>219</v>
      </c>
    </row>
    <row r="227" spans="1:9">
      <c r="A227" s="115">
        <v>44500</v>
      </c>
      <c r="B227" s="69">
        <v>69</v>
      </c>
      <c r="C227" s="69">
        <v>4200</v>
      </c>
      <c r="D227" s="77">
        <f t="shared" si="4"/>
        <v>60.8695652173913</v>
      </c>
      <c r="F227" s="69">
        <v>211</v>
      </c>
      <c r="G227" s="113" t="s">
        <v>202</v>
      </c>
      <c r="H227" s="107" t="s">
        <v>44</v>
      </c>
      <c r="I227" s="107" t="s">
        <v>215</v>
      </c>
    </row>
    <row r="228" spans="1:9">
      <c r="A228" s="115">
        <v>44858</v>
      </c>
      <c r="B228" s="69">
        <v>26</v>
      </c>
      <c r="C228" s="69">
        <v>2400</v>
      </c>
      <c r="D228" s="77">
        <f t="shared" si="4"/>
        <v>92.3076923076923</v>
      </c>
      <c r="F228" s="69">
        <v>101</v>
      </c>
      <c r="G228" s="113" t="s">
        <v>206</v>
      </c>
      <c r="H228" s="107" t="s">
        <v>43</v>
      </c>
      <c r="I228" s="107" t="s">
        <v>215</v>
      </c>
    </row>
    <row r="229" spans="1:9">
      <c r="A229" s="115">
        <v>44492</v>
      </c>
      <c r="B229" s="69">
        <v>87.65</v>
      </c>
      <c r="C229" s="69">
        <v>4600</v>
      </c>
      <c r="D229" s="77">
        <f t="shared" si="4"/>
        <v>52.4814603536794</v>
      </c>
      <c r="F229" s="69">
        <v>311</v>
      </c>
      <c r="G229" s="113" t="s">
        <v>206</v>
      </c>
      <c r="H229" s="107" t="s">
        <v>231</v>
      </c>
      <c r="I229" s="107" t="s">
        <v>215</v>
      </c>
    </row>
    <row r="230" spans="1:9">
      <c r="A230" s="115">
        <v>44492</v>
      </c>
      <c r="B230" s="69">
        <v>29</v>
      </c>
      <c r="C230" s="69">
        <v>2900</v>
      </c>
      <c r="D230" s="77">
        <f t="shared" si="4"/>
        <v>100</v>
      </c>
      <c r="F230" s="69">
        <v>101</v>
      </c>
      <c r="G230" s="113" t="s">
        <v>202</v>
      </c>
      <c r="H230" s="107" t="s">
        <v>43</v>
      </c>
      <c r="I230" s="107" t="s">
        <v>219</v>
      </c>
    </row>
    <row r="231" spans="1:9">
      <c r="A231" s="115">
        <v>44492</v>
      </c>
      <c r="B231" s="69">
        <v>61.69</v>
      </c>
      <c r="C231" s="69">
        <v>4000</v>
      </c>
      <c r="D231" s="77">
        <f t="shared" si="4"/>
        <v>64.8403306856865</v>
      </c>
      <c r="F231" s="69">
        <v>211</v>
      </c>
      <c r="G231" s="113" t="s">
        <v>206</v>
      </c>
      <c r="H231" s="107" t="s">
        <v>245</v>
      </c>
      <c r="I231" s="107" t="s">
        <v>219</v>
      </c>
    </row>
    <row r="232" spans="1:9">
      <c r="A232" s="115">
        <v>44490</v>
      </c>
      <c r="B232" s="69">
        <v>26</v>
      </c>
      <c r="C232" s="69">
        <v>2500</v>
      </c>
      <c r="D232" s="77">
        <f t="shared" si="4"/>
        <v>96.1538461538462</v>
      </c>
      <c r="F232" s="69">
        <v>101</v>
      </c>
      <c r="G232" s="113" t="s">
        <v>206</v>
      </c>
      <c r="H232" s="107" t="s">
        <v>43</v>
      </c>
      <c r="I232" s="107" t="s">
        <v>246</v>
      </c>
    </row>
    <row r="233" spans="1:9">
      <c r="A233" s="115">
        <v>44489</v>
      </c>
      <c r="B233" s="69">
        <v>60</v>
      </c>
      <c r="C233" s="69">
        <v>4150</v>
      </c>
      <c r="D233" s="77">
        <f t="shared" si="4"/>
        <v>69.1666666666667</v>
      </c>
      <c r="F233" s="69">
        <v>211</v>
      </c>
      <c r="G233" s="113" t="s">
        <v>202</v>
      </c>
      <c r="H233" s="107" t="s">
        <v>253</v>
      </c>
      <c r="I233" s="107" t="s">
        <v>215</v>
      </c>
    </row>
    <row r="234" spans="1:9">
      <c r="A234" s="115">
        <v>44486</v>
      </c>
      <c r="B234" s="69">
        <v>29</v>
      </c>
      <c r="C234" s="69">
        <v>2600</v>
      </c>
      <c r="D234" s="77">
        <f t="shared" si="4"/>
        <v>89.6551724137931</v>
      </c>
      <c r="F234" s="69">
        <v>101</v>
      </c>
      <c r="G234" s="113" t="s">
        <v>206</v>
      </c>
      <c r="H234" s="107" t="s">
        <v>43</v>
      </c>
      <c r="I234" s="107" t="s">
        <v>215</v>
      </c>
    </row>
    <row r="235" spans="1:9">
      <c r="A235" s="115">
        <v>44483</v>
      </c>
      <c r="B235" s="69">
        <v>60.61</v>
      </c>
      <c r="C235" s="69">
        <v>3900</v>
      </c>
      <c r="D235" s="77">
        <f t="shared" si="4"/>
        <v>64.3458175218611</v>
      </c>
      <c r="F235" s="69">
        <v>211</v>
      </c>
      <c r="G235" s="113" t="s">
        <v>202</v>
      </c>
      <c r="H235" s="107" t="s">
        <v>239</v>
      </c>
      <c r="I235" s="107" t="s">
        <v>219</v>
      </c>
    </row>
    <row r="236" spans="1:9">
      <c r="A236" s="115">
        <v>44481</v>
      </c>
      <c r="B236" s="69">
        <v>26</v>
      </c>
      <c r="C236" s="69">
        <v>2300</v>
      </c>
      <c r="D236" s="77">
        <f t="shared" si="4"/>
        <v>88.4615384615385</v>
      </c>
      <c r="F236" s="69">
        <v>101</v>
      </c>
      <c r="G236" s="113" t="s">
        <v>202</v>
      </c>
      <c r="H236" s="107" t="s">
        <v>43</v>
      </c>
      <c r="I236" s="107" t="s">
        <v>219</v>
      </c>
    </row>
    <row r="237" spans="1:9">
      <c r="A237" s="115">
        <v>44480</v>
      </c>
      <c r="B237" s="69">
        <v>26</v>
      </c>
      <c r="C237" s="69">
        <v>2400</v>
      </c>
      <c r="D237" s="77">
        <f t="shared" si="4"/>
        <v>92.3076923076923</v>
      </c>
      <c r="F237" s="69">
        <v>101</v>
      </c>
      <c r="G237" s="113" t="s">
        <v>206</v>
      </c>
      <c r="H237" s="107" t="s">
        <v>43</v>
      </c>
      <c r="I237" s="107" t="s">
        <v>215</v>
      </c>
    </row>
    <row r="238" spans="1:9">
      <c r="A238" s="115">
        <v>44479</v>
      </c>
      <c r="B238" s="69">
        <v>77</v>
      </c>
      <c r="C238" s="69">
        <v>4600</v>
      </c>
      <c r="D238" s="77">
        <f t="shared" si="4"/>
        <v>59.7402597402597</v>
      </c>
      <c r="F238" s="69">
        <v>311</v>
      </c>
      <c r="G238" s="113" t="s">
        <v>202</v>
      </c>
      <c r="H238" s="107" t="s">
        <v>44</v>
      </c>
      <c r="I238" s="107" t="s">
        <v>232</v>
      </c>
    </row>
    <row r="239" spans="1:9">
      <c r="A239" s="115">
        <v>44476</v>
      </c>
      <c r="B239" s="69">
        <v>62.67</v>
      </c>
      <c r="C239" s="69">
        <v>4100</v>
      </c>
      <c r="D239" s="77">
        <f t="shared" si="4"/>
        <v>65.4220520185096</v>
      </c>
      <c r="F239" s="69">
        <v>211</v>
      </c>
      <c r="G239" s="113" t="s">
        <v>202</v>
      </c>
      <c r="H239" s="107" t="s">
        <v>245</v>
      </c>
      <c r="I239" s="107" t="s">
        <v>246</v>
      </c>
    </row>
    <row r="240" spans="1:9">
      <c r="A240" s="115">
        <v>44475</v>
      </c>
      <c r="B240" s="69">
        <v>60.63</v>
      </c>
      <c r="C240" s="69">
        <v>3600</v>
      </c>
      <c r="D240" s="77">
        <f t="shared" si="4"/>
        <v>59.3765462642256</v>
      </c>
      <c r="F240" s="69">
        <v>211</v>
      </c>
      <c r="G240" s="113" t="s">
        <v>206</v>
      </c>
      <c r="H240" s="107" t="s">
        <v>209</v>
      </c>
      <c r="I240" s="107" t="s">
        <v>215</v>
      </c>
    </row>
    <row r="241" spans="1:9">
      <c r="A241" s="115">
        <v>44473</v>
      </c>
      <c r="B241" s="69">
        <v>63</v>
      </c>
      <c r="C241" s="69">
        <v>4300</v>
      </c>
      <c r="D241" s="77">
        <f t="shared" si="4"/>
        <v>68.2539682539683</v>
      </c>
      <c r="F241" s="69">
        <v>211</v>
      </c>
      <c r="G241" s="113" t="s">
        <v>202</v>
      </c>
      <c r="H241" s="107" t="s">
        <v>245</v>
      </c>
      <c r="I241" s="107" t="s">
        <v>215</v>
      </c>
    </row>
    <row r="242" spans="1:9">
      <c r="A242" s="115">
        <v>44472</v>
      </c>
      <c r="B242" s="69">
        <v>75</v>
      </c>
      <c r="C242" s="69">
        <v>4500</v>
      </c>
      <c r="D242" s="77">
        <f t="shared" si="4"/>
        <v>60</v>
      </c>
      <c r="F242" s="69">
        <v>211</v>
      </c>
      <c r="G242" s="113" t="s">
        <v>202</v>
      </c>
      <c r="H242" s="107" t="s">
        <v>231</v>
      </c>
      <c r="I242" s="107" t="s">
        <v>254</v>
      </c>
    </row>
    <row r="243" spans="1:9">
      <c r="A243" s="115">
        <v>44469</v>
      </c>
      <c r="B243" s="69">
        <v>65</v>
      </c>
      <c r="C243" s="69">
        <v>4300</v>
      </c>
      <c r="D243" s="77">
        <f t="shared" si="4"/>
        <v>66.1538461538462</v>
      </c>
      <c r="F243" s="69">
        <v>211</v>
      </c>
      <c r="G243" s="113" t="s">
        <v>206</v>
      </c>
      <c r="H243" s="107" t="s">
        <v>245</v>
      </c>
      <c r="I243" s="107" t="s">
        <v>219</v>
      </c>
    </row>
    <row r="244" spans="1:9">
      <c r="A244" s="115">
        <v>44466</v>
      </c>
      <c r="B244" s="69">
        <v>69</v>
      </c>
      <c r="C244" s="69">
        <v>3800</v>
      </c>
      <c r="D244" s="77">
        <f t="shared" si="4"/>
        <v>55.0724637681159</v>
      </c>
      <c r="F244" s="69">
        <v>211</v>
      </c>
      <c r="G244" s="113" t="s">
        <v>206</v>
      </c>
      <c r="H244" s="107" t="s">
        <v>44</v>
      </c>
      <c r="I244" s="107" t="s">
        <v>219</v>
      </c>
    </row>
    <row r="245" spans="1:9">
      <c r="A245" s="115">
        <v>44466</v>
      </c>
      <c r="B245" s="69">
        <v>60.36</v>
      </c>
      <c r="C245" s="69">
        <v>4100</v>
      </c>
      <c r="D245" s="77">
        <f t="shared" si="4"/>
        <v>67.9257786613651</v>
      </c>
      <c r="F245" s="69">
        <v>211</v>
      </c>
      <c r="G245" s="113" t="s">
        <v>206</v>
      </c>
      <c r="H245" s="107" t="s">
        <v>231</v>
      </c>
      <c r="I245" s="107" t="s">
        <v>246</v>
      </c>
    </row>
    <row r="246" spans="1:9">
      <c r="A246" s="115">
        <v>44466</v>
      </c>
      <c r="B246" s="69">
        <v>62.96</v>
      </c>
      <c r="C246" s="69">
        <v>4100</v>
      </c>
      <c r="D246" s="77">
        <f t="shared" si="4"/>
        <v>65.1207115628971</v>
      </c>
      <c r="F246" s="69">
        <v>211</v>
      </c>
      <c r="G246" s="113" t="s">
        <v>206</v>
      </c>
      <c r="H246" s="107" t="s">
        <v>245</v>
      </c>
      <c r="I246" s="107" t="s">
        <v>215</v>
      </c>
    </row>
    <row r="247" spans="1:9">
      <c r="A247" s="115">
        <v>44466</v>
      </c>
      <c r="B247" s="69">
        <v>78</v>
      </c>
      <c r="C247" s="69">
        <v>4100</v>
      </c>
      <c r="D247" s="77">
        <f t="shared" si="4"/>
        <v>52.5641025641026</v>
      </c>
      <c r="F247" s="69">
        <v>311</v>
      </c>
      <c r="G247" s="113" t="s">
        <v>206</v>
      </c>
      <c r="H247" s="107" t="s">
        <v>44</v>
      </c>
      <c r="I247" s="107" t="s">
        <v>219</v>
      </c>
    </row>
    <row r="248" spans="1:9">
      <c r="A248" s="115">
        <v>44465</v>
      </c>
      <c r="B248" s="69">
        <v>29.43</v>
      </c>
      <c r="C248" s="69">
        <v>2500</v>
      </c>
      <c r="D248" s="77">
        <f t="shared" si="4"/>
        <v>84.9473326537547</v>
      </c>
      <c r="F248" s="69">
        <v>101</v>
      </c>
      <c r="G248" s="113" t="s">
        <v>206</v>
      </c>
      <c r="H248" s="107" t="s">
        <v>43</v>
      </c>
      <c r="I248" s="107" t="s">
        <v>215</v>
      </c>
    </row>
    <row r="249" spans="1:9">
      <c r="A249" s="115">
        <v>44464</v>
      </c>
      <c r="B249" s="69">
        <v>63</v>
      </c>
      <c r="C249" s="69">
        <v>4300</v>
      </c>
      <c r="D249" s="77">
        <f t="shared" si="4"/>
        <v>68.2539682539683</v>
      </c>
      <c r="F249" s="69">
        <v>211</v>
      </c>
      <c r="G249" s="113" t="s">
        <v>206</v>
      </c>
      <c r="H249" s="107" t="s">
        <v>245</v>
      </c>
      <c r="I249" s="107" t="s">
        <v>219</v>
      </c>
    </row>
    <row r="250" spans="1:9">
      <c r="A250" s="115">
        <v>44463</v>
      </c>
      <c r="B250" s="69">
        <v>26</v>
      </c>
      <c r="C250" s="69">
        <v>2500</v>
      </c>
      <c r="D250" s="77">
        <f t="shared" si="4"/>
        <v>96.1538461538462</v>
      </c>
      <c r="F250" s="69">
        <v>101</v>
      </c>
      <c r="G250" s="113" t="s">
        <v>206</v>
      </c>
      <c r="H250" s="107" t="s">
        <v>43</v>
      </c>
      <c r="I250" s="107" t="s">
        <v>215</v>
      </c>
    </row>
    <row r="251" spans="1:9">
      <c r="A251" s="115">
        <v>44459</v>
      </c>
      <c r="B251" s="69">
        <v>76</v>
      </c>
      <c r="C251" s="69">
        <v>4300</v>
      </c>
      <c r="D251" s="77">
        <f t="shared" si="4"/>
        <v>56.5789473684211</v>
      </c>
      <c r="F251" s="69">
        <v>311</v>
      </c>
      <c r="G251" s="113" t="s">
        <v>206</v>
      </c>
      <c r="H251" s="107" t="s">
        <v>44</v>
      </c>
      <c r="I251" s="107" t="s">
        <v>232</v>
      </c>
    </row>
    <row r="252" spans="1:9">
      <c r="A252" s="115">
        <v>44458</v>
      </c>
      <c r="B252" s="69">
        <v>69</v>
      </c>
      <c r="C252" s="69">
        <v>4100</v>
      </c>
      <c r="D252" s="77">
        <f t="shared" si="4"/>
        <v>59.4202898550725</v>
      </c>
      <c r="F252" s="69">
        <v>211</v>
      </c>
      <c r="G252" s="113" t="s">
        <v>206</v>
      </c>
      <c r="H252" s="107" t="s">
        <v>44</v>
      </c>
      <c r="I252" s="107" t="s">
        <v>246</v>
      </c>
    </row>
    <row r="253" spans="1:9">
      <c r="A253" s="115">
        <v>44453</v>
      </c>
      <c r="B253" s="69">
        <v>69</v>
      </c>
      <c r="C253" s="69">
        <v>4300</v>
      </c>
      <c r="D253" s="77">
        <f t="shared" si="4"/>
        <v>62.3188405797101</v>
      </c>
      <c r="F253" s="69">
        <v>211</v>
      </c>
      <c r="G253" s="113" t="s">
        <v>206</v>
      </c>
      <c r="H253" s="107" t="s">
        <v>44</v>
      </c>
      <c r="I253" s="107" t="s">
        <v>219</v>
      </c>
    </row>
    <row r="254" spans="1:9">
      <c r="A254" s="115">
        <v>44451</v>
      </c>
      <c r="B254" s="69">
        <v>88.22</v>
      </c>
      <c r="C254" s="69">
        <v>5500</v>
      </c>
      <c r="D254" s="77">
        <f t="shared" si="4"/>
        <v>62.3441396508728</v>
      </c>
      <c r="F254" s="69">
        <v>511</v>
      </c>
      <c r="G254" s="113" t="s">
        <v>206</v>
      </c>
      <c r="H254" s="107" t="s">
        <v>231</v>
      </c>
      <c r="I254" s="107" t="s">
        <v>261</v>
      </c>
    </row>
    <row r="255" spans="1:9">
      <c r="A255" s="115">
        <v>44451</v>
      </c>
      <c r="B255" s="69">
        <v>78</v>
      </c>
      <c r="C255" s="69">
        <v>4300</v>
      </c>
      <c r="D255" s="77">
        <f t="shared" si="4"/>
        <v>55.1282051282051</v>
      </c>
      <c r="F255" s="69">
        <v>311</v>
      </c>
      <c r="G255" s="113" t="s">
        <v>206</v>
      </c>
      <c r="H255" s="107" t="s">
        <v>231</v>
      </c>
      <c r="I255" s="107" t="s">
        <v>246</v>
      </c>
    </row>
    <row r="256" spans="1:9">
      <c r="A256" s="115">
        <v>44450</v>
      </c>
      <c r="B256" s="69">
        <v>29</v>
      </c>
      <c r="C256" s="69">
        <v>2700</v>
      </c>
      <c r="D256" s="77">
        <f t="shared" si="4"/>
        <v>93.1034482758621</v>
      </c>
      <c r="F256" s="69">
        <v>101</v>
      </c>
      <c r="G256" s="113" t="s">
        <v>202</v>
      </c>
      <c r="H256" s="107" t="s">
        <v>43</v>
      </c>
      <c r="I256" s="107" t="s">
        <v>215</v>
      </c>
    </row>
    <row r="257" spans="1:9">
      <c r="A257" s="115">
        <v>44450</v>
      </c>
      <c r="B257" s="69">
        <v>76</v>
      </c>
      <c r="C257" s="69">
        <v>4000</v>
      </c>
      <c r="D257" s="77">
        <f t="shared" si="4"/>
        <v>52.6315789473684</v>
      </c>
      <c r="F257" s="69">
        <v>211</v>
      </c>
      <c r="G257" s="113" t="s">
        <v>206</v>
      </c>
      <c r="H257" s="107" t="s">
        <v>43</v>
      </c>
      <c r="I257" s="107" t="s">
        <v>262</v>
      </c>
    </row>
    <row r="258" spans="1:9">
      <c r="A258" s="115">
        <v>44447</v>
      </c>
      <c r="B258" s="69">
        <v>26.16</v>
      </c>
      <c r="C258" s="69">
        <v>2450</v>
      </c>
      <c r="D258" s="77">
        <f t="shared" si="4"/>
        <v>93.6544342507645</v>
      </c>
      <c r="F258" s="69">
        <v>101</v>
      </c>
      <c r="G258" s="113" t="s">
        <v>206</v>
      </c>
      <c r="H258" s="107" t="s">
        <v>43</v>
      </c>
      <c r="I258" s="107" t="s">
        <v>219</v>
      </c>
    </row>
    <row r="259" spans="1:9">
      <c r="A259" s="115">
        <v>44446</v>
      </c>
      <c r="B259" s="69">
        <v>63</v>
      </c>
      <c r="C259" s="69">
        <v>4200</v>
      </c>
      <c r="D259" s="77">
        <f t="shared" si="4"/>
        <v>66.6666666666667</v>
      </c>
      <c r="F259" s="69">
        <v>211</v>
      </c>
      <c r="G259" s="113" t="s">
        <v>206</v>
      </c>
      <c r="H259" s="107" t="s">
        <v>245</v>
      </c>
      <c r="I259" s="107" t="s">
        <v>219</v>
      </c>
    </row>
    <row r="260" spans="1:9">
      <c r="A260" s="115">
        <v>44445</v>
      </c>
      <c r="B260" s="69">
        <v>67.87</v>
      </c>
      <c r="C260" s="69">
        <v>4650</v>
      </c>
      <c r="D260" s="77">
        <f t="shared" si="4"/>
        <v>68.5133343156034</v>
      </c>
      <c r="F260" s="69">
        <v>211</v>
      </c>
      <c r="G260" s="113" t="s">
        <v>202</v>
      </c>
      <c r="H260" s="107" t="s">
        <v>44</v>
      </c>
      <c r="I260" s="107" t="s">
        <v>246</v>
      </c>
    </row>
    <row r="261" spans="1:9">
      <c r="A261" s="115">
        <v>44444</v>
      </c>
      <c r="B261" s="69">
        <v>26.05</v>
      </c>
      <c r="C261" s="69">
        <v>2500</v>
      </c>
      <c r="D261" s="77">
        <f t="shared" si="4"/>
        <v>95.9692898272553</v>
      </c>
      <c r="F261" s="69">
        <v>101</v>
      </c>
      <c r="G261" s="113" t="s">
        <v>202</v>
      </c>
      <c r="H261" s="107" t="s">
        <v>43</v>
      </c>
      <c r="I261" s="107" t="s">
        <v>219</v>
      </c>
    </row>
    <row r="262" spans="1:9">
      <c r="A262" s="115">
        <v>44444</v>
      </c>
      <c r="B262" s="69">
        <v>69</v>
      </c>
      <c r="C262" s="69">
        <v>4500</v>
      </c>
      <c r="D262" s="77">
        <f t="shared" si="4"/>
        <v>65.2173913043478</v>
      </c>
      <c r="F262" s="69">
        <v>211</v>
      </c>
      <c r="G262" s="113" t="s">
        <v>206</v>
      </c>
      <c r="H262" s="107" t="s">
        <v>44</v>
      </c>
      <c r="I262" s="107" t="s">
        <v>215</v>
      </c>
    </row>
    <row r="263" spans="1:9">
      <c r="A263" s="115">
        <v>44444</v>
      </c>
      <c r="B263" s="69">
        <v>25.55</v>
      </c>
      <c r="C263" s="69">
        <v>2400</v>
      </c>
      <c r="D263" s="77">
        <f t="shared" si="4"/>
        <v>93.9334637964775</v>
      </c>
      <c r="F263" s="69">
        <v>101</v>
      </c>
      <c r="G263" s="113" t="s">
        <v>202</v>
      </c>
      <c r="H263" s="107" t="s">
        <v>43</v>
      </c>
      <c r="I263" s="107" t="s">
        <v>215</v>
      </c>
    </row>
    <row r="264" spans="1:9">
      <c r="A264" s="115">
        <v>44442</v>
      </c>
      <c r="B264" s="69">
        <v>26.16</v>
      </c>
      <c r="C264" s="69">
        <v>2500</v>
      </c>
      <c r="D264" s="77">
        <f t="shared" si="4"/>
        <v>95.565749235474</v>
      </c>
      <c r="F264" s="69">
        <v>101</v>
      </c>
      <c r="G264" s="113" t="s">
        <v>202</v>
      </c>
      <c r="H264" s="107" t="s">
        <v>43</v>
      </c>
      <c r="I264" s="107" t="s">
        <v>215</v>
      </c>
    </row>
    <row r="265" spans="1:9">
      <c r="A265" s="115">
        <v>44440</v>
      </c>
      <c r="B265" s="69">
        <v>77</v>
      </c>
      <c r="C265" s="69">
        <v>4800</v>
      </c>
      <c r="D265" s="77">
        <f t="shared" si="4"/>
        <v>62.3376623376623</v>
      </c>
      <c r="F265" s="69">
        <v>311</v>
      </c>
      <c r="G265" s="113" t="s">
        <v>202</v>
      </c>
      <c r="H265" s="107" t="s">
        <v>231</v>
      </c>
      <c r="I265" s="107" t="s">
        <v>246</v>
      </c>
    </row>
    <row r="266" spans="1:9">
      <c r="A266" s="115">
        <v>44438</v>
      </c>
      <c r="B266" s="69">
        <v>29</v>
      </c>
      <c r="C266" s="69">
        <v>2700</v>
      </c>
      <c r="D266" s="77">
        <f t="shared" si="4"/>
        <v>93.1034482758621</v>
      </c>
      <c r="F266" s="69">
        <v>101</v>
      </c>
      <c r="G266" s="113" t="s">
        <v>202</v>
      </c>
      <c r="H266" s="107" t="s">
        <v>43</v>
      </c>
      <c r="I266" s="107" t="s">
        <v>215</v>
      </c>
    </row>
    <row r="267" spans="1:9">
      <c r="A267" s="115">
        <v>44436</v>
      </c>
      <c r="B267" s="69">
        <v>72</v>
      </c>
      <c r="C267" s="69">
        <v>4300</v>
      </c>
      <c r="D267" s="77">
        <f t="shared" si="4"/>
        <v>59.7222222222222</v>
      </c>
      <c r="F267" s="69">
        <v>211</v>
      </c>
      <c r="G267" s="113" t="s">
        <v>202</v>
      </c>
      <c r="H267" s="107" t="s">
        <v>43</v>
      </c>
      <c r="I267" s="107" t="s">
        <v>219</v>
      </c>
    </row>
    <row r="268" spans="1:9">
      <c r="A268" s="115">
        <v>44436</v>
      </c>
      <c r="B268" s="69">
        <v>29</v>
      </c>
      <c r="C268" s="69">
        <v>2500</v>
      </c>
      <c r="D268" s="77">
        <f t="shared" si="4"/>
        <v>86.2068965517241</v>
      </c>
      <c r="F268" s="69">
        <v>101</v>
      </c>
      <c r="G268" s="113" t="s">
        <v>206</v>
      </c>
      <c r="H268" s="107" t="s">
        <v>43</v>
      </c>
      <c r="I268" s="107" t="s">
        <v>215</v>
      </c>
    </row>
    <row r="269" spans="1:9">
      <c r="A269" s="115">
        <v>44435</v>
      </c>
      <c r="B269" s="69">
        <v>26</v>
      </c>
      <c r="C269" s="69">
        <v>2300</v>
      </c>
      <c r="D269" s="77">
        <f t="shared" si="4"/>
        <v>88.4615384615385</v>
      </c>
      <c r="F269" s="69">
        <v>101</v>
      </c>
      <c r="G269" s="113" t="s">
        <v>206</v>
      </c>
      <c r="H269" s="107" t="s">
        <v>43</v>
      </c>
      <c r="I269" s="107" t="s">
        <v>215</v>
      </c>
    </row>
    <row r="270" spans="1:9">
      <c r="A270" s="115">
        <v>44434</v>
      </c>
      <c r="B270" s="69">
        <v>26</v>
      </c>
      <c r="C270" s="69">
        <v>2400</v>
      </c>
      <c r="D270" s="77">
        <f t="shared" si="4"/>
        <v>92.3076923076923</v>
      </c>
      <c r="F270" s="69">
        <v>101</v>
      </c>
      <c r="G270" s="113" t="s">
        <v>206</v>
      </c>
      <c r="H270" s="107" t="s">
        <v>43</v>
      </c>
      <c r="I270" s="107" t="s">
        <v>246</v>
      </c>
    </row>
    <row r="271" spans="1:9">
      <c r="A271" s="115">
        <v>44432</v>
      </c>
      <c r="B271" s="69">
        <v>62.67</v>
      </c>
      <c r="C271" s="69">
        <v>4200</v>
      </c>
      <c r="D271" s="77">
        <f t="shared" ref="D271:D282" si="5">C271/B271</f>
        <v>67.0177118238391</v>
      </c>
      <c r="F271" s="69">
        <v>211</v>
      </c>
      <c r="G271" s="113" t="s">
        <v>206</v>
      </c>
      <c r="H271" s="107" t="s">
        <v>245</v>
      </c>
      <c r="I271" s="107" t="s">
        <v>219</v>
      </c>
    </row>
    <row r="272" spans="1:9">
      <c r="A272" s="115">
        <v>44431</v>
      </c>
      <c r="B272" s="69">
        <v>77</v>
      </c>
      <c r="C272" s="69">
        <v>6000</v>
      </c>
      <c r="D272" s="77">
        <f t="shared" si="5"/>
        <v>77.9220779220779</v>
      </c>
      <c r="F272" s="69">
        <v>311</v>
      </c>
      <c r="G272" s="113" t="s">
        <v>202</v>
      </c>
      <c r="H272" s="107" t="s">
        <v>231</v>
      </c>
      <c r="I272" s="107" t="s">
        <v>219</v>
      </c>
    </row>
    <row r="273" spans="1:9">
      <c r="A273" s="115">
        <v>44431</v>
      </c>
      <c r="B273" s="69">
        <v>72</v>
      </c>
      <c r="C273" s="69">
        <v>4300</v>
      </c>
      <c r="D273" s="77">
        <f t="shared" si="5"/>
        <v>59.7222222222222</v>
      </c>
      <c r="F273" s="69">
        <v>211</v>
      </c>
      <c r="G273" s="113" t="s">
        <v>206</v>
      </c>
      <c r="H273" s="107" t="s">
        <v>43</v>
      </c>
      <c r="I273" s="107" t="s">
        <v>215</v>
      </c>
    </row>
    <row r="274" spans="1:9">
      <c r="A274" s="115">
        <v>44429</v>
      </c>
      <c r="B274" s="69">
        <v>29</v>
      </c>
      <c r="C274" s="69">
        <v>2600</v>
      </c>
      <c r="D274" s="77">
        <f t="shared" si="5"/>
        <v>89.6551724137931</v>
      </c>
      <c r="F274" s="69">
        <v>101</v>
      </c>
      <c r="G274" s="113" t="s">
        <v>202</v>
      </c>
      <c r="H274" s="107" t="s">
        <v>43</v>
      </c>
      <c r="I274" s="107" t="s">
        <v>246</v>
      </c>
    </row>
    <row r="275" spans="1:9">
      <c r="A275" s="115">
        <v>44428</v>
      </c>
      <c r="B275" s="69">
        <v>26</v>
      </c>
      <c r="C275" s="69">
        <v>2500</v>
      </c>
      <c r="D275" s="77">
        <f t="shared" si="5"/>
        <v>96.1538461538462</v>
      </c>
      <c r="F275" s="69">
        <v>101</v>
      </c>
      <c r="G275" s="113" t="s">
        <v>206</v>
      </c>
      <c r="H275" s="107" t="s">
        <v>43</v>
      </c>
      <c r="I275" s="107" t="s">
        <v>246</v>
      </c>
    </row>
    <row r="276" spans="1:9">
      <c r="A276" s="115">
        <v>44426</v>
      </c>
      <c r="B276" s="69">
        <v>61.67</v>
      </c>
      <c r="C276" s="69">
        <v>4100</v>
      </c>
      <c r="D276" s="77">
        <f t="shared" si="5"/>
        <v>66.4828928166045</v>
      </c>
      <c r="F276" s="69">
        <v>211</v>
      </c>
      <c r="G276" s="113" t="s">
        <v>206</v>
      </c>
      <c r="H276" s="107" t="s">
        <v>245</v>
      </c>
      <c r="I276" s="107" t="s">
        <v>219</v>
      </c>
    </row>
    <row r="277" spans="1:9">
      <c r="A277" s="115">
        <v>44423</v>
      </c>
      <c r="B277" s="69">
        <v>69</v>
      </c>
      <c r="C277" s="69">
        <v>4300</v>
      </c>
      <c r="D277" s="77">
        <f t="shared" si="5"/>
        <v>62.3188405797101</v>
      </c>
      <c r="F277" s="69">
        <v>211</v>
      </c>
      <c r="G277" s="113" t="s">
        <v>206</v>
      </c>
      <c r="H277" s="107" t="s">
        <v>44</v>
      </c>
      <c r="I277" s="107" t="s">
        <v>246</v>
      </c>
    </row>
    <row r="278" spans="1:9">
      <c r="A278" s="115">
        <v>44423</v>
      </c>
      <c r="B278" s="69">
        <v>29</v>
      </c>
      <c r="C278" s="69">
        <v>2700</v>
      </c>
      <c r="D278" s="77">
        <f t="shared" si="5"/>
        <v>93.1034482758621</v>
      </c>
      <c r="F278" s="69">
        <v>101</v>
      </c>
      <c r="G278" s="113" t="s">
        <v>202</v>
      </c>
      <c r="H278" s="107" t="s">
        <v>43</v>
      </c>
      <c r="I278" s="107" t="s">
        <v>215</v>
      </c>
    </row>
    <row r="279" spans="1:9">
      <c r="A279" s="115">
        <v>44421</v>
      </c>
      <c r="B279" s="69">
        <v>63</v>
      </c>
      <c r="C279" s="69">
        <v>4000</v>
      </c>
      <c r="D279" s="77">
        <f t="shared" si="5"/>
        <v>63.4920634920635</v>
      </c>
      <c r="F279" s="69">
        <v>211</v>
      </c>
      <c r="G279" s="113" t="s">
        <v>206</v>
      </c>
      <c r="H279" s="107" t="s">
        <v>245</v>
      </c>
      <c r="I279" s="107" t="s">
        <v>219</v>
      </c>
    </row>
    <row r="280" spans="1:9">
      <c r="A280" s="115">
        <v>44420</v>
      </c>
      <c r="B280" s="69">
        <v>63</v>
      </c>
      <c r="C280" s="69">
        <v>4100</v>
      </c>
      <c r="D280" s="77">
        <f t="shared" si="5"/>
        <v>65.0793650793651</v>
      </c>
      <c r="F280" s="69">
        <v>211</v>
      </c>
      <c r="G280" s="113" t="s">
        <v>206</v>
      </c>
      <c r="H280" s="107" t="s">
        <v>245</v>
      </c>
      <c r="I280" s="107" t="s">
        <v>219</v>
      </c>
    </row>
    <row r="281" spans="1:9">
      <c r="A281" s="115">
        <v>44416</v>
      </c>
      <c r="B281" s="69">
        <v>26</v>
      </c>
      <c r="C281" s="69">
        <v>2800</v>
      </c>
      <c r="D281" s="77">
        <f t="shared" si="5"/>
        <v>107.692307692308</v>
      </c>
      <c r="F281" s="69">
        <v>101</v>
      </c>
      <c r="G281" s="113" t="s">
        <v>202</v>
      </c>
      <c r="H281" s="107" t="s">
        <v>43</v>
      </c>
      <c r="I281" s="107" t="s">
        <v>219</v>
      </c>
    </row>
    <row r="282" spans="1:9">
      <c r="A282" s="115">
        <v>44408</v>
      </c>
      <c r="B282" s="69">
        <v>69</v>
      </c>
      <c r="C282" s="69">
        <v>4300</v>
      </c>
      <c r="D282" s="77">
        <f t="shared" si="5"/>
        <v>62.3188405797101</v>
      </c>
      <c r="F282" s="69">
        <v>211</v>
      </c>
      <c r="G282" s="113" t="s">
        <v>206</v>
      </c>
      <c r="H282" s="107" t="s">
        <v>44</v>
      </c>
      <c r="I282" s="107" t="s">
        <v>246</v>
      </c>
    </row>
    <row r="1048534" spans="9:9">
      <c r="I1048534" s="107" t="s">
        <v>213</v>
      </c>
    </row>
  </sheetData>
  <mergeCells count="58">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A7"/>
  <sheetViews>
    <sheetView zoomScale="70" zoomScaleNormal="70" workbookViewId="0">
      <pane xSplit="1" ySplit="2" topLeftCell="Q3" activePane="bottomRight" state="frozen"/>
      <selection/>
      <selection pane="topRight"/>
      <selection pane="bottomLeft"/>
      <selection pane="bottomRight" activeCell="Q25" sqref="Q25"/>
    </sheetView>
  </sheetViews>
  <sheetFormatPr defaultColWidth="9" defaultRowHeight="13.5" outlineLevelRow="6"/>
  <cols>
    <col min="1" max="1" width="13.375" style="61" customWidth="1"/>
    <col min="2" max="45" width="7.125" style="61" customWidth="1"/>
    <col min="46" max="53" width="9.875" style="61" customWidth="1"/>
    <col min="54" max="16384" width="9" style="61"/>
  </cols>
  <sheetData>
    <row r="1" s="59" customFormat="1" ht="14.25" spans="1:53">
      <c r="A1" s="62" t="s">
        <v>277</v>
      </c>
      <c r="B1" s="63">
        <v>44713.3338310185</v>
      </c>
      <c r="C1" s="62"/>
      <c r="D1" s="62"/>
      <c r="E1" s="62"/>
      <c r="F1" s="63">
        <v>44682.3338310185</v>
      </c>
      <c r="G1" s="62"/>
      <c r="H1" s="62"/>
      <c r="I1" s="62"/>
      <c r="J1" s="63">
        <v>44652.3338310185</v>
      </c>
      <c r="K1" s="62"/>
      <c r="L1" s="62"/>
      <c r="M1" s="62"/>
      <c r="N1" s="63">
        <v>44621.3338310185</v>
      </c>
      <c r="O1" s="62"/>
      <c r="P1" s="62"/>
      <c r="Q1" s="62"/>
      <c r="R1" s="63">
        <v>44593.3338310185</v>
      </c>
      <c r="S1" s="62"/>
      <c r="T1" s="62"/>
      <c r="U1" s="62"/>
      <c r="V1" s="63">
        <v>44562.3338310185</v>
      </c>
      <c r="W1" s="62"/>
      <c r="X1" s="62"/>
      <c r="Y1" s="62"/>
      <c r="Z1" s="63">
        <v>44531.3338310185</v>
      </c>
      <c r="AA1" s="62"/>
      <c r="AB1" s="62"/>
      <c r="AC1" s="62"/>
      <c r="AD1" s="63">
        <v>44501.3338310185</v>
      </c>
      <c r="AE1" s="62"/>
      <c r="AF1" s="62"/>
      <c r="AG1" s="62"/>
      <c r="AH1" s="63">
        <v>44470.3338310185</v>
      </c>
      <c r="AI1" s="62"/>
      <c r="AJ1" s="62"/>
      <c r="AK1" s="62"/>
      <c r="AL1" s="63">
        <v>44440.3338310185</v>
      </c>
      <c r="AM1" s="62"/>
      <c r="AN1" s="62"/>
      <c r="AO1" s="62"/>
      <c r="AP1" s="63">
        <v>44409.3338310185</v>
      </c>
      <c r="AQ1" s="66"/>
      <c r="AR1" s="66"/>
      <c r="AS1" s="66"/>
      <c r="AT1" s="61"/>
      <c r="AU1" s="61"/>
      <c r="AV1" s="61"/>
      <c r="AW1" s="61"/>
      <c r="AX1" s="61"/>
      <c r="AY1" s="61"/>
      <c r="AZ1" s="61"/>
      <c r="BA1" s="61"/>
    </row>
    <row r="2" s="59" customFormat="1" ht="57" spans="1:53">
      <c r="A2" s="62"/>
      <c r="B2" s="62" t="s">
        <v>278</v>
      </c>
      <c r="C2" s="62" t="s">
        <v>279</v>
      </c>
      <c r="D2" s="62" t="s">
        <v>280</v>
      </c>
      <c r="E2" s="62" t="s">
        <v>281</v>
      </c>
      <c r="F2" s="62" t="s">
        <v>278</v>
      </c>
      <c r="G2" s="62" t="s">
        <v>279</v>
      </c>
      <c r="H2" s="62" t="s">
        <v>280</v>
      </c>
      <c r="I2" s="62" t="s">
        <v>281</v>
      </c>
      <c r="J2" s="62" t="s">
        <v>278</v>
      </c>
      <c r="K2" s="62" t="s">
        <v>279</v>
      </c>
      <c r="L2" s="62" t="s">
        <v>280</v>
      </c>
      <c r="M2" s="62" t="s">
        <v>281</v>
      </c>
      <c r="N2" s="62" t="s">
        <v>278</v>
      </c>
      <c r="O2" s="62" t="s">
        <v>279</v>
      </c>
      <c r="P2" s="62" t="s">
        <v>280</v>
      </c>
      <c r="Q2" s="62" t="s">
        <v>281</v>
      </c>
      <c r="R2" s="62" t="s">
        <v>278</v>
      </c>
      <c r="S2" s="62" t="s">
        <v>279</v>
      </c>
      <c r="T2" s="62" t="s">
        <v>280</v>
      </c>
      <c r="U2" s="62" t="s">
        <v>281</v>
      </c>
      <c r="V2" s="62" t="s">
        <v>278</v>
      </c>
      <c r="W2" s="62" t="s">
        <v>279</v>
      </c>
      <c r="X2" s="62" t="s">
        <v>280</v>
      </c>
      <c r="Y2" s="62" t="s">
        <v>281</v>
      </c>
      <c r="Z2" s="62" t="s">
        <v>278</v>
      </c>
      <c r="AA2" s="62" t="s">
        <v>279</v>
      </c>
      <c r="AB2" s="62" t="s">
        <v>280</v>
      </c>
      <c r="AC2" s="62" t="s">
        <v>281</v>
      </c>
      <c r="AD2" s="62" t="s">
        <v>278</v>
      </c>
      <c r="AE2" s="62" t="s">
        <v>279</v>
      </c>
      <c r="AF2" s="62" t="s">
        <v>280</v>
      </c>
      <c r="AG2" s="62" t="s">
        <v>281</v>
      </c>
      <c r="AH2" s="62" t="s">
        <v>278</v>
      </c>
      <c r="AI2" s="62" t="s">
        <v>279</v>
      </c>
      <c r="AJ2" s="62" t="s">
        <v>280</v>
      </c>
      <c r="AK2" s="62" t="s">
        <v>281</v>
      </c>
      <c r="AL2" s="62" t="s">
        <v>278</v>
      </c>
      <c r="AM2" s="62" t="s">
        <v>279</v>
      </c>
      <c r="AN2" s="62" t="s">
        <v>280</v>
      </c>
      <c r="AO2" s="62" t="s">
        <v>281</v>
      </c>
      <c r="AP2" s="62" t="s">
        <v>278</v>
      </c>
      <c r="AQ2" s="62" t="s">
        <v>279</v>
      </c>
      <c r="AR2" s="62" t="s">
        <v>280</v>
      </c>
      <c r="AS2" s="62" t="s">
        <v>281</v>
      </c>
      <c r="AT2" s="61"/>
      <c r="AU2" s="61"/>
      <c r="AV2" s="61"/>
      <c r="AW2" s="61"/>
      <c r="AX2" s="61"/>
      <c r="AY2" s="61"/>
      <c r="AZ2" s="61"/>
      <c r="BA2" s="61"/>
    </row>
    <row r="3" s="60" customFormat="1" ht="42.75" spans="1:53">
      <c r="A3" s="64" t="s">
        <v>282</v>
      </c>
      <c r="B3" s="64">
        <v>63.84</v>
      </c>
      <c r="C3" s="64">
        <v>4382</v>
      </c>
      <c r="D3" s="64">
        <v>52132</v>
      </c>
      <c r="E3" s="64" t="s">
        <v>283</v>
      </c>
      <c r="F3" s="64">
        <v>64.9</v>
      </c>
      <c r="G3" s="64">
        <v>4600</v>
      </c>
      <c r="H3" s="64">
        <v>51798</v>
      </c>
      <c r="I3" s="64" t="s">
        <v>284</v>
      </c>
      <c r="J3" s="64">
        <v>61.85</v>
      </c>
      <c r="K3" s="64">
        <v>4524</v>
      </c>
      <c r="L3" s="64">
        <v>51338</v>
      </c>
      <c r="M3" s="64" t="s">
        <v>285</v>
      </c>
      <c r="N3" s="64">
        <v>61.15</v>
      </c>
      <c r="O3" s="64">
        <v>4476</v>
      </c>
      <c r="P3" s="64">
        <v>51996</v>
      </c>
      <c r="Q3" s="64" t="s">
        <v>286</v>
      </c>
      <c r="R3" s="64">
        <v>62.59</v>
      </c>
      <c r="S3" s="64">
        <v>4620</v>
      </c>
      <c r="T3" s="64">
        <v>51456</v>
      </c>
      <c r="U3" s="64" t="s">
        <v>287</v>
      </c>
      <c r="V3" s="64" t="s">
        <v>288</v>
      </c>
      <c r="W3" s="64" t="s">
        <v>288</v>
      </c>
      <c r="X3" s="64" t="s">
        <v>288</v>
      </c>
      <c r="Y3" s="64" t="s">
        <v>288</v>
      </c>
      <c r="Z3" s="64">
        <v>58.03</v>
      </c>
      <c r="AA3" s="64">
        <v>4602</v>
      </c>
      <c r="AB3" s="64">
        <v>51645</v>
      </c>
      <c r="AC3" s="64" t="s">
        <v>289</v>
      </c>
      <c r="AD3" s="64">
        <v>57.62</v>
      </c>
      <c r="AE3" s="64">
        <v>4917</v>
      </c>
      <c r="AF3" s="64">
        <v>51404</v>
      </c>
      <c r="AG3" s="64" t="s">
        <v>290</v>
      </c>
      <c r="AH3" s="64">
        <v>55.49</v>
      </c>
      <c r="AI3" s="64">
        <v>4294</v>
      </c>
      <c r="AJ3" s="64" t="s">
        <v>288</v>
      </c>
      <c r="AK3" s="64" t="s">
        <v>288</v>
      </c>
      <c r="AL3" s="64">
        <v>59.49</v>
      </c>
      <c r="AM3" s="64">
        <v>4400</v>
      </c>
      <c r="AN3" s="64">
        <v>48826</v>
      </c>
      <c r="AO3" s="64" t="s">
        <v>291</v>
      </c>
      <c r="AP3" s="64">
        <v>61.87</v>
      </c>
      <c r="AQ3" s="64">
        <v>4692</v>
      </c>
      <c r="AR3" s="64">
        <v>46561</v>
      </c>
      <c r="AS3" s="64" t="s">
        <v>292</v>
      </c>
      <c r="AX3" s="67"/>
      <c r="AY3" s="67"/>
      <c r="AZ3" s="67"/>
      <c r="BA3" s="67"/>
    </row>
    <row r="4" s="59" customFormat="1" ht="42.75" spans="1:53">
      <c r="A4" s="62" t="s">
        <v>293</v>
      </c>
      <c r="B4" s="62">
        <v>61.77</v>
      </c>
      <c r="C4" s="62">
        <v>3961</v>
      </c>
      <c r="D4" s="62">
        <v>47628</v>
      </c>
      <c r="E4" s="62" t="s">
        <v>294</v>
      </c>
      <c r="F4" s="62">
        <v>59.22</v>
      </c>
      <c r="G4" s="62">
        <v>3389</v>
      </c>
      <c r="H4" s="62">
        <v>47706</v>
      </c>
      <c r="I4" s="62" t="s">
        <v>295</v>
      </c>
      <c r="J4" s="62">
        <v>59.05</v>
      </c>
      <c r="K4" s="62">
        <v>3787</v>
      </c>
      <c r="L4" s="62">
        <v>47625</v>
      </c>
      <c r="M4" s="62" t="s">
        <v>296</v>
      </c>
      <c r="N4" s="62">
        <v>57.65</v>
      </c>
      <c r="O4" s="62">
        <v>3745</v>
      </c>
      <c r="P4" s="62">
        <v>47706</v>
      </c>
      <c r="Q4" s="62" t="s">
        <v>297</v>
      </c>
      <c r="R4" s="62">
        <v>58.9</v>
      </c>
      <c r="S4" s="62">
        <v>3941</v>
      </c>
      <c r="T4" s="62">
        <v>46437</v>
      </c>
      <c r="U4" s="62" t="s">
        <v>298</v>
      </c>
      <c r="V4" s="62" t="s">
        <v>288</v>
      </c>
      <c r="W4" s="62" t="s">
        <v>288</v>
      </c>
      <c r="X4" s="62" t="s">
        <v>288</v>
      </c>
      <c r="Y4" s="62" t="s">
        <v>288</v>
      </c>
      <c r="Z4" s="62">
        <v>59.98</v>
      </c>
      <c r="AA4" s="62">
        <v>3912</v>
      </c>
      <c r="AB4" s="62">
        <v>45945</v>
      </c>
      <c r="AC4" s="62" t="s">
        <v>299</v>
      </c>
      <c r="AD4" s="62">
        <v>54.89</v>
      </c>
      <c r="AE4" s="62">
        <v>4281</v>
      </c>
      <c r="AF4" s="62">
        <v>46064</v>
      </c>
      <c r="AG4" s="62" t="s">
        <v>300</v>
      </c>
      <c r="AH4" s="62">
        <v>60.12</v>
      </c>
      <c r="AI4" s="62">
        <v>4035</v>
      </c>
      <c r="AJ4" s="62" t="s">
        <v>288</v>
      </c>
      <c r="AK4" s="62" t="s">
        <v>288</v>
      </c>
      <c r="AL4" s="62">
        <v>59.57</v>
      </c>
      <c r="AM4" s="62">
        <v>4008</v>
      </c>
      <c r="AN4" s="62">
        <v>46002</v>
      </c>
      <c r="AO4" s="62" t="s">
        <v>301</v>
      </c>
      <c r="AP4" s="62">
        <v>58.99</v>
      </c>
      <c r="AQ4" s="62">
        <v>3657</v>
      </c>
      <c r="AR4" s="62">
        <v>45446</v>
      </c>
      <c r="AS4" s="62" t="s">
        <v>302</v>
      </c>
      <c r="AT4" s="61"/>
      <c r="AU4" s="61"/>
      <c r="AV4" s="61"/>
      <c r="AW4" s="61"/>
      <c r="AX4" s="61"/>
      <c r="AY4" s="61"/>
      <c r="AZ4" s="61"/>
      <c r="BA4" s="61"/>
    </row>
    <row r="5" s="60" customFormat="1" ht="42.75" spans="1:53">
      <c r="A5" s="64" t="s">
        <v>303</v>
      </c>
      <c r="B5" s="64">
        <v>55.48</v>
      </c>
      <c r="C5" s="64">
        <v>4843</v>
      </c>
      <c r="D5" s="64">
        <v>48111</v>
      </c>
      <c r="E5" s="64" t="s">
        <v>304</v>
      </c>
      <c r="F5" s="64" t="s">
        <v>288</v>
      </c>
      <c r="G5" s="64" t="s">
        <v>288</v>
      </c>
      <c r="H5" s="64" t="s">
        <v>288</v>
      </c>
      <c r="I5" s="64" t="s">
        <v>288</v>
      </c>
      <c r="J5" s="64">
        <v>58.36</v>
      </c>
      <c r="K5" s="64">
        <v>4592</v>
      </c>
      <c r="L5" s="64">
        <v>47415</v>
      </c>
      <c r="M5" s="64" t="s">
        <v>305</v>
      </c>
      <c r="N5" s="64">
        <v>55.9</v>
      </c>
      <c r="O5" s="64">
        <v>4662</v>
      </c>
      <c r="P5" s="64">
        <v>46115</v>
      </c>
      <c r="Q5" s="64" t="s">
        <v>306</v>
      </c>
      <c r="R5" s="64">
        <v>56.23</v>
      </c>
      <c r="S5" s="64">
        <v>4707</v>
      </c>
      <c r="T5" s="64">
        <v>46232</v>
      </c>
      <c r="U5" s="64" t="s">
        <v>287</v>
      </c>
      <c r="V5" s="64" t="s">
        <v>288</v>
      </c>
      <c r="W5" s="64" t="s">
        <v>288</v>
      </c>
      <c r="X5" s="64" t="s">
        <v>288</v>
      </c>
      <c r="Y5" s="64" t="s">
        <v>288</v>
      </c>
      <c r="Z5" s="64">
        <v>59.17</v>
      </c>
      <c r="AA5" s="64">
        <v>4710</v>
      </c>
      <c r="AB5" s="64">
        <v>44630</v>
      </c>
      <c r="AC5" s="64" t="s">
        <v>307</v>
      </c>
      <c r="AD5" s="64">
        <v>66.33</v>
      </c>
      <c r="AE5" s="64">
        <v>4757</v>
      </c>
      <c r="AF5" s="64">
        <v>44224</v>
      </c>
      <c r="AG5" s="64" t="s">
        <v>308</v>
      </c>
      <c r="AH5" s="64">
        <v>57.98</v>
      </c>
      <c r="AI5" s="64">
        <v>4747</v>
      </c>
      <c r="AJ5" s="64" t="s">
        <v>288</v>
      </c>
      <c r="AK5" s="64" t="s">
        <v>288</v>
      </c>
      <c r="AL5" s="64">
        <v>57.29</v>
      </c>
      <c r="AM5" s="64">
        <v>4500</v>
      </c>
      <c r="AN5" s="64">
        <v>44996</v>
      </c>
      <c r="AO5" s="64" t="s">
        <v>309</v>
      </c>
      <c r="AP5" s="64">
        <v>53.48</v>
      </c>
      <c r="AQ5" s="64">
        <v>4358</v>
      </c>
      <c r="AR5" s="64">
        <v>44607</v>
      </c>
      <c r="AS5" s="64" t="s">
        <v>310</v>
      </c>
      <c r="AT5" s="67"/>
      <c r="AU5" s="67"/>
      <c r="AV5" s="67"/>
      <c r="AW5" s="67"/>
      <c r="AX5" s="67"/>
      <c r="AY5" s="67"/>
      <c r="AZ5" s="67"/>
      <c r="BA5" s="67"/>
    </row>
    <row r="6" s="59" customFormat="1" ht="42.75" spans="1:53">
      <c r="A6" s="62" t="s">
        <v>311</v>
      </c>
      <c r="B6" s="62">
        <v>51.66</v>
      </c>
      <c r="C6" s="62">
        <v>6186</v>
      </c>
      <c r="D6" s="62">
        <v>47514</v>
      </c>
      <c r="E6" s="62" t="s">
        <v>312</v>
      </c>
      <c r="F6" s="62">
        <v>45.8</v>
      </c>
      <c r="G6" s="62">
        <v>5950</v>
      </c>
      <c r="H6" s="62">
        <v>47305</v>
      </c>
      <c r="I6" s="62" t="s">
        <v>313</v>
      </c>
      <c r="J6" s="62">
        <v>46.12</v>
      </c>
      <c r="K6" s="62">
        <v>5500</v>
      </c>
      <c r="L6" s="62">
        <v>46938</v>
      </c>
      <c r="M6" s="62" t="s">
        <v>314</v>
      </c>
      <c r="N6" s="62">
        <v>48.93</v>
      </c>
      <c r="O6" s="62">
        <v>5240</v>
      </c>
      <c r="P6" s="62">
        <v>46465</v>
      </c>
      <c r="Q6" s="62" t="s">
        <v>315</v>
      </c>
      <c r="R6" s="62">
        <v>50.78</v>
      </c>
      <c r="S6" s="62">
        <v>5097</v>
      </c>
      <c r="T6" s="62">
        <v>45491</v>
      </c>
      <c r="U6" s="62" t="s">
        <v>316</v>
      </c>
      <c r="V6" s="62">
        <v>50.19</v>
      </c>
      <c r="W6" s="62">
        <v>4923</v>
      </c>
      <c r="X6" s="62">
        <v>45063</v>
      </c>
      <c r="Y6" s="62" t="s">
        <v>317</v>
      </c>
      <c r="Z6" s="65">
        <v>51.09</v>
      </c>
      <c r="AA6" s="62">
        <v>5029</v>
      </c>
      <c r="AB6" s="62">
        <v>44978</v>
      </c>
      <c r="AC6" s="62" t="s">
        <v>318</v>
      </c>
      <c r="AD6" s="62">
        <v>49.36</v>
      </c>
      <c r="AE6" s="62">
        <v>4948</v>
      </c>
      <c r="AF6" s="62">
        <v>44090</v>
      </c>
      <c r="AG6" s="62" t="s">
        <v>319</v>
      </c>
      <c r="AH6" s="62">
        <v>51.24</v>
      </c>
      <c r="AI6" s="62">
        <v>5550</v>
      </c>
      <c r="AJ6" s="62" t="s">
        <v>288</v>
      </c>
      <c r="AK6" s="62" t="s">
        <v>288</v>
      </c>
      <c r="AL6" s="62">
        <v>48.44</v>
      </c>
      <c r="AM6" s="62">
        <v>4871</v>
      </c>
      <c r="AN6" s="62">
        <v>44001</v>
      </c>
      <c r="AO6" s="62" t="s">
        <v>320</v>
      </c>
      <c r="AP6" s="62">
        <v>48.82</v>
      </c>
      <c r="AQ6" s="62">
        <v>5358</v>
      </c>
      <c r="AR6" s="62">
        <v>44005</v>
      </c>
      <c r="AS6" s="62" t="s">
        <v>321</v>
      </c>
      <c r="AT6" s="68"/>
      <c r="AU6" s="68"/>
      <c r="AV6" s="68"/>
      <c r="AW6" s="68"/>
      <c r="AX6" s="68"/>
      <c r="AY6" s="68"/>
      <c r="AZ6" s="68"/>
      <c r="BA6" s="68"/>
    </row>
    <row r="7" s="60" customFormat="1" ht="42.75" spans="1:53">
      <c r="A7" s="64" t="s">
        <v>322</v>
      </c>
      <c r="B7" s="64">
        <v>48.74</v>
      </c>
      <c r="C7" s="64">
        <v>4157</v>
      </c>
      <c r="D7" s="64">
        <v>49351</v>
      </c>
      <c r="E7" s="64" t="s">
        <v>323</v>
      </c>
      <c r="F7" s="64">
        <v>50.2</v>
      </c>
      <c r="G7" s="64">
        <v>4208</v>
      </c>
      <c r="H7" s="64">
        <v>49216</v>
      </c>
      <c r="I7" s="64" t="s">
        <v>324</v>
      </c>
      <c r="J7" s="64">
        <v>53.09</v>
      </c>
      <c r="K7" s="64">
        <v>4394</v>
      </c>
      <c r="L7" s="64">
        <v>48431</v>
      </c>
      <c r="M7" s="64" t="s">
        <v>325</v>
      </c>
      <c r="N7" s="64">
        <v>54.64</v>
      </c>
      <c r="O7" s="64">
        <v>4563</v>
      </c>
      <c r="P7" s="64">
        <v>49103</v>
      </c>
      <c r="Q7" s="64" t="s">
        <v>326</v>
      </c>
      <c r="R7" s="64" t="s">
        <v>288</v>
      </c>
      <c r="S7" s="64" t="s">
        <v>288</v>
      </c>
      <c r="T7" s="64" t="s">
        <v>288</v>
      </c>
      <c r="U7" s="64" t="s">
        <v>288</v>
      </c>
      <c r="V7" s="64" t="s">
        <v>288</v>
      </c>
      <c r="W7" s="64" t="s">
        <v>288</v>
      </c>
      <c r="X7" s="64" t="s">
        <v>288</v>
      </c>
      <c r="Y7" s="64" t="s">
        <v>288</v>
      </c>
      <c r="Z7" s="64">
        <v>57.26</v>
      </c>
      <c r="AA7" s="64">
        <v>4742</v>
      </c>
      <c r="AB7" s="64">
        <v>48414</v>
      </c>
      <c r="AC7" s="64" t="s">
        <v>327</v>
      </c>
      <c r="AD7" s="64">
        <v>61.57</v>
      </c>
      <c r="AE7" s="64">
        <v>4967</v>
      </c>
      <c r="AF7" s="64">
        <v>46917</v>
      </c>
      <c r="AG7" s="64" t="s">
        <v>328</v>
      </c>
      <c r="AH7" s="64">
        <v>55.33</v>
      </c>
      <c r="AI7" s="64">
        <v>4975</v>
      </c>
      <c r="AJ7" s="64" t="s">
        <v>288</v>
      </c>
      <c r="AK7" s="64" t="s">
        <v>288</v>
      </c>
      <c r="AL7" s="64">
        <v>57.05</v>
      </c>
      <c r="AM7" s="64">
        <v>4891</v>
      </c>
      <c r="AN7" s="64">
        <v>47061</v>
      </c>
      <c r="AO7" s="64" t="s">
        <v>306</v>
      </c>
      <c r="AP7" s="64">
        <v>58.29</v>
      </c>
      <c r="AQ7" s="64">
        <v>4671</v>
      </c>
      <c r="AR7" s="64">
        <v>46655</v>
      </c>
      <c r="AS7" s="64" t="s">
        <v>329</v>
      </c>
      <c r="AT7" s="67"/>
      <c r="AU7" s="67"/>
      <c r="AV7" s="67"/>
      <c r="AW7" s="67"/>
      <c r="AX7" s="67"/>
      <c r="AY7" s="67"/>
      <c r="AZ7" s="67"/>
      <c r="BA7" s="67"/>
    </row>
  </sheetData>
  <mergeCells count="12">
    <mergeCell ref="B1:E1"/>
    <mergeCell ref="F1:I1"/>
    <mergeCell ref="J1:M1"/>
    <mergeCell ref="N1:Q1"/>
    <mergeCell ref="R1:U1"/>
    <mergeCell ref="V1:Y1"/>
    <mergeCell ref="Z1:AC1"/>
    <mergeCell ref="AD1:AG1"/>
    <mergeCell ref="AH1:AK1"/>
    <mergeCell ref="AL1:AO1"/>
    <mergeCell ref="AP1:AS1"/>
    <mergeCell ref="A1:A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比较法</vt:lpstr>
      <vt:lpstr>成本（静态）</vt:lpstr>
      <vt:lpstr>系统读取表</vt:lpstr>
      <vt:lpstr>北街家园一区</vt:lpstr>
      <vt:lpstr>北街家园六区</vt:lpstr>
      <vt:lpstr>北街家园五区</vt:lpstr>
      <vt:lpstr>北街家园七区</vt:lpstr>
      <vt:lpstr>北街家园八区</vt:lpstr>
      <vt:lpstr>中指数据</vt:lpstr>
      <vt:lpstr>城研数据</vt:lpstr>
      <vt:lpstr>位置图（中指）</vt:lpstr>
      <vt:lpstr>房屋明细</vt:lpstr>
      <vt:lpstr>房源信息</vt:lpstr>
      <vt:lpstr>Sheet1</vt:lpstr>
      <vt:lpstr>1号楼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kz</dc:creator>
  <cp:lastModifiedBy>俊然</cp:lastModifiedBy>
  <dcterms:created xsi:type="dcterms:W3CDTF">2006-09-16T00:00:00Z</dcterms:created>
  <dcterms:modified xsi:type="dcterms:W3CDTF">2022-09-23T01:36:13Z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1D7095C517EE4E848FBFDC8E30D42643</vt:lpwstr>
  </property>
</Properties>
</file>