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0740" yWindow="60" windowWidth="8865" windowHeight="11700" firstSheet="44" activeTab="45"/>
  </bookViews>
  <sheets>
    <sheet name="城研龙腾苑" sheetId="2" state="hidden" r:id="rId1"/>
    <sheet name="城研龙锦龙跃龙禧" sheetId="3" state="hidden" r:id="rId2"/>
    <sheet name="城研瑞旗家园" sheetId="4" state="hidden" r:id="rId3"/>
    <sheet name="城研云趣园" sheetId="5" state="hidden" r:id="rId4"/>
    <sheet name="城研和谐家园" sheetId="6" state="hidden" r:id="rId5"/>
    <sheet name="城研天通西苑" sheetId="7" state="hidden" r:id="rId6"/>
    <sheet name="城研温泉凯盛家园" sheetId="9" state="hidden" r:id="rId7"/>
    <sheet name="城研智学苑" sheetId="10" state="hidden" r:id="rId8"/>
    <sheet name="城研美和园" sheetId="11" state="hidden" r:id="rId9"/>
    <sheet name="城研君安家园" sheetId="12" state="hidden" r:id="rId10"/>
    <sheet name="城研清景园" sheetId="13" state="hidden" r:id="rId11"/>
    <sheet name="城研八里庄北里" sheetId="14" state="hidden" r:id="rId12"/>
    <sheet name="城研定慧西里" sheetId="15" state="hidden" r:id="rId13"/>
    <sheet name="城研厂洼" sheetId="16" state="hidden" r:id="rId14"/>
    <sheet name="城研金雅苑" sheetId="17" state="hidden" r:id="rId15"/>
    <sheet name="城研普惠南里" sheetId="18" state="hidden" r:id="rId16"/>
    <sheet name="城研北蜂窝" sheetId="19" state="hidden" r:id="rId17"/>
    <sheet name="城研罗庄东路" sheetId="20" state="hidden" r:id="rId18"/>
    <sheet name="城研金隅滨河苑" sheetId="21" state="hidden" r:id="rId19"/>
    <sheet name="城研八角北里" sheetId="22" state="hidden" r:id="rId20"/>
    <sheet name="城研民岳家园" sheetId="23" state="hidden" r:id="rId21"/>
    <sheet name="城研长安新城" sheetId="24" state="hidden" r:id="rId22"/>
    <sheet name="城研九号公馆" sheetId="25" state="hidden" r:id="rId23"/>
    <sheet name="城研三环新城" sheetId="26" state="hidden" r:id="rId24"/>
    <sheet name="城研彩虹家园" sheetId="27" state="hidden" r:id="rId25"/>
    <sheet name="城研宋家庄家园" sheetId="28" state="hidden" r:id="rId26"/>
    <sheet name="城研西罗园一区" sheetId="29" state="hidden" r:id="rId27"/>
    <sheet name="城研如意里" sheetId="30" state="hidden" r:id="rId28"/>
    <sheet name="城研展览路" sheetId="31" state="hidden" r:id="rId29"/>
    <sheet name="城研北露园" sheetId="33" state="hidden" r:id="rId30"/>
    <sheet name="城研白云观" sheetId="32" state="hidden" r:id="rId31"/>
    <sheet name="城研王府仓" sheetId="34" state="hidden" r:id="rId32"/>
    <sheet name="城研小红庙" sheetId="35" state="hidden" r:id="rId33"/>
    <sheet name="城研乐城" sheetId="36" state="hidden" r:id="rId34"/>
    <sheet name="城研槐柏树" sheetId="37" state="hidden" r:id="rId35"/>
    <sheet name="城研裕中东里" sheetId="38" state="hidden" r:id="rId36"/>
    <sheet name="城研崇文门东大街" sheetId="39" state="hidden" r:id="rId37"/>
    <sheet name="城研双花园" sheetId="40" state="hidden" r:id="rId38"/>
    <sheet name="城研潘家园东里" sheetId="41" state="hidden" r:id="rId39"/>
    <sheet name="城研双合家园" sheetId="42" state="hidden" r:id="rId40"/>
    <sheet name="城研翠城馨园" sheetId="43" state="hidden" r:id="rId41"/>
    <sheet name="城研朝新嘉园" sheetId="44" state="hidden" r:id="rId42"/>
    <sheet name="城研金隅泰和园" sheetId="45" state="hidden" r:id="rId43"/>
    <sheet name="城研东亚瑞晶苑" sheetId="46" state="hidden" r:id="rId44"/>
    <sheet name="祁东家园" sheetId="52" r:id="rId45"/>
    <sheet name="系统读取表" sheetId="53" r:id="rId46"/>
  </sheets>
  <externalReferences>
    <externalReference r:id="rId47"/>
  </externalReferences>
  <calcPr calcId="144525"/>
</workbook>
</file>

<file path=xl/calcChain.xml><?xml version="1.0" encoding="utf-8"?>
<calcChain xmlns="http://schemas.openxmlformats.org/spreadsheetml/2006/main">
  <c r="B10" i="53" l="1"/>
  <c r="B14" i="53"/>
  <c r="F23" i="53"/>
  <c r="E23" i="53"/>
  <c r="F22" i="53"/>
  <c r="E22" i="53"/>
  <c r="F21" i="53"/>
  <c r="E21" i="53"/>
  <c r="F20" i="53"/>
  <c r="E20" i="53"/>
  <c r="F19" i="53"/>
  <c r="E19" i="53"/>
  <c r="F18" i="53"/>
  <c r="E18" i="53"/>
  <c r="F17" i="53"/>
  <c r="E17" i="53"/>
  <c r="F16" i="53"/>
  <c r="E16" i="53"/>
  <c r="F15" i="53"/>
  <c r="E15" i="53"/>
  <c r="I14" i="53"/>
  <c r="H14" i="53"/>
  <c r="C14" i="53"/>
  <c r="D14" i="53"/>
  <c r="B8" i="53"/>
  <c r="D8" i="53" s="1"/>
  <c r="B7" i="53"/>
  <c r="C7" i="53" s="1"/>
  <c r="B2" i="53"/>
  <c r="C8" i="53"/>
  <c r="F14" i="53" l="1"/>
  <c r="B5" i="53"/>
  <c r="D7" i="53"/>
  <c r="T6" i="52"/>
  <c r="R6" i="52"/>
  <c r="C5" i="53" l="1"/>
  <c r="D5" i="53"/>
  <c r="D6" i="53"/>
  <c r="C6" i="53"/>
  <c r="T9" i="52"/>
  <c r="R9" i="52"/>
  <c r="J12" i="52" l="1"/>
  <c r="F16" i="52"/>
  <c r="Q2" i="52" l="1"/>
  <c r="S2" i="52"/>
  <c r="O2" i="52"/>
  <c r="T5" i="52"/>
  <c r="R5" i="52"/>
  <c r="D16" i="52" l="1"/>
  <c r="E16" i="52" l="1"/>
  <c r="E17" i="52" s="1"/>
  <c r="Q3" i="52" s="1"/>
  <c r="Q23" i="52" s="1"/>
  <c r="Q24" i="52" s="1"/>
  <c r="G16" i="52"/>
  <c r="G17" i="52" s="1"/>
  <c r="S3" i="52" s="1"/>
  <c r="S23" i="52" s="1"/>
  <c r="S24" i="52" s="1"/>
  <c r="C16" i="52"/>
  <c r="C17" i="52" s="1"/>
  <c r="O3" i="52" s="1"/>
  <c r="O23" i="52" s="1"/>
  <c r="O24" i="52" s="1"/>
  <c r="K25" i="52" l="1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7" i="7"/>
  <c r="H6" i="7"/>
  <c r="H5" i="7"/>
  <c r="H4" i="7"/>
  <c r="H3" i="7"/>
  <c r="H2" i="7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5" i="6"/>
  <c r="H4" i="6"/>
  <c r="H3" i="6"/>
  <c r="H2" i="6"/>
  <c r="H3" i="5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2" i="5"/>
  <c r="H3" i="4"/>
  <c r="H4" i="4"/>
  <c r="H5" i="4"/>
  <c r="H6" i="4"/>
  <c r="H7" i="4"/>
  <c r="H8" i="4"/>
  <c r="H9" i="4"/>
  <c r="H10" i="4"/>
  <c r="H11" i="4"/>
  <c r="H12" i="4"/>
  <c r="H2" i="4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" i="3"/>
  <c r="H3" i="3"/>
  <c r="H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G2" i="2"/>
  <c r="H2" i="2"/>
</calcChain>
</file>

<file path=xl/sharedStrings.xml><?xml version="1.0" encoding="utf-8"?>
<sst xmlns="http://schemas.openxmlformats.org/spreadsheetml/2006/main" count="3159" uniqueCount="226">
  <si>
    <t>昌平区</t>
  </si>
  <si>
    <t>龙腾苑</t>
  </si>
  <si>
    <t>瑞旗家园</t>
  </si>
  <si>
    <t>云趣园</t>
  </si>
  <si>
    <t>和谐家园</t>
  </si>
  <si>
    <t>东小口镇</t>
  </si>
  <si>
    <t>海淀区</t>
  </si>
  <si>
    <t>智学苑</t>
  </si>
  <si>
    <t>清景园</t>
  </si>
  <si>
    <t>定慧寺</t>
  </si>
  <si>
    <t>定慧西里</t>
  </si>
  <si>
    <t>普惠南里</t>
  </si>
  <si>
    <t>羊坊店、五棵松</t>
  </si>
  <si>
    <t>学院路</t>
  </si>
  <si>
    <t>罗庄东里</t>
  </si>
  <si>
    <t>金隅滨河园</t>
  </si>
  <si>
    <t>八角北里</t>
  </si>
  <si>
    <t>丰台区</t>
  </si>
  <si>
    <t>民岳家园</t>
  </si>
  <si>
    <t>宋家庄家园</t>
  </si>
  <si>
    <t>西城区</t>
  </si>
  <si>
    <t>如意里</t>
  </si>
  <si>
    <t>北露园</t>
  </si>
  <si>
    <t>白云观</t>
  </si>
  <si>
    <t>广外</t>
  </si>
  <si>
    <t>小红庙</t>
  </si>
  <si>
    <t>乐城</t>
  </si>
  <si>
    <t>德胜门外</t>
  </si>
  <si>
    <t>裕中东里</t>
  </si>
  <si>
    <t>东城区</t>
  </si>
  <si>
    <t>崇文门东大街</t>
  </si>
  <si>
    <t>朝阳区</t>
  </si>
  <si>
    <t>双井</t>
  </si>
  <si>
    <t>潘家园东里</t>
  </si>
  <si>
    <t>东坝</t>
  </si>
  <si>
    <t>朝新嘉园</t>
  </si>
  <si>
    <t>通州区</t>
  </si>
  <si>
    <t>东亚瑞晶苑</t>
  </si>
  <si>
    <t>调整区县</t>
  </si>
  <si>
    <t>监测区域</t>
  </si>
  <si>
    <t>标准项目名</t>
  </si>
  <si>
    <t>年度</t>
  </si>
  <si>
    <t>月度</t>
  </si>
  <si>
    <t>套数</t>
  </si>
  <si>
    <t>平均租金</t>
  </si>
  <si>
    <t>回龙观镇</t>
  </si>
  <si>
    <t>龙腾苑二区</t>
  </si>
  <si>
    <t>龙腾苑六区</t>
  </si>
  <si>
    <t>龙腾苑三区</t>
  </si>
  <si>
    <t>龙腾苑四区</t>
  </si>
  <si>
    <t>龙腾苑五区</t>
  </si>
  <si>
    <t>平均租金</t>
    <phoneticPr fontId="2" type="noConversion"/>
  </si>
  <si>
    <t>取整</t>
    <phoneticPr fontId="2" type="noConversion"/>
  </si>
  <si>
    <t>龙锦苑</t>
  </si>
  <si>
    <t>龙锦苑东二区</t>
  </si>
  <si>
    <t>龙锦苑东区</t>
  </si>
  <si>
    <t>龙锦苑东三区</t>
  </si>
  <si>
    <t>龙锦苑东四区</t>
  </si>
  <si>
    <t>龙锦苑东五区</t>
  </si>
  <si>
    <t>龙锦苑东一区</t>
  </si>
  <si>
    <t>龙锦苑二区</t>
  </si>
  <si>
    <t>龙锦苑六区</t>
  </si>
  <si>
    <t>龙锦苑四区</t>
  </si>
  <si>
    <t>龙锦苑五区</t>
  </si>
  <si>
    <t>龙锦苑一区</t>
  </si>
  <si>
    <t>龙禧苑</t>
  </si>
  <si>
    <t>龙禧苑二区</t>
  </si>
  <si>
    <t>龙禧苑三区</t>
  </si>
  <si>
    <t>龙禧苑五区</t>
  </si>
  <si>
    <t>龙禧苑一区</t>
  </si>
  <si>
    <t>云趣园二区</t>
  </si>
  <si>
    <t>云趣园三区</t>
  </si>
  <si>
    <t>云趣园一区</t>
  </si>
  <si>
    <t>和谐家园二区</t>
  </si>
  <si>
    <t>和谐家园一区</t>
  </si>
  <si>
    <t>天通西苑二区</t>
  </si>
  <si>
    <t>天通西苑三区</t>
  </si>
  <si>
    <t>天通西苑一区</t>
  </si>
  <si>
    <t>温泉</t>
  </si>
  <si>
    <t>凯盛家园二区</t>
  </si>
  <si>
    <t>西三旗</t>
  </si>
  <si>
    <t>清河</t>
  </si>
  <si>
    <t>金隅美和园</t>
  </si>
  <si>
    <t>金隅美和园东区</t>
  </si>
  <si>
    <t>君安家园东区</t>
  </si>
  <si>
    <t>君安家园西区</t>
  </si>
  <si>
    <t>西八里庄北里</t>
  </si>
  <si>
    <t>万柳</t>
  </si>
  <si>
    <t>厂洼小区</t>
  </si>
  <si>
    <t>金雅园</t>
  </si>
  <si>
    <t>北蜂窝63号院</t>
  </si>
  <si>
    <t>北蜂窝66号院</t>
  </si>
  <si>
    <t>石景山区</t>
  </si>
  <si>
    <t>苹果园、八角、金顶街</t>
  </si>
  <si>
    <t>金隅滨和园</t>
  </si>
  <si>
    <t>京石高速三四环沿线</t>
  </si>
  <si>
    <t>梅市口路</t>
  </si>
  <si>
    <t>长安新城二区</t>
  </si>
  <si>
    <t>长安新城一区</t>
  </si>
  <si>
    <t>世界公园、宛平</t>
  </si>
  <si>
    <t>中海九号公馆</t>
  </si>
  <si>
    <t>丰台镇</t>
  </si>
  <si>
    <t>三环新城6号院</t>
  </si>
  <si>
    <t>三环新城7号院</t>
  </si>
  <si>
    <t>刘家窑、大红门</t>
  </si>
  <si>
    <t>彩虹嘉园</t>
  </si>
  <si>
    <t>西罗园一区</t>
  </si>
  <si>
    <t>菜户营、西罗园</t>
  </si>
  <si>
    <t>新街口、什刹海</t>
  </si>
  <si>
    <t>展览路、月坛</t>
  </si>
  <si>
    <t>展览路</t>
  </si>
  <si>
    <t>金融街</t>
  </si>
  <si>
    <t>王府仓胡同10号院</t>
  </si>
  <si>
    <t>大栅栏、广内</t>
  </si>
  <si>
    <t>槐柏树街</t>
  </si>
  <si>
    <t>花市、前门</t>
  </si>
  <si>
    <t>双花园南里</t>
  </si>
  <si>
    <t>双花园南里二区</t>
  </si>
  <si>
    <t>双花园南里一区</t>
  </si>
  <si>
    <t>双花园西里</t>
  </si>
  <si>
    <t>劲松</t>
  </si>
  <si>
    <t>东南四至五环沿线</t>
  </si>
  <si>
    <t>双合家园C区</t>
  </si>
  <si>
    <t>翠成馨园</t>
  </si>
  <si>
    <t>东八里庄、青年路</t>
  </si>
  <si>
    <t>金隅泰和园</t>
  </si>
  <si>
    <t>马驹桥、台湖</t>
  </si>
  <si>
    <t>时间</t>
  </si>
  <si>
    <t>平均</t>
    <phoneticPr fontId="1" type="noConversion"/>
  </si>
  <si>
    <t>我司监测数据</t>
    <phoneticPr fontId="1" type="noConversion"/>
  </si>
  <si>
    <t>城研中心提供数据</t>
    <phoneticPr fontId="1" type="noConversion"/>
  </si>
  <si>
    <t>平均租金（元/平方米/月）</t>
    <phoneticPr fontId="1" type="noConversion"/>
  </si>
  <si>
    <t>项目</t>
    <phoneticPr fontId="6" type="noConversion"/>
  </si>
  <si>
    <t>小区名称</t>
    <phoneticPr fontId="6" type="noConversion"/>
  </si>
  <si>
    <t>平均租金（元/平方米·月）</t>
    <phoneticPr fontId="6" type="noConversion"/>
  </si>
  <si>
    <t>交易时间</t>
  </si>
  <si>
    <t>交易情况</t>
  </si>
  <si>
    <t>区域状况</t>
    <phoneticPr fontId="6" type="noConversion"/>
  </si>
  <si>
    <t>交通便捷度</t>
  </si>
  <si>
    <t>较好</t>
    <phoneticPr fontId="6" type="noConversion"/>
  </si>
  <si>
    <t>商业繁华度</t>
    <phoneticPr fontId="6" type="noConversion"/>
  </si>
  <si>
    <t>一般</t>
    <phoneticPr fontId="6" type="noConversion"/>
  </si>
  <si>
    <t>自然环境与景观</t>
    <phoneticPr fontId="6" type="noConversion"/>
  </si>
  <si>
    <t>区域配套设施</t>
    <phoneticPr fontId="6" type="noConversion"/>
  </si>
  <si>
    <t>区域内银行、超市、中小学校、餐饮、医院等公共配套设施较齐全</t>
    <phoneticPr fontId="6" type="noConversion"/>
  </si>
  <si>
    <t>实物状况</t>
    <phoneticPr fontId="6" type="noConversion"/>
  </si>
  <si>
    <t>楼型</t>
    <phoneticPr fontId="6" type="noConversion"/>
  </si>
  <si>
    <t>板楼</t>
    <phoneticPr fontId="6" type="noConversion"/>
  </si>
  <si>
    <t>住宅套型</t>
    <phoneticPr fontId="6" type="noConversion"/>
  </si>
  <si>
    <t>主力户型为二居，住宅套型较好</t>
    <phoneticPr fontId="6" type="noConversion"/>
  </si>
  <si>
    <t>装饰装修</t>
    <phoneticPr fontId="6" type="noConversion"/>
  </si>
  <si>
    <t>装修用材环保，经过精心设计，提升居住体验，好</t>
    <phoneticPr fontId="6" type="noConversion"/>
  </si>
  <si>
    <t>该小区装修为基本装修，未对居住产生不良影响，一般</t>
    <phoneticPr fontId="6" type="noConversion"/>
  </si>
  <si>
    <t>朝向、采光、通风</t>
    <phoneticPr fontId="6" type="noConversion"/>
  </si>
  <si>
    <t>朝向较好，能保证较长时间的采光，通风较好，较好</t>
    <phoneticPr fontId="6" type="noConversion"/>
  </si>
  <si>
    <t>使用新著名品牌家具、家电；功能与居住相适应；质量有可靠保证，好</t>
    <phoneticPr fontId="6" type="noConversion"/>
  </si>
  <si>
    <t>使用品牌家具、家电；程度较新；功能正常，质量有保证，较好</t>
    <phoneticPr fontId="6" type="noConversion"/>
  </si>
  <si>
    <t>空间功能布局</t>
    <phoneticPr fontId="6" type="noConversion"/>
  </si>
  <si>
    <t>空间布局与居住功能适宜；休息、学习与活动空间影响不大，较好</t>
    <phoneticPr fontId="6" type="noConversion"/>
  </si>
  <si>
    <t>宜居状况</t>
    <phoneticPr fontId="6" type="noConversion"/>
  </si>
  <si>
    <t>物业服务保障</t>
    <phoneticPr fontId="6" type="noConversion"/>
  </si>
  <si>
    <t>有专业物业公司，物业服务保障好</t>
    <phoneticPr fontId="6" type="noConversion"/>
  </si>
  <si>
    <t>管员人员配置</t>
    <phoneticPr fontId="6" type="noConversion"/>
  </si>
  <si>
    <t>出租稳定性</t>
    <phoneticPr fontId="6" type="noConversion"/>
  </si>
  <si>
    <t>出租稳定性好</t>
    <phoneticPr fontId="6" type="noConversion"/>
  </si>
  <si>
    <t>住户的构成</t>
    <phoneticPr fontId="6" type="noConversion"/>
  </si>
  <si>
    <t>出租房屋住户均有备案，居住安全性好</t>
    <phoneticPr fontId="6" type="noConversion"/>
  </si>
  <si>
    <t>出租房屋住户备案较少，居住安全性一般</t>
    <phoneticPr fontId="6" type="noConversion"/>
  </si>
  <si>
    <t>安全监控系统</t>
    <phoneticPr fontId="6" type="noConversion"/>
  </si>
  <si>
    <t>设有小区监控，门禁及呼叫系统</t>
    <phoneticPr fontId="6" type="noConversion"/>
  </si>
  <si>
    <t>设有小区监控，门禁及呼叫系统</t>
  </si>
  <si>
    <t>绿化环境</t>
    <phoneticPr fontId="6" type="noConversion"/>
  </si>
  <si>
    <t>绿化率约为30%，好</t>
    <phoneticPr fontId="6" type="noConversion"/>
  </si>
  <si>
    <t>配套设施</t>
    <phoneticPr fontId="6" type="noConversion"/>
  </si>
  <si>
    <t>配备活动站、医疗站</t>
    <phoneticPr fontId="6" type="noConversion"/>
  </si>
  <si>
    <t>配备活动站，无医疗站</t>
    <phoneticPr fontId="6" type="noConversion"/>
  </si>
  <si>
    <t>成交单价（元/平米）</t>
  </si>
  <si>
    <t>_____</t>
  </si>
  <si>
    <t>比较价值（元/平米）</t>
  </si>
  <si>
    <t>家具家电配置</t>
    <phoneticPr fontId="6" type="noConversion"/>
  </si>
  <si>
    <t>朝向较好，不能保证采光时间，通风较好，较差</t>
    <phoneticPr fontId="6" type="noConversion"/>
  </si>
  <si>
    <t>好</t>
    <phoneticPr fontId="6" type="noConversion"/>
  </si>
  <si>
    <t>估价对象</t>
  </si>
  <si>
    <t>可比案例1</t>
    <phoneticPr fontId="6" type="noConversion"/>
  </si>
  <si>
    <t>可比案例2</t>
    <phoneticPr fontId="6" type="noConversion"/>
  </si>
  <si>
    <t>可比案例3</t>
    <phoneticPr fontId="6" type="noConversion"/>
  </si>
  <si>
    <t>待估</t>
    <phoneticPr fontId="6" type="noConversion"/>
  </si>
  <si>
    <t>于价值时点过去12个月</t>
    <phoneticPr fontId="6" type="noConversion"/>
  </si>
  <si>
    <t>正常</t>
  </si>
  <si>
    <t>配备管理人员</t>
    <phoneticPr fontId="6" type="noConversion"/>
  </si>
  <si>
    <t>泰晤士印象</t>
    <phoneticPr fontId="1" type="noConversion"/>
  </si>
  <si>
    <t>——</t>
    <phoneticPr fontId="1" type="noConversion"/>
  </si>
  <si>
    <t>首开缇香郡</t>
    <phoneticPr fontId="1" type="noConversion"/>
  </si>
  <si>
    <t>雅荷春天</t>
    <phoneticPr fontId="1" type="noConversion"/>
  </si>
  <si>
    <t>通州区西集项目</t>
    <phoneticPr fontId="6" type="noConversion"/>
  </si>
  <si>
    <t>一般</t>
    <phoneticPr fontId="6" type="noConversion"/>
  </si>
  <si>
    <t>区域内银行、超市、中小学校、餐饮、医院等公共配套设施一般</t>
    <phoneticPr fontId="6" type="noConversion"/>
  </si>
  <si>
    <r>
      <rPr>
        <sz val="11"/>
        <color rgb="FF666666"/>
        <rFont val="微软雅黑"/>
        <family val="2"/>
        <charset val="134"/>
      </rPr>
      <t>（规划）建筑面积（m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</si>
  <si>
    <r>
      <rPr>
        <sz val="11"/>
        <color rgb="FF666666"/>
        <rFont val="微软雅黑"/>
        <family val="2"/>
        <charset val="134"/>
      </rPr>
      <t>（分摊）土地面积（m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</si>
  <si>
    <t>价值时点/估价期日</t>
  </si>
  <si>
    <t>价值类型</t>
  </si>
  <si>
    <t>总价（万元）</t>
  </si>
  <si>
    <t>楼面单价（元/平方米）</t>
  </si>
  <si>
    <t>地面单价（元/平方米）</t>
  </si>
  <si>
    <t>市场价值</t>
  </si>
  <si>
    <t>抵押价值</t>
  </si>
  <si>
    <t>抵押价值-已注销</t>
  </si>
  <si>
    <t>抵押净值</t>
  </si>
  <si>
    <t>总投</t>
  </si>
  <si>
    <t>租金</t>
  </si>
  <si>
    <t>重置成新价</t>
  </si>
  <si>
    <t>项目名称</t>
  </si>
  <si>
    <t>市场价值（万元）</t>
  </si>
  <si>
    <t>抵押价值（万元）</t>
  </si>
  <si>
    <t>抵押价值-已注销（万元）</t>
  </si>
  <si>
    <t>抵押净值（万元）</t>
  </si>
  <si>
    <t>估价对象1（本表）</t>
  </si>
  <si>
    <t>估价对象2</t>
  </si>
  <si>
    <t>估价对象3</t>
  </si>
  <si>
    <t>估价对象4</t>
  </si>
  <si>
    <t>估价对象5</t>
  </si>
  <si>
    <t>估价对象6</t>
  </si>
  <si>
    <t>估价对象7</t>
  </si>
  <si>
    <t>估价对象8</t>
  </si>
  <si>
    <t>估价对象9</t>
  </si>
  <si>
    <t>估价对象10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</si>
</sst>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 "/>
    <numFmt numFmtId="177" formatCode="yyyy&quot;年&quot;m&quot;月&quot;;@"/>
    <numFmt numFmtId="178" formatCode="yyyy&quot;年&quot;m&quot;月&quot;d&quot;日&quot;;@"/>
    <numFmt numFmtId="179" formatCode="0.0%"/>
  </numFmts>
  <fonts count="12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2"/>
      <charset val="134"/>
      <scheme val="minor"/>
    </font>
    <font>
      <sz val="8"/>
      <name val="华文细黑"/>
      <family val="3"/>
      <charset val="134"/>
    </font>
    <font>
      <sz val="8"/>
      <color theme="1"/>
      <name val="华文细黑"/>
      <family val="3"/>
      <charset val="134"/>
    </font>
    <font>
      <sz val="11"/>
      <color rgb="FF666666"/>
      <name val="微软雅黑"/>
      <family val="2"/>
      <charset val="134"/>
    </font>
    <font>
      <b/>
      <vertAlign val="superscript"/>
      <sz val="8"/>
      <color rgb="FF666666"/>
      <name val="微软雅黑"/>
      <family val="2"/>
      <charset val="134"/>
    </font>
    <font>
      <b/>
      <sz val="11"/>
      <color rgb="FF666666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5" fillId="0" borderId="0"/>
    <xf numFmtId="0" fontId="3" fillId="0" borderId="0"/>
  </cellStyleXfs>
  <cellXfs count="60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3" borderId="0" xfId="0" applyFill="1">
      <alignment vertical="center"/>
    </xf>
    <xf numFmtId="0" fontId="0" fillId="3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2" borderId="0" xfId="0" applyFill="1" applyBorder="1">
      <alignment vertical="center"/>
    </xf>
    <xf numFmtId="176" fontId="0" fillId="0" borderId="0" xfId="0" applyNumberFormat="1" applyAlignment="1">
      <alignment horizontal="center" vertical="center"/>
    </xf>
    <xf numFmtId="176" fontId="0" fillId="0" borderId="0" xfId="0" applyNumberFormat="1">
      <alignment vertical="center"/>
    </xf>
    <xf numFmtId="176" fontId="0" fillId="3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78" fontId="7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vertical="center" wrapText="1"/>
    </xf>
    <xf numFmtId="179" fontId="7" fillId="0" borderId="1" xfId="1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1" xfId="1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2" fontId="7" fillId="0" borderId="5" xfId="1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1" applyFont="1" applyFill="1" applyBorder="1" applyAlignment="1">
      <alignment horizontal="left"/>
    </xf>
    <xf numFmtId="2" fontId="7" fillId="0" borderId="1" xfId="1" applyNumberFormat="1" applyFont="1" applyFill="1" applyBorder="1" applyAlignment="1">
      <alignment horizontal="center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0" fontId="9" fillId="4" borderId="1" xfId="2" applyFont="1" applyFill="1" applyBorder="1" applyAlignment="1" applyProtection="1">
      <alignment horizontal="left" vertical="center" wrapText="1"/>
    </xf>
    <xf numFmtId="0" fontId="9" fillId="5" borderId="0" xfId="2" applyFont="1" applyFill="1" applyBorder="1" applyAlignment="1" applyProtection="1">
      <alignment horizontal="left" vertical="center" wrapText="1"/>
      <protection locked="0"/>
    </xf>
    <xf numFmtId="0" fontId="3" fillId="5" borderId="0" xfId="2" applyFill="1" applyBorder="1" applyAlignment="1" applyProtection="1">
      <alignment horizontal="left"/>
      <protection locked="0"/>
    </xf>
    <xf numFmtId="0" fontId="3" fillId="5" borderId="0" xfId="2" applyFill="1" applyAlignment="1" applyProtection="1">
      <alignment horizontal="left"/>
      <protection locked="0"/>
    </xf>
    <xf numFmtId="0" fontId="3" fillId="0" borderId="0" xfId="2" applyAlignment="1" applyProtection="1">
      <alignment horizontal="left"/>
      <protection locked="0"/>
    </xf>
    <xf numFmtId="14" fontId="9" fillId="4" borderId="1" xfId="2" applyNumberFormat="1" applyFont="1" applyFill="1" applyBorder="1" applyAlignment="1" applyProtection="1">
      <alignment horizontal="left" vertical="center" wrapText="1"/>
    </xf>
    <xf numFmtId="0" fontId="9" fillId="0" borderId="1" xfId="2" applyFont="1" applyFill="1" applyBorder="1" applyAlignment="1" applyProtection="1">
      <alignment horizontal="left" vertical="center" wrapText="1"/>
      <protection locked="0"/>
    </xf>
    <xf numFmtId="0" fontId="3" fillId="4" borderId="1" xfId="2" applyFill="1" applyBorder="1" applyAlignment="1" applyProtection="1">
      <alignment horizontal="left" vertical="center"/>
    </xf>
    <xf numFmtId="0" fontId="9" fillId="4" borderId="2" xfId="2" applyFont="1" applyFill="1" applyBorder="1" applyAlignment="1" applyProtection="1">
      <alignment horizontal="left" vertical="center" wrapText="1"/>
    </xf>
    <xf numFmtId="0" fontId="0" fillId="0" borderId="1" xfId="2" applyFont="1" applyFill="1" applyBorder="1" applyAlignment="1" applyProtection="1">
      <alignment horizontal="left"/>
      <protection locked="0"/>
    </xf>
    <xf numFmtId="0" fontId="9" fillId="0" borderId="2" xfId="2" applyFont="1" applyFill="1" applyBorder="1" applyAlignment="1" applyProtection="1">
      <alignment horizontal="left" vertical="center" wrapText="1"/>
      <protection locked="0"/>
    </xf>
    <xf numFmtId="0" fontId="3" fillId="0" borderId="1" xfId="2" applyBorder="1" applyAlignment="1" applyProtection="1">
      <alignment horizontal="left"/>
      <protection locked="0"/>
    </xf>
    <xf numFmtId="0" fontId="9" fillId="0" borderId="1" xfId="2" applyFont="1" applyBorder="1" applyAlignment="1" applyProtection="1">
      <alignment horizontal="left" vertical="center" wrapText="1"/>
      <protection locked="0"/>
    </xf>
    <xf numFmtId="4" fontId="9" fillId="0" borderId="1" xfId="2" applyNumberFormat="1" applyFont="1" applyFill="1" applyBorder="1" applyAlignment="1" applyProtection="1">
      <alignment horizontal="left" vertical="center" wrapText="1"/>
      <protection locked="0"/>
    </xf>
  </cellXfs>
  <cellStyles count="3">
    <cellStyle name="常规" xfId="0" builtinId="0"/>
    <cellStyle name="常规 3" xfId="1"/>
    <cellStyle name="常规 9" xfId="2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1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849;&#20139;&#25991;&#20214;&#22841;/&#30005;&#23376;&#29256;&#27979;&#31639;&#34920;/&#22269;&#31649;&#23616;&#21644;&#24179;&#37324;/&#21644;&#24179;&#37324;&#31199;&#37329;--&#31199;&#37329;&#35843;&#25972;&#21450;&#31995;&#25968;&#35843;&#25972;--&#19968;&#2345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致函链接"/>
      <sheetName val="预评函-封皮"/>
      <sheetName val="预评函-1"/>
      <sheetName val="预评函-2"/>
      <sheetName val="预评函-3"/>
      <sheetName val="预评函-4"/>
      <sheetName val="预评函-5"/>
      <sheetName val="使用说明"/>
      <sheetName val="估价师及机构信息"/>
      <sheetName val="定义"/>
      <sheetName val="项目基本情况"/>
      <sheetName val="数据-基础表"/>
      <sheetName val="抵押物清单（分楼）"/>
      <sheetName val="数据-汇总表"/>
      <sheetName val="数据-取费表"/>
      <sheetName val="估价对象房地状况"/>
      <sheetName val="系统读取表"/>
      <sheetName val="结果表"/>
      <sheetName val="面积表"/>
      <sheetName val="结果一览表-铂郡"/>
      <sheetName val="比较法-商业铂郡"/>
      <sheetName val="比较法-商业铂郡租金"/>
      <sheetName val="Sheet6"/>
      <sheetName val="结果一览表-商业"/>
      <sheetName val="假设开发法"/>
      <sheetName val="收益法 (元)"/>
      <sheetName val="收益法（汇总）"/>
      <sheetName val="酒店收入计算"/>
      <sheetName val="比较法-住宅"/>
      <sheetName val="比较法-商业售价"/>
      <sheetName val="比较法-办公"/>
      <sheetName val="比较法-工业"/>
      <sheetName val="比较法-车位"/>
      <sheetName val="最终结果"/>
      <sheetName val="比较法-商业租金"/>
      <sheetName val="成本法"/>
      <sheetName val="土地比较法-住宅、综合"/>
      <sheetName val="土地比较法-工业"/>
      <sheetName val="基准地价修正"/>
      <sheetName val="修正"/>
      <sheetName val="容积率修正"/>
      <sheetName val="基准地价（汇总）"/>
      <sheetName val="租金案例"/>
      <sheetName val="地价"/>
      <sheetName val="典型户型修正"/>
      <sheetName val="高租金"/>
      <sheetName val="收益法倒推租金"/>
      <sheetName val="Sheet1"/>
      <sheetName val="成本法（废）"/>
      <sheetName val="区片价"/>
      <sheetName val="因素修正幅度"/>
      <sheetName val="存贷款利率"/>
      <sheetName val="区片价（范围）"/>
      <sheetName val="收益法"/>
      <sheetName val="售价案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18">
          <cell r="C118">
            <v>0</v>
          </cell>
        </row>
        <row r="124">
          <cell r="D124" t="str">
            <v>——</v>
          </cell>
        </row>
        <row r="126">
          <cell r="D126" t="str">
            <v>——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J66"/>
  <sheetViews>
    <sheetView workbookViewId="0">
      <selection activeCell="H1" sqref="H1:H3"/>
    </sheetView>
  </sheetViews>
  <sheetFormatPr defaultRowHeight="13.5" x14ac:dyDescent="0.15"/>
  <cols>
    <col min="3" max="3" width="12" customWidth="1"/>
  </cols>
  <sheetData>
    <row r="1" spans="1:10" x14ac:dyDescent="0.15">
      <c r="A1" t="s">
        <v>38</v>
      </c>
      <c r="B1" t="s">
        <v>39</v>
      </c>
      <c r="C1" t="s">
        <v>40</v>
      </c>
      <c r="D1" t="s">
        <v>41</v>
      </c>
      <c r="E1" t="s">
        <v>42</v>
      </c>
      <c r="F1" t="s">
        <v>43</v>
      </c>
      <c r="G1" t="s">
        <v>44</v>
      </c>
      <c r="H1" s="1" t="s">
        <v>52</v>
      </c>
      <c r="I1" s="24" t="s">
        <v>51</v>
      </c>
      <c r="J1" s="24"/>
    </row>
    <row r="2" spans="1:10" x14ac:dyDescent="0.15">
      <c r="A2" t="s">
        <v>0</v>
      </c>
      <c r="B2" t="s">
        <v>45</v>
      </c>
      <c r="C2" t="s">
        <v>1</v>
      </c>
      <c r="D2">
        <v>2019</v>
      </c>
      <c r="E2">
        <v>6</v>
      </c>
      <c r="F2">
        <v>13</v>
      </c>
      <c r="G2">
        <f>69.2054466556935</f>
        <v>69.205446655693507</v>
      </c>
      <c r="H2">
        <f>ROUND(G2,0)</f>
        <v>69</v>
      </c>
      <c r="I2" s="23">
        <v>66</v>
      </c>
      <c r="J2" s="2">
        <v>74</v>
      </c>
    </row>
    <row r="3" spans="1:10" x14ac:dyDescent="0.15">
      <c r="A3" t="s">
        <v>0</v>
      </c>
      <c r="B3" t="s">
        <v>45</v>
      </c>
      <c r="C3" t="s">
        <v>1</v>
      </c>
      <c r="D3">
        <v>2019</v>
      </c>
      <c r="E3">
        <v>7</v>
      </c>
      <c r="F3">
        <v>13</v>
      </c>
      <c r="G3">
        <v>67.125619735977494</v>
      </c>
      <c r="H3">
        <f t="shared" ref="H3:H66" si="0">ROUND(G3,0)</f>
        <v>67</v>
      </c>
      <c r="I3" s="23"/>
    </row>
    <row r="4" spans="1:10" x14ac:dyDescent="0.15">
      <c r="A4" t="s">
        <v>0</v>
      </c>
      <c r="B4" t="s">
        <v>45</v>
      </c>
      <c r="C4" t="s">
        <v>1</v>
      </c>
      <c r="D4">
        <v>2019</v>
      </c>
      <c r="E4">
        <v>8</v>
      </c>
      <c r="F4">
        <v>10</v>
      </c>
      <c r="G4">
        <v>64.774097958951103</v>
      </c>
      <c r="H4">
        <f t="shared" si="0"/>
        <v>65</v>
      </c>
      <c r="I4" s="23"/>
    </row>
    <row r="5" spans="1:10" x14ac:dyDescent="0.15">
      <c r="A5" t="s">
        <v>0</v>
      </c>
      <c r="B5" t="s">
        <v>45</v>
      </c>
      <c r="C5" t="s">
        <v>1</v>
      </c>
      <c r="D5">
        <v>2019</v>
      </c>
      <c r="E5">
        <v>9</v>
      </c>
      <c r="F5">
        <v>7</v>
      </c>
      <c r="G5">
        <v>64.202559436115195</v>
      </c>
      <c r="H5">
        <f t="shared" si="0"/>
        <v>64</v>
      </c>
      <c r="I5" s="23"/>
    </row>
    <row r="6" spans="1:10" x14ac:dyDescent="0.15">
      <c r="A6" t="s">
        <v>0</v>
      </c>
      <c r="B6" t="s">
        <v>45</v>
      </c>
      <c r="C6" t="s">
        <v>1</v>
      </c>
      <c r="D6">
        <v>2019</v>
      </c>
      <c r="E6">
        <v>10</v>
      </c>
      <c r="F6">
        <v>10</v>
      </c>
      <c r="G6">
        <v>65.548486601118199</v>
      </c>
      <c r="H6">
        <f t="shared" si="0"/>
        <v>66</v>
      </c>
      <c r="I6" s="23"/>
    </row>
    <row r="7" spans="1:10" x14ac:dyDescent="0.15">
      <c r="A7" t="s">
        <v>0</v>
      </c>
      <c r="B7" t="s">
        <v>45</v>
      </c>
      <c r="C7" t="s">
        <v>1</v>
      </c>
      <c r="D7">
        <v>2019</v>
      </c>
      <c r="E7">
        <v>11</v>
      </c>
      <c r="F7">
        <v>4</v>
      </c>
      <c r="G7">
        <v>70.181688635553996</v>
      </c>
      <c r="H7">
        <f t="shared" si="0"/>
        <v>70</v>
      </c>
      <c r="I7" s="23"/>
    </row>
    <row r="8" spans="1:10" x14ac:dyDescent="0.15">
      <c r="A8" t="s">
        <v>0</v>
      </c>
      <c r="B8" t="s">
        <v>45</v>
      </c>
      <c r="C8" t="s">
        <v>1</v>
      </c>
      <c r="D8">
        <v>2019</v>
      </c>
      <c r="E8">
        <v>12</v>
      </c>
      <c r="F8">
        <v>8</v>
      </c>
      <c r="G8">
        <v>62.2466705269253</v>
      </c>
      <c r="H8">
        <f t="shared" si="0"/>
        <v>62</v>
      </c>
      <c r="I8" s="23"/>
    </row>
    <row r="9" spans="1:10" x14ac:dyDescent="0.15">
      <c r="A9" t="s">
        <v>0</v>
      </c>
      <c r="B9" t="s">
        <v>45</v>
      </c>
      <c r="C9" t="s">
        <v>1</v>
      </c>
      <c r="D9">
        <v>2020</v>
      </c>
      <c r="E9">
        <v>1</v>
      </c>
      <c r="F9">
        <v>5</v>
      </c>
      <c r="G9">
        <v>63.861758076634104</v>
      </c>
      <c r="H9">
        <f t="shared" si="0"/>
        <v>64</v>
      </c>
      <c r="I9" s="23"/>
    </row>
    <row r="10" spans="1:10" x14ac:dyDescent="0.15">
      <c r="A10" t="s">
        <v>0</v>
      </c>
      <c r="B10" t="s">
        <v>45</v>
      </c>
      <c r="C10" t="s">
        <v>1</v>
      </c>
      <c r="D10">
        <v>2020</v>
      </c>
      <c r="E10">
        <v>3</v>
      </c>
      <c r="F10">
        <v>6</v>
      </c>
      <c r="G10">
        <v>62.204737647316001</v>
      </c>
      <c r="H10">
        <f t="shared" si="0"/>
        <v>62</v>
      </c>
      <c r="I10" s="23"/>
    </row>
    <row r="11" spans="1:10" x14ac:dyDescent="0.15">
      <c r="A11" t="s">
        <v>0</v>
      </c>
      <c r="B11" t="s">
        <v>45</v>
      </c>
      <c r="C11" t="s">
        <v>1</v>
      </c>
      <c r="D11">
        <v>2020</v>
      </c>
      <c r="E11">
        <v>4</v>
      </c>
      <c r="F11">
        <v>10</v>
      </c>
      <c r="G11">
        <v>64.174391361923199</v>
      </c>
      <c r="H11">
        <f t="shared" si="0"/>
        <v>64</v>
      </c>
      <c r="I11" s="23"/>
    </row>
    <row r="12" spans="1:10" x14ac:dyDescent="0.15">
      <c r="A12" t="s">
        <v>0</v>
      </c>
      <c r="B12" t="s">
        <v>45</v>
      </c>
      <c r="C12" t="s">
        <v>1</v>
      </c>
      <c r="D12">
        <v>2020</v>
      </c>
      <c r="E12">
        <v>5</v>
      </c>
      <c r="F12">
        <v>6</v>
      </c>
      <c r="G12">
        <v>68.287943840295796</v>
      </c>
      <c r="H12">
        <f t="shared" si="0"/>
        <v>68</v>
      </c>
      <c r="I12" s="23"/>
    </row>
    <row r="13" spans="1:10" x14ac:dyDescent="0.15">
      <c r="A13" t="s">
        <v>0</v>
      </c>
      <c r="B13" t="s">
        <v>45</v>
      </c>
      <c r="C13" t="s">
        <v>46</v>
      </c>
      <c r="D13">
        <v>2019</v>
      </c>
      <c r="E13">
        <v>6</v>
      </c>
      <c r="F13">
        <v>6</v>
      </c>
      <c r="G13">
        <v>67.256880104316807</v>
      </c>
      <c r="H13">
        <f t="shared" si="0"/>
        <v>67</v>
      </c>
      <c r="I13" s="23">
        <v>65</v>
      </c>
    </row>
    <row r="14" spans="1:10" x14ac:dyDescent="0.15">
      <c r="A14" t="s">
        <v>0</v>
      </c>
      <c r="B14" t="s">
        <v>45</v>
      </c>
      <c r="C14" t="s">
        <v>46</v>
      </c>
      <c r="D14">
        <v>2019</v>
      </c>
      <c r="E14">
        <v>7</v>
      </c>
      <c r="F14">
        <v>2</v>
      </c>
      <c r="G14">
        <v>68.382944489139206</v>
      </c>
      <c r="H14">
        <f t="shared" si="0"/>
        <v>68</v>
      </c>
      <c r="I14" s="23"/>
    </row>
    <row r="15" spans="1:10" x14ac:dyDescent="0.15">
      <c r="A15" t="s">
        <v>0</v>
      </c>
      <c r="B15" t="s">
        <v>45</v>
      </c>
      <c r="C15" t="s">
        <v>46</v>
      </c>
      <c r="D15">
        <v>2019</v>
      </c>
      <c r="E15">
        <v>8</v>
      </c>
      <c r="F15">
        <v>4</v>
      </c>
      <c r="G15">
        <v>62.585440874914603</v>
      </c>
      <c r="H15">
        <f t="shared" si="0"/>
        <v>63</v>
      </c>
      <c r="I15" s="23"/>
    </row>
    <row r="16" spans="1:10" x14ac:dyDescent="0.15">
      <c r="A16" t="s">
        <v>0</v>
      </c>
      <c r="B16" t="s">
        <v>45</v>
      </c>
      <c r="C16" t="s">
        <v>46</v>
      </c>
      <c r="D16">
        <v>2019</v>
      </c>
      <c r="E16">
        <v>9</v>
      </c>
      <c r="F16">
        <v>4</v>
      </c>
      <c r="G16">
        <v>62.520038473869803</v>
      </c>
      <c r="H16">
        <f t="shared" si="0"/>
        <v>63</v>
      </c>
      <c r="I16" s="23"/>
    </row>
    <row r="17" spans="1:9" x14ac:dyDescent="0.15">
      <c r="A17" t="s">
        <v>0</v>
      </c>
      <c r="B17" t="s">
        <v>45</v>
      </c>
      <c r="C17" t="s">
        <v>46</v>
      </c>
      <c r="D17">
        <v>2019</v>
      </c>
      <c r="E17">
        <v>10</v>
      </c>
      <c r="F17">
        <v>4</v>
      </c>
      <c r="G17">
        <v>67.139537727773003</v>
      </c>
      <c r="H17">
        <f t="shared" si="0"/>
        <v>67</v>
      </c>
      <c r="I17" s="23"/>
    </row>
    <row r="18" spans="1:9" x14ac:dyDescent="0.15">
      <c r="A18" t="s">
        <v>0</v>
      </c>
      <c r="B18" t="s">
        <v>45</v>
      </c>
      <c r="C18" t="s">
        <v>46</v>
      </c>
      <c r="D18">
        <v>2019</v>
      </c>
      <c r="E18">
        <v>11</v>
      </c>
      <c r="F18">
        <v>1</v>
      </c>
      <c r="G18">
        <v>58.775841102553699</v>
      </c>
      <c r="H18">
        <f t="shared" si="0"/>
        <v>59</v>
      </c>
      <c r="I18" s="23"/>
    </row>
    <row r="19" spans="1:9" x14ac:dyDescent="0.15">
      <c r="A19" t="s">
        <v>0</v>
      </c>
      <c r="B19" t="s">
        <v>45</v>
      </c>
      <c r="C19" t="s">
        <v>46</v>
      </c>
      <c r="D19">
        <v>2019</v>
      </c>
      <c r="E19">
        <v>12</v>
      </c>
      <c r="F19">
        <v>2</v>
      </c>
      <c r="G19">
        <v>66.059707812830794</v>
      </c>
      <c r="H19">
        <f t="shared" si="0"/>
        <v>66</v>
      </c>
      <c r="I19" s="23"/>
    </row>
    <row r="20" spans="1:9" x14ac:dyDescent="0.15">
      <c r="A20" t="s">
        <v>0</v>
      </c>
      <c r="B20" t="s">
        <v>45</v>
      </c>
      <c r="C20" t="s">
        <v>46</v>
      </c>
      <c r="D20">
        <v>2020</v>
      </c>
      <c r="E20">
        <v>1</v>
      </c>
      <c r="F20">
        <v>4</v>
      </c>
      <c r="G20">
        <v>70.558739255014302</v>
      </c>
      <c r="H20">
        <f t="shared" si="0"/>
        <v>71</v>
      </c>
      <c r="I20" s="23"/>
    </row>
    <row r="21" spans="1:9" x14ac:dyDescent="0.15">
      <c r="A21" t="s">
        <v>0</v>
      </c>
      <c r="B21" t="s">
        <v>45</v>
      </c>
      <c r="C21" t="s">
        <v>46</v>
      </c>
      <c r="D21">
        <v>2020</v>
      </c>
      <c r="E21">
        <v>3</v>
      </c>
      <c r="F21">
        <v>2</v>
      </c>
      <c r="G21">
        <v>62.812129949029497</v>
      </c>
      <c r="H21">
        <f t="shared" si="0"/>
        <v>63</v>
      </c>
      <c r="I21" s="23"/>
    </row>
    <row r="22" spans="1:9" x14ac:dyDescent="0.15">
      <c r="A22" t="s">
        <v>0</v>
      </c>
      <c r="B22" t="s">
        <v>45</v>
      </c>
      <c r="C22" t="s">
        <v>46</v>
      </c>
      <c r="D22">
        <v>2020</v>
      </c>
      <c r="E22">
        <v>4</v>
      </c>
      <c r="F22">
        <v>2</v>
      </c>
      <c r="G22">
        <v>67.6350431230141</v>
      </c>
      <c r="H22">
        <f t="shared" si="0"/>
        <v>68</v>
      </c>
      <c r="I22" s="23"/>
    </row>
    <row r="23" spans="1:9" x14ac:dyDescent="0.15">
      <c r="A23" t="s">
        <v>0</v>
      </c>
      <c r="B23" t="s">
        <v>45</v>
      </c>
      <c r="C23" t="s">
        <v>46</v>
      </c>
      <c r="D23">
        <v>2020</v>
      </c>
      <c r="E23">
        <v>5</v>
      </c>
      <c r="F23">
        <v>3</v>
      </c>
      <c r="G23">
        <v>59.569934134056602</v>
      </c>
      <c r="H23">
        <f t="shared" si="0"/>
        <v>60</v>
      </c>
      <c r="I23" s="23"/>
    </row>
    <row r="24" spans="1:9" x14ac:dyDescent="0.15">
      <c r="A24" t="s">
        <v>0</v>
      </c>
      <c r="B24" t="s">
        <v>45</v>
      </c>
      <c r="C24" t="s">
        <v>47</v>
      </c>
      <c r="D24">
        <v>2019</v>
      </c>
      <c r="E24">
        <v>6</v>
      </c>
      <c r="F24">
        <v>10</v>
      </c>
      <c r="G24">
        <v>67.4690923710926</v>
      </c>
      <c r="H24">
        <f t="shared" si="0"/>
        <v>67</v>
      </c>
      <c r="I24" s="23">
        <v>83</v>
      </c>
    </row>
    <row r="25" spans="1:9" x14ac:dyDescent="0.15">
      <c r="A25" t="s">
        <v>0</v>
      </c>
      <c r="B25" t="s">
        <v>45</v>
      </c>
      <c r="C25" t="s">
        <v>47</v>
      </c>
      <c r="D25">
        <v>2019</v>
      </c>
      <c r="E25">
        <v>7</v>
      </c>
      <c r="F25">
        <v>6</v>
      </c>
      <c r="G25">
        <v>70.787704346652902</v>
      </c>
      <c r="H25">
        <f t="shared" si="0"/>
        <v>71</v>
      </c>
      <c r="I25" s="23"/>
    </row>
    <row r="26" spans="1:9" x14ac:dyDescent="0.15">
      <c r="A26" t="s">
        <v>0</v>
      </c>
      <c r="B26" t="s">
        <v>45</v>
      </c>
      <c r="C26" t="s">
        <v>47</v>
      </c>
      <c r="D26">
        <v>2019</v>
      </c>
      <c r="E26">
        <v>8</v>
      </c>
      <c r="F26">
        <v>5</v>
      </c>
      <c r="G26">
        <v>67.726947819871299</v>
      </c>
      <c r="H26">
        <f t="shared" si="0"/>
        <v>68</v>
      </c>
      <c r="I26" s="23"/>
    </row>
    <row r="27" spans="1:9" x14ac:dyDescent="0.15">
      <c r="A27" t="s">
        <v>0</v>
      </c>
      <c r="B27" t="s">
        <v>45</v>
      </c>
      <c r="C27" t="s">
        <v>47</v>
      </c>
      <c r="D27">
        <v>2019</v>
      </c>
      <c r="E27">
        <v>9</v>
      </c>
      <c r="F27">
        <v>5</v>
      </c>
      <c r="G27">
        <v>62.829769508469901</v>
      </c>
      <c r="H27">
        <f t="shared" si="0"/>
        <v>63</v>
      </c>
      <c r="I27" s="23"/>
    </row>
    <row r="28" spans="1:9" x14ac:dyDescent="0.15">
      <c r="A28" t="s">
        <v>0</v>
      </c>
      <c r="B28" t="s">
        <v>45</v>
      </c>
      <c r="C28" t="s">
        <v>47</v>
      </c>
      <c r="D28">
        <v>2019</v>
      </c>
      <c r="E28">
        <v>10</v>
      </c>
      <c r="F28">
        <v>3</v>
      </c>
      <c r="G28">
        <v>63.786008230452701</v>
      </c>
      <c r="H28">
        <f t="shared" si="0"/>
        <v>64</v>
      </c>
      <c r="I28" s="23"/>
    </row>
    <row r="29" spans="1:9" x14ac:dyDescent="0.15">
      <c r="A29" t="s">
        <v>0</v>
      </c>
      <c r="B29" t="s">
        <v>45</v>
      </c>
      <c r="C29" t="s">
        <v>47</v>
      </c>
      <c r="D29">
        <v>2019</v>
      </c>
      <c r="E29">
        <v>11</v>
      </c>
      <c r="F29">
        <v>6</v>
      </c>
      <c r="G29">
        <v>65.996016608716204</v>
      </c>
      <c r="H29">
        <f t="shared" si="0"/>
        <v>66</v>
      </c>
      <c r="I29" s="23"/>
    </row>
    <row r="30" spans="1:9" x14ac:dyDescent="0.15">
      <c r="A30" t="s">
        <v>0</v>
      </c>
      <c r="B30" t="s">
        <v>45</v>
      </c>
      <c r="C30" t="s">
        <v>47</v>
      </c>
      <c r="D30">
        <v>2019</v>
      </c>
      <c r="E30">
        <v>12</v>
      </c>
      <c r="F30">
        <v>9</v>
      </c>
      <c r="G30">
        <v>66.753605598522896</v>
      </c>
      <c r="H30">
        <f t="shared" si="0"/>
        <v>67</v>
      </c>
      <c r="I30" s="23"/>
    </row>
    <row r="31" spans="1:9" x14ac:dyDescent="0.15">
      <c r="A31" t="s">
        <v>0</v>
      </c>
      <c r="B31" t="s">
        <v>45</v>
      </c>
      <c r="C31" t="s">
        <v>47</v>
      </c>
      <c r="D31">
        <v>2020</v>
      </c>
      <c r="E31">
        <v>1</v>
      </c>
      <c r="F31">
        <v>4</v>
      </c>
      <c r="G31">
        <v>120.568181818182</v>
      </c>
      <c r="H31">
        <f t="shared" si="0"/>
        <v>121</v>
      </c>
      <c r="I31" s="23"/>
    </row>
    <row r="32" spans="1:9" x14ac:dyDescent="0.15">
      <c r="A32" t="s">
        <v>0</v>
      </c>
      <c r="B32" t="s">
        <v>45</v>
      </c>
      <c r="C32" t="s">
        <v>47</v>
      </c>
      <c r="D32">
        <v>2020</v>
      </c>
      <c r="E32">
        <v>3</v>
      </c>
      <c r="F32">
        <v>1</v>
      </c>
      <c r="G32">
        <v>100</v>
      </c>
      <c r="H32">
        <f t="shared" si="0"/>
        <v>100</v>
      </c>
      <c r="I32" s="23"/>
    </row>
    <row r="33" spans="1:9" x14ac:dyDescent="0.15">
      <c r="A33" t="s">
        <v>0</v>
      </c>
      <c r="B33" t="s">
        <v>45</v>
      </c>
      <c r="C33" t="s">
        <v>47</v>
      </c>
      <c r="D33">
        <v>2020</v>
      </c>
      <c r="E33">
        <v>4</v>
      </c>
      <c r="F33">
        <v>4</v>
      </c>
      <c r="G33">
        <v>138.157894736842</v>
      </c>
      <c r="H33">
        <f t="shared" si="0"/>
        <v>138</v>
      </c>
      <c r="I33" s="23"/>
    </row>
    <row r="34" spans="1:9" x14ac:dyDescent="0.15">
      <c r="A34" t="s">
        <v>0</v>
      </c>
      <c r="B34" t="s">
        <v>45</v>
      </c>
      <c r="C34" t="s">
        <v>48</v>
      </c>
      <c r="D34">
        <v>2019</v>
      </c>
      <c r="E34">
        <v>6</v>
      </c>
      <c r="F34">
        <v>2</v>
      </c>
      <c r="G34">
        <v>66.411893554551</v>
      </c>
      <c r="H34">
        <f t="shared" si="0"/>
        <v>66</v>
      </c>
      <c r="I34" s="23">
        <v>65</v>
      </c>
    </row>
    <row r="35" spans="1:9" x14ac:dyDescent="0.15">
      <c r="A35" t="s">
        <v>0</v>
      </c>
      <c r="B35" t="s">
        <v>45</v>
      </c>
      <c r="C35" t="s">
        <v>48</v>
      </c>
      <c r="D35">
        <v>2019</v>
      </c>
      <c r="E35">
        <v>7</v>
      </c>
      <c r="F35">
        <v>6</v>
      </c>
      <c r="G35">
        <v>66.385517053380994</v>
      </c>
      <c r="H35">
        <f t="shared" si="0"/>
        <v>66</v>
      </c>
      <c r="I35" s="23"/>
    </row>
    <row r="36" spans="1:9" x14ac:dyDescent="0.15">
      <c r="A36" t="s">
        <v>0</v>
      </c>
      <c r="B36" t="s">
        <v>45</v>
      </c>
      <c r="C36" t="s">
        <v>48</v>
      </c>
      <c r="D36">
        <v>2019</v>
      </c>
      <c r="E36">
        <v>8</v>
      </c>
      <c r="F36">
        <v>6</v>
      </c>
      <c r="G36">
        <v>64.1015857511332</v>
      </c>
      <c r="H36">
        <f t="shared" si="0"/>
        <v>64</v>
      </c>
      <c r="I36" s="23"/>
    </row>
    <row r="37" spans="1:9" x14ac:dyDescent="0.15">
      <c r="A37" t="s">
        <v>0</v>
      </c>
      <c r="B37" t="s">
        <v>45</v>
      </c>
      <c r="C37" t="s">
        <v>48</v>
      </c>
      <c r="D37">
        <v>2019</v>
      </c>
      <c r="E37">
        <v>9</v>
      </c>
      <c r="F37">
        <v>4</v>
      </c>
      <c r="G37">
        <v>64.897304086901897</v>
      </c>
      <c r="H37">
        <f t="shared" si="0"/>
        <v>65</v>
      </c>
      <c r="I37" s="23"/>
    </row>
    <row r="38" spans="1:9" x14ac:dyDescent="0.15">
      <c r="A38" t="s">
        <v>0</v>
      </c>
      <c r="B38" t="s">
        <v>45</v>
      </c>
      <c r="C38" t="s">
        <v>48</v>
      </c>
      <c r="D38">
        <v>2019</v>
      </c>
      <c r="E38">
        <v>10</v>
      </c>
      <c r="F38">
        <v>5</v>
      </c>
      <c r="G38">
        <v>64.612145631420404</v>
      </c>
      <c r="H38">
        <f t="shared" si="0"/>
        <v>65</v>
      </c>
      <c r="I38" s="23"/>
    </row>
    <row r="39" spans="1:9" x14ac:dyDescent="0.15">
      <c r="A39" t="s">
        <v>0</v>
      </c>
      <c r="B39" t="s">
        <v>45</v>
      </c>
      <c r="C39" t="s">
        <v>48</v>
      </c>
      <c r="D39">
        <v>2019</v>
      </c>
      <c r="E39">
        <v>11</v>
      </c>
      <c r="F39">
        <v>5</v>
      </c>
      <c r="G39">
        <v>67.829724003191998</v>
      </c>
      <c r="H39">
        <f t="shared" si="0"/>
        <v>68</v>
      </c>
      <c r="I39" s="23"/>
    </row>
    <row r="40" spans="1:9" x14ac:dyDescent="0.15">
      <c r="A40" t="s">
        <v>0</v>
      </c>
      <c r="B40" t="s">
        <v>45</v>
      </c>
      <c r="C40" t="s">
        <v>48</v>
      </c>
      <c r="D40">
        <v>2019</v>
      </c>
      <c r="E40">
        <v>12</v>
      </c>
      <c r="F40">
        <v>5</v>
      </c>
      <c r="G40">
        <v>62.988406196484497</v>
      </c>
      <c r="H40">
        <f t="shared" si="0"/>
        <v>63</v>
      </c>
      <c r="I40" s="23"/>
    </row>
    <row r="41" spans="1:9" x14ac:dyDescent="0.15">
      <c r="A41" t="s">
        <v>0</v>
      </c>
      <c r="B41" t="s">
        <v>45</v>
      </c>
      <c r="C41" t="s">
        <v>48</v>
      </c>
      <c r="D41">
        <v>2020</v>
      </c>
      <c r="E41">
        <v>1</v>
      </c>
      <c r="F41">
        <v>3</v>
      </c>
      <c r="G41">
        <v>66.517694746141501</v>
      </c>
      <c r="H41">
        <f t="shared" si="0"/>
        <v>67</v>
      </c>
      <c r="I41" s="23"/>
    </row>
    <row r="42" spans="1:9" x14ac:dyDescent="0.15">
      <c r="A42" t="s">
        <v>0</v>
      </c>
      <c r="B42" t="s">
        <v>45</v>
      </c>
      <c r="C42" t="s">
        <v>48</v>
      </c>
      <c r="D42">
        <v>2020</v>
      </c>
      <c r="E42">
        <v>2</v>
      </c>
      <c r="F42">
        <v>1</v>
      </c>
      <c r="G42">
        <v>65.392868090323901</v>
      </c>
      <c r="H42">
        <f t="shared" si="0"/>
        <v>65</v>
      </c>
      <c r="I42" s="23"/>
    </row>
    <row r="43" spans="1:9" x14ac:dyDescent="0.15">
      <c r="A43" t="s">
        <v>0</v>
      </c>
      <c r="B43" t="s">
        <v>45</v>
      </c>
      <c r="C43" t="s">
        <v>48</v>
      </c>
      <c r="D43">
        <v>2020</v>
      </c>
      <c r="E43">
        <v>3</v>
      </c>
      <c r="F43">
        <v>1</v>
      </c>
      <c r="G43">
        <v>59.190277010496402</v>
      </c>
      <c r="H43">
        <f t="shared" si="0"/>
        <v>59</v>
      </c>
      <c r="I43" s="23"/>
    </row>
    <row r="44" spans="1:9" x14ac:dyDescent="0.15">
      <c r="A44" t="s">
        <v>0</v>
      </c>
      <c r="B44" t="s">
        <v>45</v>
      </c>
      <c r="C44" t="s">
        <v>48</v>
      </c>
      <c r="D44">
        <v>2020</v>
      </c>
      <c r="E44">
        <v>4</v>
      </c>
      <c r="F44">
        <v>3</v>
      </c>
      <c r="G44">
        <v>67.306045555745897</v>
      </c>
      <c r="H44">
        <f t="shared" si="0"/>
        <v>67</v>
      </c>
      <c r="I44" s="23"/>
    </row>
    <row r="45" spans="1:9" x14ac:dyDescent="0.15">
      <c r="A45" t="s">
        <v>0</v>
      </c>
      <c r="B45" t="s">
        <v>45</v>
      </c>
      <c r="C45" t="s">
        <v>48</v>
      </c>
      <c r="D45">
        <v>2020</v>
      </c>
      <c r="E45">
        <v>5</v>
      </c>
      <c r="F45">
        <v>5</v>
      </c>
      <c r="G45">
        <v>65.466130504885697</v>
      </c>
      <c r="H45">
        <f t="shared" si="0"/>
        <v>65</v>
      </c>
      <c r="I45" s="23"/>
    </row>
    <row r="46" spans="1:9" x14ac:dyDescent="0.15">
      <c r="A46" t="s">
        <v>0</v>
      </c>
      <c r="B46" t="s">
        <v>45</v>
      </c>
      <c r="C46" t="s">
        <v>49</v>
      </c>
      <c r="D46">
        <v>2019</v>
      </c>
      <c r="E46">
        <v>6</v>
      </c>
      <c r="F46">
        <v>8</v>
      </c>
      <c r="G46">
        <v>76.496796524044498</v>
      </c>
      <c r="H46">
        <f t="shared" si="0"/>
        <v>76</v>
      </c>
      <c r="I46" s="23">
        <v>94</v>
      </c>
    </row>
    <row r="47" spans="1:9" x14ac:dyDescent="0.15">
      <c r="A47" t="s">
        <v>0</v>
      </c>
      <c r="B47" t="s">
        <v>45</v>
      </c>
      <c r="C47" t="s">
        <v>49</v>
      </c>
      <c r="D47">
        <v>2019</v>
      </c>
      <c r="E47">
        <v>7</v>
      </c>
      <c r="F47">
        <v>9</v>
      </c>
      <c r="G47">
        <v>118.47929867198999</v>
      </c>
      <c r="H47">
        <f t="shared" si="0"/>
        <v>118</v>
      </c>
      <c r="I47" s="23"/>
    </row>
    <row r="48" spans="1:9" x14ac:dyDescent="0.15">
      <c r="A48" t="s">
        <v>0</v>
      </c>
      <c r="B48" t="s">
        <v>45</v>
      </c>
      <c r="C48" t="s">
        <v>49</v>
      </c>
      <c r="D48">
        <v>2019</v>
      </c>
      <c r="E48">
        <v>8</v>
      </c>
      <c r="F48">
        <v>5</v>
      </c>
      <c r="G48">
        <v>75.526348573564206</v>
      </c>
      <c r="H48">
        <f t="shared" si="0"/>
        <v>76</v>
      </c>
      <c r="I48" s="23"/>
    </row>
    <row r="49" spans="1:9" x14ac:dyDescent="0.15">
      <c r="A49" t="s">
        <v>0</v>
      </c>
      <c r="B49" t="s">
        <v>45</v>
      </c>
      <c r="C49" t="s">
        <v>49</v>
      </c>
      <c r="D49">
        <v>2019</v>
      </c>
      <c r="E49">
        <v>9</v>
      </c>
      <c r="F49">
        <v>4</v>
      </c>
      <c r="G49">
        <v>66.943909118571895</v>
      </c>
      <c r="H49">
        <f t="shared" si="0"/>
        <v>67</v>
      </c>
      <c r="I49" s="23"/>
    </row>
    <row r="50" spans="1:9" x14ac:dyDescent="0.15">
      <c r="A50" t="s">
        <v>0</v>
      </c>
      <c r="B50" t="s">
        <v>45</v>
      </c>
      <c r="C50" t="s">
        <v>49</v>
      </c>
      <c r="D50">
        <v>2019</v>
      </c>
      <c r="E50">
        <v>10</v>
      </c>
      <c r="F50">
        <v>4</v>
      </c>
      <c r="G50">
        <v>76.803753168627793</v>
      </c>
      <c r="H50">
        <f t="shared" si="0"/>
        <v>77</v>
      </c>
      <c r="I50" s="23"/>
    </row>
    <row r="51" spans="1:9" x14ac:dyDescent="0.15">
      <c r="A51" t="s">
        <v>0</v>
      </c>
      <c r="B51" t="s">
        <v>45</v>
      </c>
      <c r="C51" t="s">
        <v>49</v>
      </c>
      <c r="D51">
        <v>2019</v>
      </c>
      <c r="E51">
        <v>11</v>
      </c>
      <c r="F51">
        <v>4</v>
      </c>
      <c r="G51">
        <v>71.599045346062098</v>
      </c>
      <c r="H51">
        <f t="shared" si="0"/>
        <v>72</v>
      </c>
      <c r="I51" s="23"/>
    </row>
    <row r="52" spans="1:9" x14ac:dyDescent="0.15">
      <c r="A52" t="s">
        <v>0</v>
      </c>
      <c r="B52" t="s">
        <v>45</v>
      </c>
      <c r="C52" t="s">
        <v>49</v>
      </c>
      <c r="D52">
        <v>2019</v>
      </c>
      <c r="E52">
        <v>12</v>
      </c>
      <c r="F52">
        <v>3</v>
      </c>
      <c r="G52">
        <v>121.29629629629601</v>
      </c>
      <c r="H52">
        <f t="shared" si="0"/>
        <v>121</v>
      </c>
      <c r="I52" s="23"/>
    </row>
    <row r="53" spans="1:9" x14ac:dyDescent="0.15">
      <c r="A53" t="s">
        <v>0</v>
      </c>
      <c r="B53" t="s">
        <v>45</v>
      </c>
      <c r="C53" t="s">
        <v>49</v>
      </c>
      <c r="D53">
        <v>2020</v>
      </c>
      <c r="E53">
        <v>1</v>
      </c>
      <c r="F53">
        <v>8</v>
      </c>
      <c r="G53">
        <v>76.131179879176401</v>
      </c>
      <c r="H53">
        <f t="shared" si="0"/>
        <v>76</v>
      </c>
      <c r="I53" s="23"/>
    </row>
    <row r="54" spans="1:9" x14ac:dyDescent="0.15">
      <c r="A54" t="s">
        <v>0</v>
      </c>
      <c r="B54" t="s">
        <v>45</v>
      </c>
      <c r="C54" t="s">
        <v>49</v>
      </c>
      <c r="D54">
        <v>2020</v>
      </c>
      <c r="E54">
        <v>2</v>
      </c>
      <c r="F54">
        <v>6</v>
      </c>
      <c r="G54">
        <v>126.851851851852</v>
      </c>
      <c r="H54">
        <f t="shared" si="0"/>
        <v>127</v>
      </c>
      <c r="I54" s="23"/>
    </row>
    <row r="55" spans="1:9" x14ac:dyDescent="0.15">
      <c r="A55" t="s">
        <v>0</v>
      </c>
      <c r="B55" t="s">
        <v>45</v>
      </c>
      <c r="C55" t="s">
        <v>49</v>
      </c>
      <c r="D55">
        <v>2020</v>
      </c>
      <c r="E55">
        <v>3</v>
      </c>
      <c r="F55">
        <v>5</v>
      </c>
      <c r="G55">
        <v>104.958265852747</v>
      </c>
      <c r="H55">
        <f t="shared" si="0"/>
        <v>105</v>
      </c>
      <c r="I55" s="23"/>
    </row>
    <row r="56" spans="1:9" x14ac:dyDescent="0.15">
      <c r="A56" t="s">
        <v>0</v>
      </c>
      <c r="B56" t="s">
        <v>45</v>
      </c>
      <c r="C56" t="s">
        <v>49</v>
      </c>
      <c r="D56">
        <v>2020</v>
      </c>
      <c r="E56">
        <v>4</v>
      </c>
      <c r="F56">
        <v>6</v>
      </c>
      <c r="G56">
        <v>89.992517033594595</v>
      </c>
      <c r="H56">
        <f t="shared" si="0"/>
        <v>90</v>
      </c>
      <c r="I56" s="23"/>
    </row>
    <row r="57" spans="1:9" x14ac:dyDescent="0.15">
      <c r="A57" t="s">
        <v>0</v>
      </c>
      <c r="B57" t="s">
        <v>45</v>
      </c>
      <c r="C57" t="s">
        <v>49</v>
      </c>
      <c r="D57">
        <v>2020</v>
      </c>
      <c r="E57">
        <v>5</v>
      </c>
      <c r="F57">
        <v>16</v>
      </c>
      <c r="G57">
        <v>120.953964602173</v>
      </c>
      <c r="H57">
        <f t="shared" si="0"/>
        <v>121</v>
      </c>
      <c r="I57" s="23"/>
    </row>
    <row r="58" spans="1:9" x14ac:dyDescent="0.15">
      <c r="A58" t="s">
        <v>0</v>
      </c>
      <c r="B58" t="s">
        <v>45</v>
      </c>
      <c r="C58" t="s">
        <v>50</v>
      </c>
      <c r="D58">
        <v>2019</v>
      </c>
      <c r="E58">
        <v>6</v>
      </c>
      <c r="F58">
        <v>11</v>
      </c>
      <c r="G58">
        <v>64.761688348576897</v>
      </c>
      <c r="H58">
        <f t="shared" si="0"/>
        <v>65</v>
      </c>
      <c r="I58" s="23">
        <v>73</v>
      </c>
    </row>
    <row r="59" spans="1:9" x14ac:dyDescent="0.15">
      <c r="A59" t="s">
        <v>0</v>
      </c>
      <c r="B59" t="s">
        <v>45</v>
      </c>
      <c r="C59" t="s">
        <v>50</v>
      </c>
      <c r="D59">
        <v>2019</v>
      </c>
      <c r="E59">
        <v>7</v>
      </c>
      <c r="F59">
        <v>4</v>
      </c>
      <c r="G59">
        <v>70.900391474554198</v>
      </c>
      <c r="H59">
        <f t="shared" si="0"/>
        <v>71</v>
      </c>
      <c r="I59" s="23"/>
    </row>
    <row r="60" spans="1:9" x14ac:dyDescent="0.15">
      <c r="A60" t="s">
        <v>0</v>
      </c>
      <c r="B60" t="s">
        <v>45</v>
      </c>
      <c r="C60" t="s">
        <v>50</v>
      </c>
      <c r="D60">
        <v>2019</v>
      </c>
      <c r="E60">
        <v>8</v>
      </c>
      <c r="F60">
        <v>2</v>
      </c>
      <c r="G60">
        <v>62.589928057553998</v>
      </c>
      <c r="H60">
        <f t="shared" si="0"/>
        <v>63</v>
      </c>
      <c r="I60" s="23"/>
    </row>
    <row r="61" spans="1:9" x14ac:dyDescent="0.15">
      <c r="A61" t="s">
        <v>0</v>
      </c>
      <c r="B61" t="s">
        <v>45</v>
      </c>
      <c r="C61" t="s">
        <v>50</v>
      </c>
      <c r="D61">
        <v>2019</v>
      </c>
      <c r="E61">
        <v>9</v>
      </c>
      <c r="F61">
        <v>1</v>
      </c>
      <c r="G61">
        <v>65.617835402008097</v>
      </c>
      <c r="H61">
        <f t="shared" si="0"/>
        <v>66</v>
      </c>
      <c r="I61" s="23"/>
    </row>
    <row r="62" spans="1:9" x14ac:dyDescent="0.15">
      <c r="A62" t="s">
        <v>0</v>
      </c>
      <c r="B62" t="s">
        <v>45</v>
      </c>
      <c r="C62" t="s">
        <v>50</v>
      </c>
      <c r="D62">
        <v>2019</v>
      </c>
      <c r="E62">
        <v>10</v>
      </c>
      <c r="F62">
        <v>2</v>
      </c>
      <c r="G62">
        <v>73.075891659962494</v>
      </c>
      <c r="H62">
        <f t="shared" si="0"/>
        <v>73</v>
      </c>
      <c r="I62" s="23"/>
    </row>
    <row r="63" spans="1:9" x14ac:dyDescent="0.15">
      <c r="A63" t="s">
        <v>0</v>
      </c>
      <c r="B63" t="s">
        <v>45</v>
      </c>
      <c r="C63" t="s">
        <v>50</v>
      </c>
      <c r="D63">
        <v>2019</v>
      </c>
      <c r="E63">
        <v>11</v>
      </c>
      <c r="F63">
        <v>1</v>
      </c>
      <c r="G63">
        <v>66.475026949335302</v>
      </c>
      <c r="H63">
        <f t="shared" si="0"/>
        <v>66</v>
      </c>
      <c r="I63" s="23"/>
    </row>
    <row r="64" spans="1:9" x14ac:dyDescent="0.15">
      <c r="A64" t="s">
        <v>0</v>
      </c>
      <c r="B64" t="s">
        <v>45</v>
      </c>
      <c r="C64" t="s">
        <v>50</v>
      </c>
      <c r="D64">
        <v>2020</v>
      </c>
      <c r="E64">
        <v>1</v>
      </c>
      <c r="F64">
        <v>4</v>
      </c>
      <c r="G64">
        <v>74.808942896473198</v>
      </c>
      <c r="H64">
        <f t="shared" si="0"/>
        <v>75</v>
      </c>
      <c r="I64" s="23"/>
    </row>
    <row r="65" spans="1:9" x14ac:dyDescent="0.15">
      <c r="A65" t="s">
        <v>0</v>
      </c>
      <c r="B65" t="s">
        <v>45</v>
      </c>
      <c r="C65" t="s">
        <v>50</v>
      </c>
      <c r="D65">
        <v>2020</v>
      </c>
      <c r="E65">
        <v>4</v>
      </c>
      <c r="F65">
        <v>6</v>
      </c>
      <c r="G65">
        <v>94.343901664625605</v>
      </c>
      <c r="H65">
        <f t="shared" si="0"/>
        <v>94</v>
      </c>
      <c r="I65" s="23"/>
    </row>
    <row r="66" spans="1:9" x14ac:dyDescent="0.15">
      <c r="A66" t="s">
        <v>0</v>
      </c>
      <c r="B66" t="s">
        <v>45</v>
      </c>
      <c r="C66" t="s">
        <v>50</v>
      </c>
      <c r="D66">
        <v>2020</v>
      </c>
      <c r="E66">
        <v>5</v>
      </c>
      <c r="F66">
        <v>2</v>
      </c>
      <c r="G66">
        <v>80.419580419580399</v>
      </c>
      <c r="H66">
        <f t="shared" si="0"/>
        <v>80</v>
      </c>
      <c r="I66" s="23"/>
    </row>
  </sheetData>
  <mergeCells count="7">
    <mergeCell ref="I58:I66"/>
    <mergeCell ref="I1:J1"/>
    <mergeCell ref="I2:I12"/>
    <mergeCell ref="I13:I23"/>
    <mergeCell ref="I24:I33"/>
    <mergeCell ref="I34:I45"/>
    <mergeCell ref="I46:I57"/>
  </mergeCells>
  <phoneticPr fontId="2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13"/>
  <sheetViews>
    <sheetView workbookViewId="0">
      <selection activeCell="I2" sqref="I2"/>
    </sheetView>
  </sheetViews>
  <sheetFormatPr defaultRowHeight="13.5" x14ac:dyDescent="0.15"/>
  <cols>
    <col min="3" max="3" width="17.5" customWidth="1"/>
  </cols>
  <sheetData>
    <row r="1" spans="1:9" x14ac:dyDescent="0.15">
      <c r="A1" s="3" t="s">
        <v>38</v>
      </c>
      <c r="B1" s="3" t="s">
        <v>39</v>
      </c>
      <c r="C1" s="3" t="s">
        <v>40</v>
      </c>
      <c r="D1" s="3" t="s">
        <v>41</v>
      </c>
      <c r="E1" s="3" t="s">
        <v>42</v>
      </c>
      <c r="F1" s="3" t="s">
        <v>43</v>
      </c>
      <c r="G1" s="8" t="s">
        <v>44</v>
      </c>
    </row>
    <row r="2" spans="1:9" x14ac:dyDescent="0.15">
      <c r="A2" s="3" t="s">
        <v>6</v>
      </c>
      <c r="B2" s="3" t="s">
        <v>80</v>
      </c>
      <c r="C2" s="3" t="s">
        <v>84</v>
      </c>
      <c r="D2" s="3">
        <v>2019</v>
      </c>
      <c r="E2" s="3">
        <v>6</v>
      </c>
      <c r="F2" s="3">
        <v>1</v>
      </c>
      <c r="G2" s="8">
        <v>75.268444752338098</v>
      </c>
      <c r="H2" s="23">
        <v>107</v>
      </c>
      <c r="I2" s="12">
        <v>124</v>
      </c>
    </row>
    <row r="3" spans="1:9" x14ac:dyDescent="0.15">
      <c r="A3" s="3" t="s">
        <v>6</v>
      </c>
      <c r="B3" s="3" t="s">
        <v>80</v>
      </c>
      <c r="C3" s="3" t="s">
        <v>84</v>
      </c>
      <c r="D3" s="3">
        <v>2019</v>
      </c>
      <c r="E3" s="3">
        <v>12</v>
      </c>
      <c r="F3" s="3">
        <v>3</v>
      </c>
      <c r="G3" s="8">
        <v>79.324409720227493</v>
      </c>
      <c r="H3" s="23"/>
    </row>
    <row r="4" spans="1:9" x14ac:dyDescent="0.15">
      <c r="A4" s="3" t="s">
        <v>6</v>
      </c>
      <c r="B4" s="3" t="s">
        <v>80</v>
      </c>
      <c r="C4" s="3" t="s">
        <v>84</v>
      </c>
      <c r="D4" s="3">
        <v>2020</v>
      </c>
      <c r="E4" s="3">
        <v>1</v>
      </c>
      <c r="F4" s="3">
        <v>1</v>
      </c>
      <c r="G4" s="8">
        <v>114.28571428571399</v>
      </c>
      <c r="H4" s="23"/>
    </row>
    <row r="5" spans="1:9" x14ac:dyDescent="0.15">
      <c r="A5" s="3" t="s">
        <v>6</v>
      </c>
      <c r="B5" s="3" t="s">
        <v>80</v>
      </c>
      <c r="C5" s="3" t="s">
        <v>84</v>
      </c>
      <c r="D5" s="3">
        <v>2020</v>
      </c>
      <c r="E5" s="3">
        <v>4</v>
      </c>
      <c r="F5" s="3">
        <v>4</v>
      </c>
      <c r="G5" s="8">
        <v>130.113636363636</v>
      </c>
      <c r="H5" s="23"/>
    </row>
    <row r="6" spans="1:9" x14ac:dyDescent="0.15">
      <c r="A6" s="3" t="s">
        <v>6</v>
      </c>
      <c r="B6" s="3" t="s">
        <v>80</v>
      </c>
      <c r="C6" s="3" t="s">
        <v>84</v>
      </c>
      <c r="D6" s="3">
        <v>2020</v>
      </c>
      <c r="E6" s="3">
        <v>5</v>
      </c>
      <c r="F6" s="3">
        <v>6</v>
      </c>
      <c r="G6" s="8">
        <v>133.58778625954201</v>
      </c>
      <c r="H6" s="23"/>
    </row>
    <row r="7" spans="1:9" x14ac:dyDescent="0.15">
      <c r="A7" s="3" t="s">
        <v>6</v>
      </c>
      <c r="B7" s="3" t="s">
        <v>80</v>
      </c>
      <c r="C7" s="3" t="s">
        <v>85</v>
      </c>
      <c r="D7" s="3">
        <v>2019</v>
      </c>
      <c r="E7" s="3">
        <v>6</v>
      </c>
      <c r="F7" s="3">
        <v>1</v>
      </c>
      <c r="G7" s="8">
        <v>112</v>
      </c>
      <c r="H7" s="23">
        <v>137</v>
      </c>
    </row>
    <row r="8" spans="1:9" x14ac:dyDescent="0.15">
      <c r="A8" s="3" t="s">
        <v>6</v>
      </c>
      <c r="B8" s="3" t="s">
        <v>80</v>
      </c>
      <c r="C8" s="3" t="s">
        <v>85</v>
      </c>
      <c r="D8" s="3">
        <v>2019</v>
      </c>
      <c r="E8" s="3">
        <v>8</v>
      </c>
      <c r="F8" s="3">
        <v>4</v>
      </c>
      <c r="G8" s="8">
        <v>111.320754716981</v>
      </c>
      <c r="H8" s="23"/>
    </row>
    <row r="9" spans="1:9" x14ac:dyDescent="0.15">
      <c r="A9" s="3" t="s">
        <v>6</v>
      </c>
      <c r="B9" s="3" t="s">
        <v>80</v>
      </c>
      <c r="C9" s="3" t="s">
        <v>85</v>
      </c>
      <c r="D9" s="3">
        <v>2019</v>
      </c>
      <c r="E9" s="3">
        <v>10</v>
      </c>
      <c r="F9" s="3">
        <v>10</v>
      </c>
      <c r="G9" s="8">
        <v>141.41361256544499</v>
      </c>
      <c r="H9" s="23"/>
    </row>
    <row r="10" spans="1:9" x14ac:dyDescent="0.15">
      <c r="A10" s="3" t="s">
        <v>6</v>
      </c>
      <c r="B10" s="3" t="s">
        <v>80</v>
      </c>
      <c r="C10" s="3" t="s">
        <v>85</v>
      </c>
      <c r="D10" s="3">
        <v>2019</v>
      </c>
      <c r="E10" s="3">
        <v>11</v>
      </c>
      <c r="F10" s="3">
        <v>2</v>
      </c>
      <c r="G10" s="8">
        <v>120.857142857143</v>
      </c>
      <c r="H10" s="23"/>
    </row>
    <row r="11" spans="1:9" x14ac:dyDescent="0.15">
      <c r="A11" s="3" t="s">
        <v>6</v>
      </c>
      <c r="B11" s="3" t="s">
        <v>80</v>
      </c>
      <c r="C11" s="3" t="s">
        <v>85</v>
      </c>
      <c r="D11" s="3">
        <v>2019</v>
      </c>
      <c r="E11" s="3">
        <v>12</v>
      </c>
      <c r="F11" s="3">
        <v>2</v>
      </c>
      <c r="G11" s="8">
        <v>142.35294117647101</v>
      </c>
      <c r="H11" s="23"/>
    </row>
    <row r="12" spans="1:9" x14ac:dyDescent="0.15">
      <c r="A12" s="3" t="s">
        <v>6</v>
      </c>
      <c r="B12" s="3" t="s">
        <v>80</v>
      </c>
      <c r="C12" s="3" t="s">
        <v>85</v>
      </c>
      <c r="D12" s="3">
        <v>2020</v>
      </c>
      <c r="E12" s="3">
        <v>3</v>
      </c>
      <c r="F12" s="3">
        <v>3</v>
      </c>
      <c r="G12" s="8">
        <v>153.70370370370401</v>
      </c>
      <c r="H12" s="23"/>
    </row>
    <row r="13" spans="1:9" x14ac:dyDescent="0.15">
      <c r="A13" s="3" t="s">
        <v>6</v>
      </c>
      <c r="B13" s="3" t="s">
        <v>80</v>
      </c>
      <c r="C13" s="3" t="s">
        <v>85</v>
      </c>
      <c r="D13" s="3">
        <v>2020</v>
      </c>
      <c r="E13" s="3">
        <v>5</v>
      </c>
      <c r="F13" s="3">
        <v>1</v>
      </c>
      <c r="G13" s="8">
        <v>175</v>
      </c>
      <c r="H13" s="23"/>
    </row>
  </sheetData>
  <mergeCells count="2">
    <mergeCell ref="H2:H6"/>
    <mergeCell ref="H7:H13"/>
  </mergeCells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11"/>
  <sheetViews>
    <sheetView workbookViewId="0">
      <selection activeCell="H2" sqref="H2"/>
    </sheetView>
  </sheetViews>
  <sheetFormatPr defaultRowHeight="13.5" x14ac:dyDescent="0.15"/>
  <sheetData>
    <row r="1" spans="1:8" x14ac:dyDescent="0.15">
      <c r="A1" s="3" t="s">
        <v>38</v>
      </c>
      <c r="B1" s="3" t="s">
        <v>39</v>
      </c>
      <c r="C1" s="3" t="s">
        <v>40</v>
      </c>
      <c r="D1" s="3" t="s">
        <v>41</v>
      </c>
      <c r="E1" s="3" t="s">
        <v>42</v>
      </c>
      <c r="F1" s="3" t="s">
        <v>43</v>
      </c>
      <c r="G1" s="8" t="s">
        <v>44</v>
      </c>
    </row>
    <row r="2" spans="1:8" x14ac:dyDescent="0.15">
      <c r="A2" s="3" t="s">
        <v>6</v>
      </c>
      <c r="B2" s="3" t="s">
        <v>81</v>
      </c>
      <c r="C2" s="3" t="s">
        <v>8</v>
      </c>
      <c r="D2" s="3">
        <v>2019</v>
      </c>
      <c r="E2" s="3">
        <v>6</v>
      </c>
      <c r="F2" s="3">
        <v>11</v>
      </c>
      <c r="G2" s="8">
        <v>75.238053446838407</v>
      </c>
      <c r="H2" s="11">
        <v>73</v>
      </c>
    </row>
    <row r="3" spans="1:8" x14ac:dyDescent="0.15">
      <c r="A3" s="3" t="s">
        <v>6</v>
      </c>
      <c r="B3" s="3" t="s">
        <v>81</v>
      </c>
      <c r="C3" s="3" t="s">
        <v>8</v>
      </c>
      <c r="D3" s="3">
        <v>2019</v>
      </c>
      <c r="E3" s="3">
        <v>7</v>
      </c>
      <c r="F3" s="3">
        <v>9</v>
      </c>
      <c r="G3" s="8">
        <v>73.236656460639495</v>
      </c>
    </row>
    <row r="4" spans="1:8" x14ac:dyDescent="0.15">
      <c r="A4" s="3" t="s">
        <v>6</v>
      </c>
      <c r="B4" s="3" t="s">
        <v>81</v>
      </c>
      <c r="C4" s="3" t="s">
        <v>8</v>
      </c>
      <c r="D4" s="3">
        <v>2019</v>
      </c>
      <c r="E4" s="3">
        <v>8</v>
      </c>
      <c r="F4" s="3">
        <v>11</v>
      </c>
      <c r="G4" s="8">
        <v>73.583058991013402</v>
      </c>
    </row>
    <row r="5" spans="1:8" x14ac:dyDescent="0.15">
      <c r="A5" s="3" t="s">
        <v>6</v>
      </c>
      <c r="B5" s="3" t="s">
        <v>81</v>
      </c>
      <c r="C5" s="3" t="s">
        <v>8</v>
      </c>
      <c r="D5" s="3">
        <v>2019</v>
      </c>
      <c r="E5" s="3">
        <v>9</v>
      </c>
      <c r="F5" s="3">
        <v>2</v>
      </c>
      <c r="G5" s="8">
        <v>76.630271461484497</v>
      </c>
    </row>
    <row r="6" spans="1:8" x14ac:dyDescent="0.15">
      <c r="A6" s="3" t="s">
        <v>6</v>
      </c>
      <c r="B6" s="3" t="s">
        <v>81</v>
      </c>
      <c r="C6" s="3" t="s">
        <v>8</v>
      </c>
      <c r="D6" s="3">
        <v>2019</v>
      </c>
      <c r="E6" s="3">
        <v>10</v>
      </c>
      <c r="F6" s="3">
        <v>10</v>
      </c>
      <c r="G6" s="8">
        <v>73.010713855784303</v>
      </c>
    </row>
    <row r="7" spans="1:8" x14ac:dyDescent="0.15">
      <c r="A7" s="3" t="s">
        <v>6</v>
      </c>
      <c r="B7" s="3" t="s">
        <v>81</v>
      </c>
      <c r="C7" s="3" t="s">
        <v>8</v>
      </c>
      <c r="D7" s="3">
        <v>2019</v>
      </c>
      <c r="E7" s="3">
        <v>11</v>
      </c>
      <c r="F7" s="3">
        <v>5</v>
      </c>
      <c r="G7" s="8">
        <v>70.014485755673604</v>
      </c>
    </row>
    <row r="8" spans="1:8" x14ac:dyDescent="0.15">
      <c r="A8" s="3" t="s">
        <v>6</v>
      </c>
      <c r="B8" s="3" t="s">
        <v>81</v>
      </c>
      <c r="C8" s="3" t="s">
        <v>8</v>
      </c>
      <c r="D8" s="3">
        <v>2019</v>
      </c>
      <c r="E8" s="3">
        <v>12</v>
      </c>
      <c r="F8" s="3">
        <v>4</v>
      </c>
      <c r="G8" s="8">
        <v>72.151898734177195</v>
      </c>
    </row>
    <row r="9" spans="1:8" x14ac:dyDescent="0.15">
      <c r="A9" s="3" t="s">
        <v>6</v>
      </c>
      <c r="B9" s="3" t="s">
        <v>81</v>
      </c>
      <c r="C9" s="3" t="s">
        <v>8</v>
      </c>
      <c r="D9" s="3">
        <v>2020</v>
      </c>
      <c r="E9" s="3">
        <v>1</v>
      </c>
      <c r="F9" s="3">
        <v>5</v>
      </c>
      <c r="G9" s="8">
        <v>71.866452890691306</v>
      </c>
    </row>
    <row r="10" spans="1:8" x14ac:dyDescent="0.15">
      <c r="A10" s="3" t="s">
        <v>6</v>
      </c>
      <c r="B10" s="3" t="s">
        <v>81</v>
      </c>
      <c r="C10" s="3" t="s">
        <v>8</v>
      </c>
      <c r="D10" s="3">
        <v>2020</v>
      </c>
      <c r="E10" s="3">
        <v>4</v>
      </c>
      <c r="F10" s="3">
        <v>1</v>
      </c>
      <c r="G10" s="8">
        <v>77.262693156732894</v>
      </c>
    </row>
    <row r="11" spans="1:8" x14ac:dyDescent="0.15">
      <c r="A11" s="3" t="s">
        <v>6</v>
      </c>
      <c r="B11" s="3" t="s">
        <v>81</v>
      </c>
      <c r="C11" s="3" t="s">
        <v>8</v>
      </c>
      <c r="D11" s="3">
        <v>2020</v>
      </c>
      <c r="E11" s="3">
        <v>5</v>
      </c>
      <c r="F11" s="3">
        <v>6</v>
      </c>
      <c r="G11" s="8">
        <v>68.825775336593196</v>
      </c>
    </row>
  </sheetData>
  <phoneticPr fontId="2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13"/>
  <sheetViews>
    <sheetView workbookViewId="0">
      <selection activeCell="H2" sqref="H2"/>
    </sheetView>
  </sheetViews>
  <sheetFormatPr defaultRowHeight="13.5" x14ac:dyDescent="0.15"/>
  <sheetData>
    <row r="1" spans="1:8" x14ac:dyDescent="0.15">
      <c r="A1" s="3" t="s">
        <v>38</v>
      </c>
      <c r="B1" s="3" t="s">
        <v>39</v>
      </c>
      <c r="C1" s="3" t="s">
        <v>40</v>
      </c>
      <c r="D1" s="3" t="s">
        <v>41</v>
      </c>
      <c r="E1" s="3" t="s">
        <v>42</v>
      </c>
      <c r="F1" s="3" t="s">
        <v>43</v>
      </c>
      <c r="G1" s="8" t="s">
        <v>44</v>
      </c>
    </row>
    <row r="2" spans="1:8" x14ac:dyDescent="0.15">
      <c r="A2" s="3" t="s">
        <v>6</v>
      </c>
      <c r="B2" s="3" t="s">
        <v>9</v>
      </c>
      <c r="C2" s="3" t="s">
        <v>86</v>
      </c>
      <c r="D2" s="3">
        <v>2019</v>
      </c>
      <c r="E2" s="3">
        <v>6</v>
      </c>
      <c r="F2" s="3">
        <v>20</v>
      </c>
      <c r="G2" s="8">
        <v>112.13762932745099</v>
      </c>
      <c r="H2" s="11">
        <v>111</v>
      </c>
    </row>
    <row r="3" spans="1:8" x14ac:dyDescent="0.15">
      <c r="A3" s="3" t="s">
        <v>6</v>
      </c>
      <c r="B3" s="3" t="s">
        <v>9</v>
      </c>
      <c r="C3" s="3" t="s">
        <v>86</v>
      </c>
      <c r="D3" s="3">
        <v>2019</v>
      </c>
      <c r="E3" s="3">
        <v>7</v>
      </c>
      <c r="F3" s="3">
        <v>23</v>
      </c>
      <c r="G3" s="8">
        <v>108.297862419483</v>
      </c>
    </row>
    <row r="4" spans="1:8" x14ac:dyDescent="0.15">
      <c r="A4" s="3" t="s">
        <v>6</v>
      </c>
      <c r="B4" s="3" t="s">
        <v>9</v>
      </c>
      <c r="C4" s="3" t="s">
        <v>86</v>
      </c>
      <c r="D4" s="3">
        <v>2019</v>
      </c>
      <c r="E4" s="3">
        <v>8</v>
      </c>
      <c r="F4" s="3">
        <v>28</v>
      </c>
      <c r="G4" s="8">
        <v>113.26209350063</v>
      </c>
    </row>
    <row r="5" spans="1:8" x14ac:dyDescent="0.15">
      <c r="A5" s="3" t="s">
        <v>6</v>
      </c>
      <c r="B5" s="3" t="s">
        <v>9</v>
      </c>
      <c r="C5" s="3" t="s">
        <v>86</v>
      </c>
      <c r="D5" s="3">
        <v>2019</v>
      </c>
      <c r="E5" s="3">
        <v>9</v>
      </c>
      <c r="F5" s="3">
        <v>34</v>
      </c>
      <c r="G5" s="8">
        <v>114.351199417713</v>
      </c>
    </row>
    <row r="6" spans="1:8" x14ac:dyDescent="0.15">
      <c r="A6" s="3" t="s">
        <v>6</v>
      </c>
      <c r="B6" s="3" t="s">
        <v>9</v>
      </c>
      <c r="C6" s="3" t="s">
        <v>86</v>
      </c>
      <c r="D6" s="3">
        <v>2019</v>
      </c>
      <c r="E6" s="3">
        <v>10</v>
      </c>
      <c r="F6" s="3">
        <v>20</v>
      </c>
      <c r="G6" s="8">
        <v>114.623410498859</v>
      </c>
    </row>
    <row r="7" spans="1:8" x14ac:dyDescent="0.15">
      <c r="A7" s="3" t="s">
        <v>6</v>
      </c>
      <c r="B7" s="3" t="s">
        <v>9</v>
      </c>
      <c r="C7" s="3" t="s">
        <v>86</v>
      </c>
      <c r="D7" s="3">
        <v>2019</v>
      </c>
      <c r="E7" s="3">
        <v>11</v>
      </c>
      <c r="F7" s="3">
        <v>14</v>
      </c>
      <c r="G7" s="8">
        <v>107.343239410568</v>
      </c>
    </row>
    <row r="8" spans="1:8" x14ac:dyDescent="0.15">
      <c r="A8" s="3" t="s">
        <v>6</v>
      </c>
      <c r="B8" s="3" t="s">
        <v>9</v>
      </c>
      <c r="C8" s="3" t="s">
        <v>86</v>
      </c>
      <c r="D8" s="3">
        <v>2019</v>
      </c>
      <c r="E8" s="3">
        <v>12</v>
      </c>
      <c r="F8" s="3">
        <v>11</v>
      </c>
      <c r="G8" s="8">
        <v>111.10918514153001</v>
      </c>
    </row>
    <row r="9" spans="1:8" x14ac:dyDescent="0.15">
      <c r="A9" s="3" t="s">
        <v>6</v>
      </c>
      <c r="B9" s="3" t="s">
        <v>9</v>
      </c>
      <c r="C9" s="3" t="s">
        <v>86</v>
      </c>
      <c r="D9" s="3">
        <v>2020</v>
      </c>
      <c r="E9" s="3">
        <v>1</v>
      </c>
      <c r="F9" s="3">
        <v>14</v>
      </c>
      <c r="G9" s="8">
        <v>113.992651561543</v>
      </c>
    </row>
    <row r="10" spans="1:8" x14ac:dyDescent="0.15">
      <c r="A10" s="3" t="s">
        <v>6</v>
      </c>
      <c r="B10" s="3" t="s">
        <v>9</v>
      </c>
      <c r="C10" s="3" t="s">
        <v>86</v>
      </c>
      <c r="D10" s="3">
        <v>2020</v>
      </c>
      <c r="E10" s="3">
        <v>2</v>
      </c>
      <c r="F10" s="3">
        <v>7</v>
      </c>
      <c r="G10" s="8">
        <v>115.527917012893</v>
      </c>
    </row>
    <row r="11" spans="1:8" x14ac:dyDescent="0.15">
      <c r="A11" s="3" t="s">
        <v>6</v>
      </c>
      <c r="B11" s="3" t="s">
        <v>9</v>
      </c>
      <c r="C11" s="3" t="s">
        <v>86</v>
      </c>
      <c r="D11" s="3">
        <v>2020</v>
      </c>
      <c r="E11" s="3">
        <v>3</v>
      </c>
      <c r="F11" s="3">
        <v>15</v>
      </c>
      <c r="G11" s="8">
        <v>108.52200235158701</v>
      </c>
    </row>
    <row r="12" spans="1:8" x14ac:dyDescent="0.15">
      <c r="A12" s="3" t="s">
        <v>6</v>
      </c>
      <c r="B12" s="3" t="s">
        <v>9</v>
      </c>
      <c r="C12" s="3" t="s">
        <v>86</v>
      </c>
      <c r="D12" s="3">
        <v>2020</v>
      </c>
      <c r="E12" s="3">
        <v>4</v>
      </c>
      <c r="F12" s="3">
        <v>15</v>
      </c>
      <c r="G12" s="8">
        <v>109.2114869798</v>
      </c>
    </row>
    <row r="13" spans="1:8" x14ac:dyDescent="0.15">
      <c r="A13" s="3" t="s">
        <v>6</v>
      </c>
      <c r="B13" s="3" t="s">
        <v>9</v>
      </c>
      <c r="C13" s="3" t="s">
        <v>86</v>
      </c>
      <c r="D13" s="3">
        <v>2020</v>
      </c>
      <c r="E13" s="3">
        <v>5</v>
      </c>
      <c r="F13" s="3">
        <v>28</v>
      </c>
      <c r="G13" s="8">
        <v>109.044517558585</v>
      </c>
    </row>
  </sheetData>
  <phoneticPr fontId="2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H13"/>
  <sheetViews>
    <sheetView workbookViewId="0">
      <selection activeCell="H3" sqref="H3"/>
    </sheetView>
  </sheetViews>
  <sheetFormatPr defaultRowHeight="13.5" x14ac:dyDescent="0.15"/>
  <sheetData>
    <row r="1" spans="1:8" x14ac:dyDescent="0.15">
      <c r="A1" s="3" t="s">
        <v>38</v>
      </c>
      <c r="B1" s="3" t="s">
        <v>39</v>
      </c>
      <c r="C1" s="3" t="s">
        <v>40</v>
      </c>
      <c r="D1" s="3" t="s">
        <v>41</v>
      </c>
      <c r="E1" s="3" t="s">
        <v>42</v>
      </c>
      <c r="F1" s="3" t="s">
        <v>43</v>
      </c>
      <c r="G1" s="8" t="s">
        <v>44</v>
      </c>
    </row>
    <row r="2" spans="1:8" x14ac:dyDescent="0.15">
      <c r="A2" s="3" t="s">
        <v>6</v>
      </c>
      <c r="B2" s="3" t="s">
        <v>9</v>
      </c>
      <c r="C2" s="3" t="s">
        <v>10</v>
      </c>
      <c r="D2" s="3">
        <v>2019</v>
      </c>
      <c r="E2" s="3">
        <v>6</v>
      </c>
      <c r="F2" s="3">
        <v>7</v>
      </c>
      <c r="G2" s="8">
        <v>104.417560761988</v>
      </c>
      <c r="H2" s="3">
        <v>108</v>
      </c>
    </row>
    <row r="3" spans="1:8" x14ac:dyDescent="0.15">
      <c r="A3" s="3" t="s">
        <v>6</v>
      </c>
      <c r="B3" s="3" t="s">
        <v>9</v>
      </c>
      <c r="C3" s="3" t="s">
        <v>10</v>
      </c>
      <c r="D3" s="3">
        <v>2019</v>
      </c>
      <c r="E3" s="3">
        <v>7</v>
      </c>
      <c r="F3" s="3">
        <v>24</v>
      </c>
      <c r="G3" s="8">
        <v>115.10819315488899</v>
      </c>
    </row>
    <row r="4" spans="1:8" x14ac:dyDescent="0.15">
      <c r="A4" s="3" t="s">
        <v>6</v>
      </c>
      <c r="B4" s="3" t="s">
        <v>9</v>
      </c>
      <c r="C4" s="3" t="s">
        <v>10</v>
      </c>
      <c r="D4" s="3">
        <v>2019</v>
      </c>
      <c r="E4" s="3">
        <v>8</v>
      </c>
      <c r="F4" s="3">
        <v>19</v>
      </c>
      <c r="G4" s="8">
        <v>115.428923385763</v>
      </c>
    </row>
    <row r="5" spans="1:8" x14ac:dyDescent="0.15">
      <c r="A5" s="3" t="s">
        <v>6</v>
      </c>
      <c r="B5" s="3" t="s">
        <v>9</v>
      </c>
      <c r="C5" s="3" t="s">
        <v>10</v>
      </c>
      <c r="D5" s="3">
        <v>2019</v>
      </c>
      <c r="E5" s="3">
        <v>9</v>
      </c>
      <c r="F5" s="3">
        <v>20</v>
      </c>
      <c r="G5" s="8">
        <v>108.8554024861</v>
      </c>
    </row>
    <row r="6" spans="1:8" x14ac:dyDescent="0.15">
      <c r="A6" s="3" t="s">
        <v>6</v>
      </c>
      <c r="B6" s="3" t="s">
        <v>9</v>
      </c>
      <c r="C6" s="3" t="s">
        <v>10</v>
      </c>
      <c r="D6" s="3">
        <v>2019</v>
      </c>
      <c r="E6" s="3">
        <v>10</v>
      </c>
      <c r="F6" s="3">
        <v>11</v>
      </c>
      <c r="G6" s="8">
        <v>108.101157308187</v>
      </c>
    </row>
    <row r="7" spans="1:8" x14ac:dyDescent="0.15">
      <c r="A7" s="3" t="s">
        <v>6</v>
      </c>
      <c r="B7" s="3" t="s">
        <v>9</v>
      </c>
      <c r="C7" s="3" t="s">
        <v>10</v>
      </c>
      <c r="D7" s="3">
        <v>2019</v>
      </c>
      <c r="E7" s="3">
        <v>11</v>
      </c>
      <c r="F7" s="3">
        <v>12</v>
      </c>
      <c r="G7" s="8">
        <v>106.05226960109999</v>
      </c>
    </row>
    <row r="8" spans="1:8" x14ac:dyDescent="0.15">
      <c r="A8" s="3" t="s">
        <v>6</v>
      </c>
      <c r="B8" s="3" t="s">
        <v>9</v>
      </c>
      <c r="C8" s="3" t="s">
        <v>10</v>
      </c>
      <c r="D8" s="3">
        <v>2019</v>
      </c>
      <c r="E8" s="3">
        <v>12</v>
      </c>
      <c r="F8" s="3">
        <v>12</v>
      </c>
      <c r="G8" s="8">
        <v>99.670719351570398</v>
      </c>
    </row>
    <row r="9" spans="1:8" x14ac:dyDescent="0.15">
      <c r="A9" s="3" t="s">
        <v>6</v>
      </c>
      <c r="B9" s="3" t="s">
        <v>9</v>
      </c>
      <c r="C9" s="3" t="s">
        <v>10</v>
      </c>
      <c r="D9" s="3">
        <v>2020</v>
      </c>
      <c r="E9" s="3">
        <v>1</v>
      </c>
      <c r="F9" s="3">
        <v>7</v>
      </c>
      <c r="G9" s="8">
        <v>105.498880318487</v>
      </c>
    </row>
    <row r="10" spans="1:8" x14ac:dyDescent="0.15">
      <c r="A10" s="3" t="s">
        <v>6</v>
      </c>
      <c r="B10" s="3" t="s">
        <v>9</v>
      </c>
      <c r="C10" s="3" t="s">
        <v>10</v>
      </c>
      <c r="D10" s="3">
        <v>2020</v>
      </c>
      <c r="E10" s="3">
        <v>2</v>
      </c>
      <c r="F10" s="3">
        <v>2</v>
      </c>
      <c r="G10" s="8">
        <v>118.421052631579</v>
      </c>
    </row>
    <row r="11" spans="1:8" x14ac:dyDescent="0.15">
      <c r="A11" s="3" t="s">
        <v>6</v>
      </c>
      <c r="B11" s="3" t="s">
        <v>9</v>
      </c>
      <c r="C11" s="3" t="s">
        <v>10</v>
      </c>
      <c r="D11" s="3">
        <v>2020</v>
      </c>
      <c r="E11" s="3">
        <v>3</v>
      </c>
      <c r="F11" s="3">
        <v>9</v>
      </c>
      <c r="G11" s="8">
        <v>106.997480131809</v>
      </c>
    </row>
    <row r="12" spans="1:8" x14ac:dyDescent="0.15">
      <c r="A12" s="3" t="s">
        <v>6</v>
      </c>
      <c r="B12" s="3" t="s">
        <v>9</v>
      </c>
      <c r="C12" s="3" t="s">
        <v>10</v>
      </c>
      <c r="D12" s="3">
        <v>2020</v>
      </c>
      <c r="E12" s="3">
        <v>4</v>
      </c>
      <c r="F12" s="3">
        <v>18</v>
      </c>
      <c r="G12" s="8">
        <v>111.145248437334</v>
      </c>
    </row>
    <row r="13" spans="1:8" x14ac:dyDescent="0.15">
      <c r="A13" s="3" t="s">
        <v>6</v>
      </c>
      <c r="B13" s="3" t="s">
        <v>9</v>
      </c>
      <c r="C13" s="3" t="s">
        <v>10</v>
      </c>
      <c r="D13" s="3">
        <v>2020</v>
      </c>
      <c r="E13" s="3">
        <v>5</v>
      </c>
      <c r="F13" s="3">
        <v>12</v>
      </c>
      <c r="G13" s="8">
        <v>100.24282369265499</v>
      </c>
    </row>
  </sheetData>
  <phoneticPr fontId="2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H13"/>
  <sheetViews>
    <sheetView workbookViewId="0">
      <selection activeCell="H2" sqref="H2"/>
    </sheetView>
  </sheetViews>
  <sheetFormatPr defaultRowHeight="13.5" x14ac:dyDescent="0.15"/>
  <cols>
    <col min="3" max="3" width="19.5" customWidth="1"/>
  </cols>
  <sheetData>
    <row r="1" spans="1:8" x14ac:dyDescent="0.15">
      <c r="A1" s="3" t="s">
        <v>38</v>
      </c>
      <c r="B1" s="3" t="s">
        <v>39</v>
      </c>
      <c r="C1" s="3" t="s">
        <v>40</v>
      </c>
      <c r="D1" s="3" t="s">
        <v>41</v>
      </c>
      <c r="E1" s="3" t="s">
        <v>42</v>
      </c>
      <c r="F1" s="3" t="s">
        <v>43</v>
      </c>
      <c r="G1" s="8" t="s">
        <v>44</v>
      </c>
    </row>
    <row r="2" spans="1:8" x14ac:dyDescent="0.15">
      <c r="A2" s="3" t="s">
        <v>6</v>
      </c>
      <c r="B2" s="3" t="s">
        <v>87</v>
      </c>
      <c r="C2" s="3" t="s">
        <v>88</v>
      </c>
      <c r="D2" s="3">
        <v>2019</v>
      </c>
      <c r="E2" s="3">
        <v>6</v>
      </c>
      <c r="F2" s="3">
        <v>20</v>
      </c>
      <c r="G2" s="8">
        <v>124.928926222737</v>
      </c>
      <c r="H2" s="11">
        <v>129</v>
      </c>
    </row>
    <row r="3" spans="1:8" x14ac:dyDescent="0.15">
      <c r="A3" s="3" t="s">
        <v>6</v>
      </c>
      <c r="B3" s="3" t="s">
        <v>87</v>
      </c>
      <c r="C3" s="3" t="s">
        <v>88</v>
      </c>
      <c r="D3" s="3">
        <v>2019</v>
      </c>
      <c r="E3" s="3">
        <v>7</v>
      </c>
      <c r="F3" s="3">
        <v>11</v>
      </c>
      <c r="G3" s="8">
        <v>127.97743418303401</v>
      </c>
    </row>
    <row r="4" spans="1:8" x14ac:dyDescent="0.15">
      <c r="A4" s="3" t="s">
        <v>6</v>
      </c>
      <c r="B4" s="3" t="s">
        <v>87</v>
      </c>
      <c r="C4" s="3" t="s">
        <v>88</v>
      </c>
      <c r="D4" s="3">
        <v>2019</v>
      </c>
      <c r="E4" s="3">
        <v>8</v>
      </c>
      <c r="F4" s="3">
        <v>20</v>
      </c>
      <c r="G4" s="8">
        <v>132.51778828954201</v>
      </c>
    </row>
    <row r="5" spans="1:8" x14ac:dyDescent="0.15">
      <c r="A5" s="3" t="s">
        <v>6</v>
      </c>
      <c r="B5" s="3" t="s">
        <v>87</v>
      </c>
      <c r="C5" s="3" t="s">
        <v>88</v>
      </c>
      <c r="D5" s="3">
        <v>2019</v>
      </c>
      <c r="E5" s="3">
        <v>9</v>
      </c>
      <c r="F5" s="3">
        <v>14</v>
      </c>
      <c r="G5" s="8">
        <v>133.98066064938399</v>
      </c>
    </row>
    <row r="6" spans="1:8" x14ac:dyDescent="0.15">
      <c r="A6" s="3" t="s">
        <v>6</v>
      </c>
      <c r="B6" s="3" t="s">
        <v>87</v>
      </c>
      <c r="C6" s="3" t="s">
        <v>88</v>
      </c>
      <c r="D6" s="3">
        <v>2019</v>
      </c>
      <c r="E6" s="3">
        <v>10</v>
      </c>
      <c r="F6" s="3">
        <v>9</v>
      </c>
      <c r="G6" s="8">
        <v>123.36308666858601</v>
      </c>
    </row>
    <row r="7" spans="1:8" x14ac:dyDescent="0.15">
      <c r="A7" s="3" t="s">
        <v>6</v>
      </c>
      <c r="B7" s="3" t="s">
        <v>87</v>
      </c>
      <c r="C7" s="3" t="s">
        <v>88</v>
      </c>
      <c r="D7" s="3">
        <v>2019</v>
      </c>
      <c r="E7" s="3">
        <v>11</v>
      </c>
      <c r="F7" s="3">
        <v>13</v>
      </c>
      <c r="G7" s="8">
        <v>134.23605497170601</v>
      </c>
    </row>
    <row r="8" spans="1:8" x14ac:dyDescent="0.15">
      <c r="A8" s="3" t="s">
        <v>6</v>
      </c>
      <c r="B8" s="3" t="s">
        <v>87</v>
      </c>
      <c r="C8" s="3" t="s">
        <v>88</v>
      </c>
      <c r="D8" s="3">
        <v>2019</v>
      </c>
      <c r="E8" s="3">
        <v>12</v>
      </c>
      <c r="F8" s="3">
        <v>9</v>
      </c>
      <c r="G8" s="8">
        <v>125.138204844708</v>
      </c>
    </row>
    <row r="9" spans="1:8" x14ac:dyDescent="0.15">
      <c r="A9" s="3" t="s">
        <v>6</v>
      </c>
      <c r="B9" s="3" t="s">
        <v>87</v>
      </c>
      <c r="C9" s="3" t="s">
        <v>88</v>
      </c>
      <c r="D9" s="3">
        <v>2020</v>
      </c>
      <c r="E9" s="3">
        <v>1</v>
      </c>
      <c r="F9" s="3">
        <v>8</v>
      </c>
      <c r="G9" s="8">
        <v>125.33699709664</v>
      </c>
    </row>
    <row r="10" spans="1:8" x14ac:dyDescent="0.15">
      <c r="A10" s="3" t="s">
        <v>6</v>
      </c>
      <c r="B10" s="3" t="s">
        <v>87</v>
      </c>
      <c r="C10" s="3" t="s">
        <v>88</v>
      </c>
      <c r="D10" s="3">
        <v>2020</v>
      </c>
      <c r="E10" s="3">
        <v>2</v>
      </c>
      <c r="F10" s="3">
        <v>1</v>
      </c>
      <c r="G10" s="8">
        <v>130.794701986755</v>
      </c>
    </row>
    <row r="11" spans="1:8" x14ac:dyDescent="0.15">
      <c r="A11" s="3" t="s">
        <v>6</v>
      </c>
      <c r="B11" s="3" t="s">
        <v>87</v>
      </c>
      <c r="C11" s="3" t="s">
        <v>88</v>
      </c>
      <c r="D11" s="3">
        <v>2020</v>
      </c>
      <c r="E11" s="3">
        <v>3</v>
      </c>
      <c r="F11" s="3">
        <v>7</v>
      </c>
      <c r="G11" s="8">
        <v>133.23824034752201</v>
      </c>
    </row>
    <row r="12" spans="1:8" x14ac:dyDescent="0.15">
      <c r="A12" s="3" t="s">
        <v>6</v>
      </c>
      <c r="B12" s="3" t="s">
        <v>87</v>
      </c>
      <c r="C12" s="3" t="s">
        <v>88</v>
      </c>
      <c r="D12" s="3">
        <v>2020</v>
      </c>
      <c r="E12" s="3">
        <v>4</v>
      </c>
      <c r="F12" s="3">
        <v>14</v>
      </c>
      <c r="G12" s="8">
        <v>120.511933586994</v>
      </c>
    </row>
    <row r="13" spans="1:8" x14ac:dyDescent="0.15">
      <c r="A13" s="3" t="s">
        <v>6</v>
      </c>
      <c r="B13" s="3" t="s">
        <v>87</v>
      </c>
      <c r="C13" s="3" t="s">
        <v>88</v>
      </c>
      <c r="D13" s="3">
        <v>2020</v>
      </c>
      <c r="E13" s="3">
        <v>5</v>
      </c>
      <c r="F13" s="3">
        <v>18</v>
      </c>
      <c r="G13" s="8">
        <v>130.05986013986001</v>
      </c>
    </row>
  </sheetData>
  <phoneticPr fontId="2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H12"/>
  <sheetViews>
    <sheetView workbookViewId="0">
      <selection activeCell="H2" sqref="H2"/>
    </sheetView>
  </sheetViews>
  <sheetFormatPr defaultRowHeight="13.5" x14ac:dyDescent="0.15"/>
  <sheetData>
    <row r="1" spans="1:8" x14ac:dyDescent="0.15">
      <c r="A1" s="3" t="s">
        <v>38</v>
      </c>
      <c r="B1" s="3" t="s">
        <v>39</v>
      </c>
      <c r="C1" s="3" t="s">
        <v>40</v>
      </c>
      <c r="D1" s="3" t="s">
        <v>41</v>
      </c>
      <c r="E1" s="3" t="s">
        <v>42</v>
      </c>
      <c r="F1" s="3" t="s">
        <v>43</v>
      </c>
      <c r="G1" s="8" t="s">
        <v>44</v>
      </c>
    </row>
    <row r="2" spans="1:8" x14ac:dyDescent="0.15">
      <c r="A2" s="3" t="s">
        <v>6</v>
      </c>
      <c r="B2" s="3" t="s">
        <v>9</v>
      </c>
      <c r="C2" s="3" t="s">
        <v>89</v>
      </c>
      <c r="D2" s="3">
        <v>2019</v>
      </c>
      <c r="E2" s="3">
        <v>6</v>
      </c>
      <c r="F2" s="3">
        <v>8</v>
      </c>
      <c r="G2" s="8">
        <v>90.680484645279293</v>
      </c>
      <c r="H2" s="11">
        <v>100</v>
      </c>
    </row>
    <row r="3" spans="1:8" x14ac:dyDescent="0.15">
      <c r="A3" s="3" t="s">
        <v>6</v>
      </c>
      <c r="B3" s="3" t="s">
        <v>9</v>
      </c>
      <c r="C3" s="3" t="s">
        <v>89</v>
      </c>
      <c r="D3" s="3">
        <v>2019</v>
      </c>
      <c r="E3" s="3">
        <v>7</v>
      </c>
      <c r="F3" s="3">
        <v>9</v>
      </c>
      <c r="G3" s="8">
        <v>92.402464065708401</v>
      </c>
    </row>
    <row r="4" spans="1:8" x14ac:dyDescent="0.15">
      <c r="A4" s="3" t="s">
        <v>6</v>
      </c>
      <c r="B4" s="3" t="s">
        <v>9</v>
      </c>
      <c r="C4" s="3" t="s">
        <v>89</v>
      </c>
      <c r="D4" s="3">
        <v>2019</v>
      </c>
      <c r="E4" s="3">
        <v>8</v>
      </c>
      <c r="F4" s="3">
        <v>6</v>
      </c>
      <c r="G4" s="8">
        <v>94.043887147335397</v>
      </c>
    </row>
    <row r="5" spans="1:8" x14ac:dyDescent="0.15">
      <c r="A5" s="3" t="s">
        <v>6</v>
      </c>
      <c r="B5" s="3" t="s">
        <v>9</v>
      </c>
      <c r="C5" s="3" t="s">
        <v>89</v>
      </c>
      <c r="D5" s="3">
        <v>2019</v>
      </c>
      <c r="E5" s="3">
        <v>9</v>
      </c>
      <c r="F5" s="3">
        <v>4</v>
      </c>
      <c r="G5" s="8">
        <v>93.672675857193397</v>
      </c>
    </row>
    <row r="6" spans="1:8" x14ac:dyDescent="0.15">
      <c r="A6" s="3" t="s">
        <v>6</v>
      </c>
      <c r="B6" s="3" t="s">
        <v>9</v>
      </c>
      <c r="C6" s="3" t="s">
        <v>89</v>
      </c>
      <c r="D6" s="3">
        <v>2019</v>
      </c>
      <c r="E6" s="3">
        <v>10</v>
      </c>
      <c r="F6" s="3">
        <v>4</v>
      </c>
      <c r="G6" s="8">
        <v>99.382780625588495</v>
      </c>
    </row>
    <row r="7" spans="1:8" x14ac:dyDescent="0.15">
      <c r="A7" s="3" t="s">
        <v>6</v>
      </c>
      <c r="B7" s="3" t="s">
        <v>9</v>
      </c>
      <c r="C7" s="3" t="s">
        <v>89</v>
      </c>
      <c r="D7" s="3">
        <v>2019</v>
      </c>
      <c r="E7" s="3">
        <v>11</v>
      </c>
      <c r="F7" s="3">
        <v>2</v>
      </c>
      <c r="G7" s="8">
        <v>181.81818181818201</v>
      </c>
    </row>
    <row r="8" spans="1:8" x14ac:dyDescent="0.15">
      <c r="A8" s="3" t="s">
        <v>6</v>
      </c>
      <c r="B8" s="3" t="s">
        <v>9</v>
      </c>
      <c r="C8" s="3" t="s">
        <v>89</v>
      </c>
      <c r="D8" s="3">
        <v>2019</v>
      </c>
      <c r="E8" s="3">
        <v>12</v>
      </c>
      <c r="F8" s="3">
        <v>2</v>
      </c>
      <c r="G8" s="8">
        <v>98.619329388560203</v>
      </c>
    </row>
    <row r="9" spans="1:8" x14ac:dyDescent="0.15">
      <c r="A9" s="3" t="s">
        <v>6</v>
      </c>
      <c r="B9" s="3" t="s">
        <v>9</v>
      </c>
      <c r="C9" s="3" t="s">
        <v>89</v>
      </c>
      <c r="D9" s="3">
        <v>2020</v>
      </c>
      <c r="E9" s="3">
        <v>1</v>
      </c>
      <c r="F9" s="3">
        <v>3</v>
      </c>
      <c r="G9" s="8">
        <v>92.162500921624996</v>
      </c>
    </row>
    <row r="10" spans="1:8" x14ac:dyDescent="0.15">
      <c r="A10" s="3" t="s">
        <v>6</v>
      </c>
      <c r="B10" s="3" t="s">
        <v>9</v>
      </c>
      <c r="C10" s="3" t="s">
        <v>89</v>
      </c>
      <c r="D10" s="3">
        <v>2020</v>
      </c>
      <c r="E10" s="3">
        <v>3</v>
      </c>
      <c r="F10" s="3">
        <v>1</v>
      </c>
      <c r="G10" s="8">
        <v>84.783249778826303</v>
      </c>
    </row>
    <row r="11" spans="1:8" x14ac:dyDescent="0.15">
      <c r="A11" s="3" t="s">
        <v>6</v>
      </c>
      <c r="B11" s="3" t="s">
        <v>9</v>
      </c>
      <c r="C11" s="3" t="s">
        <v>89</v>
      </c>
      <c r="D11" s="3">
        <v>2020</v>
      </c>
      <c r="E11" s="3">
        <v>4</v>
      </c>
      <c r="F11" s="3">
        <v>2</v>
      </c>
      <c r="G11" s="8">
        <v>85.897946413334097</v>
      </c>
    </row>
    <row r="12" spans="1:8" x14ac:dyDescent="0.15">
      <c r="A12" s="3" t="s">
        <v>6</v>
      </c>
      <c r="B12" s="3" t="s">
        <v>9</v>
      </c>
      <c r="C12" s="3" t="s">
        <v>89</v>
      </c>
      <c r="D12" s="3">
        <v>2020</v>
      </c>
      <c r="E12" s="3">
        <v>5</v>
      </c>
      <c r="F12" s="3">
        <v>3</v>
      </c>
      <c r="G12" s="8">
        <v>91.300513565388798</v>
      </c>
    </row>
  </sheetData>
  <phoneticPr fontId="2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H13"/>
  <sheetViews>
    <sheetView workbookViewId="0">
      <selection activeCell="H2" sqref="H2"/>
    </sheetView>
  </sheetViews>
  <sheetFormatPr defaultRowHeight="13.5" x14ac:dyDescent="0.15"/>
  <sheetData>
    <row r="1" spans="1:8" x14ac:dyDescent="0.15">
      <c r="A1" s="3" t="s">
        <v>38</v>
      </c>
      <c r="B1" s="3" t="s">
        <v>39</v>
      </c>
      <c r="C1" s="3" t="s">
        <v>40</v>
      </c>
      <c r="D1" s="3" t="s">
        <v>41</v>
      </c>
      <c r="E1" s="3" t="s">
        <v>42</v>
      </c>
      <c r="F1" s="3" t="s">
        <v>43</v>
      </c>
      <c r="G1" s="8" t="s">
        <v>44</v>
      </c>
    </row>
    <row r="2" spans="1:8" x14ac:dyDescent="0.15">
      <c r="A2" s="3" t="s">
        <v>6</v>
      </c>
      <c r="B2" s="3" t="s">
        <v>12</v>
      </c>
      <c r="C2" s="3" t="s">
        <v>11</v>
      </c>
      <c r="D2" s="3">
        <v>2019</v>
      </c>
      <c r="E2" s="3">
        <v>6</v>
      </c>
      <c r="F2" s="3">
        <v>17</v>
      </c>
      <c r="G2" s="8">
        <v>113.25559987726299</v>
      </c>
      <c r="H2" s="11">
        <v>115</v>
      </c>
    </row>
    <row r="3" spans="1:8" x14ac:dyDescent="0.15">
      <c r="A3" s="3" t="s">
        <v>6</v>
      </c>
      <c r="B3" s="3" t="s">
        <v>12</v>
      </c>
      <c r="C3" s="3" t="s">
        <v>11</v>
      </c>
      <c r="D3" s="3">
        <v>2019</v>
      </c>
      <c r="E3" s="3">
        <v>7</v>
      </c>
      <c r="F3" s="3">
        <v>14</v>
      </c>
      <c r="G3" s="8">
        <v>116.48008897700601</v>
      </c>
    </row>
    <row r="4" spans="1:8" x14ac:dyDescent="0.15">
      <c r="A4" s="3" t="s">
        <v>6</v>
      </c>
      <c r="B4" s="3" t="s">
        <v>12</v>
      </c>
      <c r="C4" s="3" t="s">
        <v>11</v>
      </c>
      <c r="D4" s="3">
        <v>2019</v>
      </c>
      <c r="E4" s="3">
        <v>8</v>
      </c>
      <c r="F4" s="3">
        <v>16</v>
      </c>
      <c r="G4" s="8">
        <v>115.594839942666</v>
      </c>
    </row>
    <row r="5" spans="1:8" x14ac:dyDescent="0.15">
      <c r="A5" s="3" t="s">
        <v>6</v>
      </c>
      <c r="B5" s="3" t="s">
        <v>12</v>
      </c>
      <c r="C5" s="3" t="s">
        <v>11</v>
      </c>
      <c r="D5" s="3">
        <v>2019</v>
      </c>
      <c r="E5" s="3">
        <v>9</v>
      </c>
      <c r="F5" s="3">
        <v>9</v>
      </c>
      <c r="G5" s="8">
        <v>119.20116496775501</v>
      </c>
    </row>
    <row r="6" spans="1:8" x14ac:dyDescent="0.15">
      <c r="A6" s="3" t="s">
        <v>6</v>
      </c>
      <c r="B6" s="3" t="s">
        <v>12</v>
      </c>
      <c r="C6" s="3" t="s">
        <v>11</v>
      </c>
      <c r="D6" s="3">
        <v>2019</v>
      </c>
      <c r="E6" s="3">
        <v>10</v>
      </c>
      <c r="F6" s="3">
        <v>7</v>
      </c>
      <c r="G6" s="8">
        <v>109.72356935014599</v>
      </c>
    </row>
    <row r="7" spans="1:8" x14ac:dyDescent="0.15">
      <c r="A7" s="3" t="s">
        <v>6</v>
      </c>
      <c r="B7" s="3" t="s">
        <v>12</v>
      </c>
      <c r="C7" s="3" t="s">
        <v>11</v>
      </c>
      <c r="D7" s="3">
        <v>2019</v>
      </c>
      <c r="E7" s="3">
        <v>11</v>
      </c>
      <c r="F7" s="3">
        <v>13</v>
      </c>
      <c r="G7" s="8">
        <v>113.67033564342999</v>
      </c>
    </row>
    <row r="8" spans="1:8" x14ac:dyDescent="0.15">
      <c r="A8" s="3" t="s">
        <v>6</v>
      </c>
      <c r="B8" s="3" t="s">
        <v>12</v>
      </c>
      <c r="C8" s="3" t="s">
        <v>11</v>
      </c>
      <c r="D8" s="3">
        <v>2019</v>
      </c>
      <c r="E8" s="3">
        <v>12</v>
      </c>
      <c r="F8" s="3">
        <v>14</v>
      </c>
      <c r="G8" s="8">
        <v>123.965839338137</v>
      </c>
    </row>
    <row r="9" spans="1:8" x14ac:dyDescent="0.15">
      <c r="A9" s="3" t="s">
        <v>6</v>
      </c>
      <c r="B9" s="3" t="s">
        <v>12</v>
      </c>
      <c r="C9" s="3" t="s">
        <v>11</v>
      </c>
      <c r="D9" s="3">
        <v>2020</v>
      </c>
      <c r="E9" s="3">
        <v>1</v>
      </c>
      <c r="F9" s="3">
        <v>14</v>
      </c>
      <c r="G9" s="8">
        <v>112.35759125784701</v>
      </c>
    </row>
    <row r="10" spans="1:8" x14ac:dyDescent="0.15">
      <c r="A10" s="3" t="s">
        <v>6</v>
      </c>
      <c r="B10" s="3" t="s">
        <v>12</v>
      </c>
      <c r="C10" s="3" t="s">
        <v>11</v>
      </c>
      <c r="D10" s="3">
        <v>2020</v>
      </c>
      <c r="E10" s="3">
        <v>2</v>
      </c>
      <c r="F10" s="3">
        <v>3</v>
      </c>
      <c r="G10" s="8">
        <v>116.619718309859</v>
      </c>
    </row>
    <row r="11" spans="1:8" x14ac:dyDescent="0.15">
      <c r="A11" s="3" t="s">
        <v>6</v>
      </c>
      <c r="B11" s="3" t="s">
        <v>12</v>
      </c>
      <c r="C11" s="3" t="s">
        <v>11</v>
      </c>
      <c r="D11" s="3">
        <v>2020</v>
      </c>
      <c r="E11" s="3">
        <v>3</v>
      </c>
      <c r="F11" s="3">
        <v>6</v>
      </c>
      <c r="G11" s="8">
        <v>122.56176853055899</v>
      </c>
    </row>
    <row r="12" spans="1:8" x14ac:dyDescent="0.15">
      <c r="A12" s="3" t="s">
        <v>6</v>
      </c>
      <c r="B12" s="3" t="s">
        <v>12</v>
      </c>
      <c r="C12" s="3" t="s">
        <v>11</v>
      </c>
      <c r="D12" s="3">
        <v>2020</v>
      </c>
      <c r="E12" s="3">
        <v>4</v>
      </c>
      <c r="F12" s="3">
        <v>11</v>
      </c>
      <c r="G12" s="8">
        <v>112.330303030303</v>
      </c>
    </row>
    <row r="13" spans="1:8" x14ac:dyDescent="0.15">
      <c r="A13" s="3" t="s">
        <v>6</v>
      </c>
      <c r="B13" s="3" t="s">
        <v>12</v>
      </c>
      <c r="C13" s="3" t="s">
        <v>11</v>
      </c>
      <c r="D13" s="3">
        <v>2020</v>
      </c>
      <c r="E13" s="3">
        <v>5</v>
      </c>
      <c r="F13" s="3">
        <v>15</v>
      </c>
      <c r="G13" s="8">
        <v>108.728237057535</v>
      </c>
    </row>
  </sheetData>
  <phoneticPr fontId="2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H11"/>
  <sheetViews>
    <sheetView workbookViewId="0">
      <selection activeCell="H2" sqref="H2"/>
    </sheetView>
  </sheetViews>
  <sheetFormatPr defaultRowHeight="13.5" x14ac:dyDescent="0.15"/>
  <cols>
    <col min="3" max="3" width="24.125" customWidth="1"/>
  </cols>
  <sheetData>
    <row r="1" spans="1:8" x14ac:dyDescent="0.15">
      <c r="A1" s="3" t="s">
        <v>38</v>
      </c>
      <c r="B1" s="3" t="s">
        <v>39</v>
      </c>
      <c r="C1" s="3" t="s">
        <v>40</v>
      </c>
      <c r="D1" s="3" t="s">
        <v>41</v>
      </c>
      <c r="E1" s="3" t="s">
        <v>42</v>
      </c>
      <c r="F1" s="3" t="s">
        <v>43</v>
      </c>
      <c r="G1" s="8" t="s">
        <v>44</v>
      </c>
    </row>
    <row r="2" spans="1:8" x14ac:dyDescent="0.15">
      <c r="A2" s="3" t="s">
        <v>6</v>
      </c>
      <c r="B2" s="3" t="s">
        <v>12</v>
      </c>
      <c r="C2" s="3" t="s">
        <v>90</v>
      </c>
      <c r="D2" s="3">
        <v>2019</v>
      </c>
      <c r="E2" s="3">
        <v>7</v>
      </c>
      <c r="F2" s="3">
        <v>1</v>
      </c>
      <c r="G2" s="8">
        <v>95.5463091385421</v>
      </c>
      <c r="H2" s="11">
        <v>103</v>
      </c>
    </row>
    <row r="3" spans="1:8" x14ac:dyDescent="0.15">
      <c r="A3" s="3" t="s">
        <v>6</v>
      </c>
      <c r="B3" s="3" t="s">
        <v>12</v>
      </c>
      <c r="C3" s="3" t="s">
        <v>90</v>
      </c>
      <c r="D3" s="3">
        <v>2019</v>
      </c>
      <c r="E3" s="3">
        <v>8</v>
      </c>
      <c r="F3" s="3">
        <v>1</v>
      </c>
      <c r="G3" s="8">
        <v>126.31578947368401</v>
      </c>
    </row>
    <row r="4" spans="1:8" x14ac:dyDescent="0.15">
      <c r="A4" s="3" t="s">
        <v>6</v>
      </c>
      <c r="B4" s="3" t="s">
        <v>12</v>
      </c>
      <c r="C4" s="3" t="s">
        <v>90</v>
      </c>
      <c r="D4" s="3">
        <v>2019</v>
      </c>
      <c r="E4" s="3">
        <v>9</v>
      </c>
      <c r="F4" s="3">
        <v>1</v>
      </c>
      <c r="G4" s="8">
        <v>95.238095238095198</v>
      </c>
    </row>
    <row r="5" spans="1:8" x14ac:dyDescent="0.15">
      <c r="A5" s="3" t="s">
        <v>6</v>
      </c>
      <c r="B5" s="3" t="s">
        <v>12</v>
      </c>
      <c r="C5" s="3" t="s">
        <v>90</v>
      </c>
      <c r="D5" s="3">
        <v>2019</v>
      </c>
      <c r="E5" s="3">
        <v>12</v>
      </c>
      <c r="F5" s="3">
        <v>2</v>
      </c>
      <c r="G5" s="8">
        <v>101.340033500838</v>
      </c>
    </row>
    <row r="6" spans="1:8" x14ac:dyDescent="0.15">
      <c r="A6" s="3" t="s">
        <v>6</v>
      </c>
      <c r="B6" s="3" t="s">
        <v>12</v>
      </c>
      <c r="C6" s="3" t="s">
        <v>90</v>
      </c>
      <c r="D6" s="3">
        <v>2020</v>
      </c>
      <c r="E6" s="3">
        <v>4</v>
      </c>
      <c r="F6" s="3">
        <v>1</v>
      </c>
      <c r="G6" s="8">
        <v>97.087378640776706</v>
      </c>
    </row>
    <row r="7" spans="1:8" x14ac:dyDescent="0.15">
      <c r="A7" s="3" t="s">
        <v>6</v>
      </c>
      <c r="B7" s="3" t="s">
        <v>12</v>
      </c>
      <c r="C7" s="3" t="s">
        <v>90</v>
      </c>
      <c r="D7" s="3">
        <v>2020</v>
      </c>
      <c r="E7" s="3">
        <v>5</v>
      </c>
      <c r="F7" s="3">
        <v>2</v>
      </c>
      <c r="G7" s="8">
        <v>106.35625157022</v>
      </c>
    </row>
    <row r="8" spans="1:8" x14ac:dyDescent="0.15">
      <c r="A8" s="3" t="s">
        <v>6</v>
      </c>
      <c r="B8" s="3" t="s">
        <v>12</v>
      </c>
      <c r="C8" s="3" t="s">
        <v>91</v>
      </c>
      <c r="D8" s="3">
        <v>2019</v>
      </c>
      <c r="E8" s="3">
        <v>9</v>
      </c>
      <c r="F8" s="3">
        <v>1</v>
      </c>
      <c r="G8" s="8">
        <v>102.222222222222</v>
      </c>
    </row>
    <row r="9" spans="1:8" x14ac:dyDescent="0.15">
      <c r="A9" s="3" t="s">
        <v>6</v>
      </c>
      <c r="B9" s="3" t="s">
        <v>12</v>
      </c>
      <c r="C9" s="3" t="s">
        <v>91</v>
      </c>
      <c r="D9" s="3">
        <v>2019</v>
      </c>
      <c r="E9" s="3">
        <v>11</v>
      </c>
      <c r="F9" s="3">
        <v>1</v>
      </c>
      <c r="G9" s="8">
        <v>92.544987146529607</v>
      </c>
    </row>
    <row r="10" spans="1:8" x14ac:dyDescent="0.15">
      <c r="A10" s="3" t="s">
        <v>6</v>
      </c>
      <c r="B10" s="3" t="s">
        <v>12</v>
      </c>
      <c r="C10" s="3" t="s">
        <v>91</v>
      </c>
      <c r="D10" s="3">
        <v>2020</v>
      </c>
      <c r="E10" s="3">
        <v>1</v>
      </c>
      <c r="F10" s="3">
        <v>2</v>
      </c>
      <c r="G10" s="8">
        <v>104.290822407628</v>
      </c>
    </row>
    <row r="11" spans="1:8" x14ac:dyDescent="0.15">
      <c r="A11" s="3" t="s">
        <v>6</v>
      </c>
      <c r="B11" s="3" t="s">
        <v>12</v>
      </c>
      <c r="C11" s="3" t="s">
        <v>91</v>
      </c>
      <c r="D11" s="3">
        <v>2020</v>
      </c>
      <c r="E11" s="3">
        <v>4</v>
      </c>
      <c r="F11" s="3">
        <v>1</v>
      </c>
      <c r="G11" s="8">
        <v>107.90051207022699</v>
      </c>
    </row>
  </sheetData>
  <phoneticPr fontId="2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/>
  <dimension ref="A1:H11"/>
  <sheetViews>
    <sheetView workbookViewId="0">
      <selection activeCell="H2" sqref="H2"/>
    </sheetView>
  </sheetViews>
  <sheetFormatPr defaultRowHeight="13.5" x14ac:dyDescent="0.15"/>
  <sheetData>
    <row r="1" spans="1:8" x14ac:dyDescent="0.15">
      <c r="A1" s="3" t="s">
        <v>38</v>
      </c>
      <c r="B1" s="3" t="s">
        <v>39</v>
      </c>
      <c r="C1" s="3" t="s">
        <v>40</v>
      </c>
      <c r="D1" s="3" t="s">
        <v>41</v>
      </c>
      <c r="E1" s="3" t="s">
        <v>42</v>
      </c>
      <c r="F1" s="3" t="s">
        <v>43</v>
      </c>
      <c r="G1" s="8" t="s">
        <v>44</v>
      </c>
    </row>
    <row r="2" spans="1:8" x14ac:dyDescent="0.15">
      <c r="A2" s="3" t="s">
        <v>6</v>
      </c>
      <c r="B2" s="3" t="s">
        <v>13</v>
      </c>
      <c r="C2" s="3" t="s">
        <v>14</v>
      </c>
      <c r="D2" s="3">
        <v>2019</v>
      </c>
      <c r="E2" s="3">
        <v>6</v>
      </c>
      <c r="F2" s="3">
        <v>6</v>
      </c>
      <c r="G2" s="8">
        <v>124.93915300989801</v>
      </c>
      <c r="H2" s="11">
        <v>133</v>
      </c>
    </row>
    <row r="3" spans="1:8" x14ac:dyDescent="0.15">
      <c r="A3" s="3" t="s">
        <v>6</v>
      </c>
      <c r="B3" s="3" t="s">
        <v>13</v>
      </c>
      <c r="C3" s="3" t="s">
        <v>14</v>
      </c>
      <c r="D3" s="3">
        <v>2019</v>
      </c>
      <c r="E3" s="3">
        <v>7</v>
      </c>
      <c r="F3" s="3">
        <v>4</v>
      </c>
      <c r="G3" s="8">
        <v>153.53825845080399</v>
      </c>
    </row>
    <row r="4" spans="1:8" x14ac:dyDescent="0.15">
      <c r="A4" s="3" t="s">
        <v>6</v>
      </c>
      <c r="B4" s="3" t="s">
        <v>13</v>
      </c>
      <c r="C4" s="3" t="s">
        <v>14</v>
      </c>
      <c r="D4" s="3">
        <v>2019</v>
      </c>
      <c r="E4" s="3">
        <v>8</v>
      </c>
      <c r="F4" s="3">
        <v>3</v>
      </c>
      <c r="G4" s="8">
        <v>139.80214442272401</v>
      </c>
    </row>
    <row r="5" spans="1:8" x14ac:dyDescent="0.15">
      <c r="A5" s="3" t="s">
        <v>6</v>
      </c>
      <c r="B5" s="3" t="s">
        <v>13</v>
      </c>
      <c r="C5" s="3" t="s">
        <v>14</v>
      </c>
      <c r="D5" s="3">
        <v>2019</v>
      </c>
      <c r="E5" s="3">
        <v>9</v>
      </c>
      <c r="F5" s="3">
        <v>6</v>
      </c>
      <c r="G5" s="8">
        <v>135.89173676954701</v>
      </c>
    </row>
    <row r="6" spans="1:8" x14ac:dyDescent="0.15">
      <c r="A6" s="3" t="s">
        <v>6</v>
      </c>
      <c r="B6" s="3" t="s">
        <v>13</v>
      </c>
      <c r="C6" s="3" t="s">
        <v>14</v>
      </c>
      <c r="D6" s="3">
        <v>2019</v>
      </c>
      <c r="E6" s="3">
        <v>10</v>
      </c>
      <c r="F6" s="3">
        <v>4</v>
      </c>
      <c r="G6" s="8">
        <v>132.119086525049</v>
      </c>
    </row>
    <row r="7" spans="1:8" x14ac:dyDescent="0.15">
      <c r="A7" s="3" t="s">
        <v>6</v>
      </c>
      <c r="B7" s="3" t="s">
        <v>13</v>
      </c>
      <c r="C7" s="3" t="s">
        <v>14</v>
      </c>
      <c r="D7" s="3">
        <v>2019</v>
      </c>
      <c r="E7" s="3">
        <v>11</v>
      </c>
      <c r="F7" s="3">
        <v>5</v>
      </c>
      <c r="G7" s="8">
        <v>131.94282477593001</v>
      </c>
    </row>
    <row r="8" spans="1:8" x14ac:dyDescent="0.15">
      <c r="A8" s="3" t="s">
        <v>6</v>
      </c>
      <c r="B8" s="3" t="s">
        <v>13</v>
      </c>
      <c r="C8" s="3" t="s">
        <v>14</v>
      </c>
      <c r="D8" s="3">
        <v>2019</v>
      </c>
      <c r="E8" s="3">
        <v>12</v>
      </c>
      <c r="F8" s="3">
        <v>2</v>
      </c>
      <c r="G8" s="8">
        <v>119.344773790952</v>
      </c>
    </row>
    <row r="9" spans="1:8" x14ac:dyDescent="0.15">
      <c r="A9" s="3" t="s">
        <v>6</v>
      </c>
      <c r="B9" s="3" t="s">
        <v>13</v>
      </c>
      <c r="C9" s="3" t="s">
        <v>14</v>
      </c>
      <c r="D9" s="3">
        <v>2020</v>
      </c>
      <c r="E9" s="3">
        <v>1</v>
      </c>
      <c r="F9" s="3">
        <v>1</v>
      </c>
      <c r="G9" s="8">
        <v>129.46659761781501</v>
      </c>
    </row>
    <row r="10" spans="1:8" x14ac:dyDescent="0.15">
      <c r="A10" s="3" t="s">
        <v>6</v>
      </c>
      <c r="B10" s="3" t="s">
        <v>13</v>
      </c>
      <c r="C10" s="3" t="s">
        <v>14</v>
      </c>
      <c r="D10" s="3">
        <v>2020</v>
      </c>
      <c r="E10" s="3">
        <v>4</v>
      </c>
      <c r="F10" s="3">
        <v>2</v>
      </c>
      <c r="G10" s="8">
        <v>139.082058414465</v>
      </c>
    </row>
    <row r="11" spans="1:8" x14ac:dyDescent="0.15">
      <c r="A11" s="3" t="s">
        <v>6</v>
      </c>
      <c r="B11" s="3" t="s">
        <v>13</v>
      </c>
      <c r="C11" s="3" t="s">
        <v>14</v>
      </c>
      <c r="D11" s="3">
        <v>2020</v>
      </c>
      <c r="E11" s="3">
        <v>5</v>
      </c>
      <c r="F11" s="3">
        <v>9</v>
      </c>
      <c r="G11" s="8">
        <v>128.83596889907199</v>
      </c>
    </row>
  </sheetData>
  <phoneticPr fontId="2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H15"/>
  <sheetViews>
    <sheetView workbookViewId="0">
      <selection activeCell="H2" sqref="H2"/>
    </sheetView>
  </sheetViews>
  <sheetFormatPr defaultRowHeight="13.5" x14ac:dyDescent="0.15"/>
  <sheetData>
    <row r="1" spans="1:8" x14ac:dyDescent="0.15">
      <c r="A1" s="3" t="s">
        <v>38</v>
      </c>
      <c r="B1" s="3" t="s">
        <v>39</v>
      </c>
      <c r="C1" s="3" t="s">
        <v>40</v>
      </c>
      <c r="D1" s="3" t="s">
        <v>41</v>
      </c>
      <c r="E1" s="3" t="s">
        <v>42</v>
      </c>
      <c r="F1" s="3" t="s">
        <v>43</v>
      </c>
      <c r="G1" s="8" t="s">
        <v>44</v>
      </c>
    </row>
    <row r="2" spans="1:8" x14ac:dyDescent="0.15">
      <c r="A2" s="3" t="s">
        <v>92</v>
      </c>
      <c r="B2" s="3" t="s">
        <v>93</v>
      </c>
      <c r="C2" s="3" t="s">
        <v>94</v>
      </c>
      <c r="D2" s="3">
        <v>2019</v>
      </c>
      <c r="E2" s="3">
        <v>8</v>
      </c>
      <c r="F2" s="3">
        <v>1</v>
      </c>
      <c r="G2" s="8">
        <v>54.916766775356102</v>
      </c>
      <c r="H2" s="11">
        <v>54</v>
      </c>
    </row>
    <row r="3" spans="1:8" x14ac:dyDescent="0.15">
      <c r="A3" s="3" t="s">
        <v>92</v>
      </c>
      <c r="B3" s="3" t="s">
        <v>93</v>
      </c>
      <c r="C3" s="3" t="s">
        <v>94</v>
      </c>
      <c r="D3" s="3">
        <v>2020</v>
      </c>
      <c r="E3" s="3">
        <v>1</v>
      </c>
      <c r="F3" s="3">
        <v>1</v>
      </c>
      <c r="G3" s="8">
        <v>56.8965517241379</v>
      </c>
    </row>
    <row r="4" spans="1:8" x14ac:dyDescent="0.15">
      <c r="A4" s="3" t="s">
        <v>92</v>
      </c>
      <c r="B4" s="3" t="s">
        <v>93</v>
      </c>
      <c r="C4" s="3" t="s">
        <v>94</v>
      </c>
      <c r="D4" s="3">
        <v>2020</v>
      </c>
      <c r="E4" s="3">
        <v>3</v>
      </c>
      <c r="F4" s="3">
        <v>1</v>
      </c>
      <c r="G4" s="8">
        <v>52.748000680619398</v>
      </c>
    </row>
    <row r="5" spans="1:8" x14ac:dyDescent="0.15">
      <c r="A5" s="3" t="s">
        <v>92</v>
      </c>
      <c r="B5" s="3" t="s">
        <v>93</v>
      </c>
      <c r="C5" s="3" t="s">
        <v>94</v>
      </c>
      <c r="D5" s="3">
        <v>2020</v>
      </c>
      <c r="E5" s="3">
        <v>4</v>
      </c>
      <c r="F5" s="3">
        <v>3</v>
      </c>
      <c r="G5" s="8">
        <v>52.269145062231601</v>
      </c>
    </row>
    <row r="6" spans="1:8" x14ac:dyDescent="0.15">
      <c r="A6" s="3" t="s">
        <v>92</v>
      </c>
      <c r="B6" s="3" t="s">
        <v>93</v>
      </c>
      <c r="C6" s="3" t="s">
        <v>94</v>
      </c>
      <c r="D6" s="3">
        <v>2020</v>
      </c>
      <c r="E6" s="3">
        <v>5</v>
      </c>
      <c r="F6" s="3">
        <v>1</v>
      </c>
      <c r="G6" s="8">
        <v>46.020112493608302</v>
      </c>
    </row>
    <row r="7" spans="1:8" x14ac:dyDescent="0.15">
      <c r="A7" s="3" t="s">
        <v>92</v>
      </c>
      <c r="B7" s="3" t="s">
        <v>93</v>
      </c>
      <c r="C7" s="3" t="s">
        <v>15</v>
      </c>
      <c r="D7" s="3">
        <v>2019</v>
      </c>
      <c r="E7" s="3">
        <v>6</v>
      </c>
      <c r="F7" s="3">
        <v>2</v>
      </c>
      <c r="G7" s="8">
        <v>53.7708534399559</v>
      </c>
    </row>
    <row r="8" spans="1:8" x14ac:dyDescent="0.15">
      <c r="A8" s="3" t="s">
        <v>92</v>
      </c>
      <c r="B8" s="3" t="s">
        <v>93</v>
      </c>
      <c r="C8" s="3" t="s">
        <v>15</v>
      </c>
      <c r="D8" s="3">
        <v>2019</v>
      </c>
      <c r="E8" s="3">
        <v>7</v>
      </c>
      <c r="F8" s="3">
        <v>1</v>
      </c>
      <c r="G8" s="8">
        <v>50.967067433350799</v>
      </c>
    </row>
    <row r="9" spans="1:8" x14ac:dyDescent="0.15">
      <c r="A9" s="3" t="s">
        <v>92</v>
      </c>
      <c r="B9" s="3" t="s">
        <v>93</v>
      </c>
      <c r="C9" s="3" t="s">
        <v>15</v>
      </c>
      <c r="D9" s="3">
        <v>2019</v>
      </c>
      <c r="E9" s="3">
        <v>8</v>
      </c>
      <c r="F9" s="3">
        <v>2</v>
      </c>
      <c r="G9" s="8">
        <v>51.958433253397303</v>
      </c>
    </row>
    <row r="10" spans="1:8" x14ac:dyDescent="0.15">
      <c r="A10" s="3" t="s">
        <v>92</v>
      </c>
      <c r="B10" s="3" t="s">
        <v>93</v>
      </c>
      <c r="C10" s="3" t="s">
        <v>15</v>
      </c>
      <c r="D10" s="3">
        <v>2019</v>
      </c>
      <c r="E10" s="3">
        <v>9</v>
      </c>
      <c r="F10" s="3">
        <v>1</v>
      </c>
      <c r="G10" s="8">
        <v>48.309178743961397</v>
      </c>
    </row>
    <row r="11" spans="1:8" x14ac:dyDescent="0.15">
      <c r="A11" s="3" t="s">
        <v>92</v>
      </c>
      <c r="B11" s="3" t="s">
        <v>93</v>
      </c>
      <c r="C11" s="3" t="s">
        <v>15</v>
      </c>
      <c r="D11" s="3">
        <v>2019</v>
      </c>
      <c r="E11" s="3">
        <v>10</v>
      </c>
      <c r="F11" s="3">
        <v>3</v>
      </c>
      <c r="G11" s="8">
        <v>54.524583891333499</v>
      </c>
    </row>
    <row r="12" spans="1:8" x14ac:dyDescent="0.15">
      <c r="A12" s="3" t="s">
        <v>92</v>
      </c>
      <c r="B12" s="3" t="s">
        <v>93</v>
      </c>
      <c r="C12" s="3" t="s">
        <v>15</v>
      </c>
      <c r="D12" s="3">
        <v>2019</v>
      </c>
      <c r="E12" s="3">
        <v>11</v>
      </c>
      <c r="F12" s="3">
        <v>2</v>
      </c>
      <c r="G12" s="8">
        <v>56.779077770130797</v>
      </c>
    </row>
    <row r="13" spans="1:8" x14ac:dyDescent="0.15">
      <c r="A13" s="3" t="s">
        <v>92</v>
      </c>
      <c r="B13" s="3" t="s">
        <v>93</v>
      </c>
      <c r="C13" s="3" t="s">
        <v>15</v>
      </c>
      <c r="D13" s="3">
        <v>2019</v>
      </c>
      <c r="E13" s="3">
        <v>12</v>
      </c>
      <c r="F13" s="3">
        <v>2</v>
      </c>
      <c r="G13" s="8">
        <v>59.398352174746101</v>
      </c>
    </row>
    <row r="14" spans="1:8" x14ac:dyDescent="0.15">
      <c r="A14" s="3" t="s">
        <v>92</v>
      </c>
      <c r="B14" s="3" t="s">
        <v>93</v>
      </c>
      <c r="C14" s="3" t="s">
        <v>15</v>
      </c>
      <c r="D14" s="3">
        <v>2020</v>
      </c>
      <c r="E14" s="3">
        <v>4</v>
      </c>
      <c r="F14" s="3">
        <v>1</v>
      </c>
      <c r="G14" s="8">
        <v>64.539922552092904</v>
      </c>
    </row>
    <row r="15" spans="1:8" x14ac:dyDescent="0.15">
      <c r="A15" s="3" t="s">
        <v>92</v>
      </c>
      <c r="B15" s="3" t="s">
        <v>93</v>
      </c>
      <c r="C15" s="3" t="s">
        <v>15</v>
      </c>
      <c r="D15" s="3">
        <v>2020</v>
      </c>
      <c r="E15" s="3">
        <v>5</v>
      </c>
      <c r="F15" s="3">
        <v>2</v>
      </c>
      <c r="G15" s="8">
        <v>53.968967843489999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227"/>
  <sheetViews>
    <sheetView workbookViewId="0">
      <selection activeCell="J2" sqref="J2"/>
    </sheetView>
  </sheetViews>
  <sheetFormatPr defaultRowHeight="13.5" x14ac:dyDescent="0.15"/>
  <cols>
    <col min="3" max="3" width="12" customWidth="1"/>
  </cols>
  <sheetData>
    <row r="1" spans="1:10" x14ac:dyDescent="0.15">
      <c r="A1" t="s">
        <v>38</v>
      </c>
      <c r="B1" t="s">
        <v>39</v>
      </c>
      <c r="C1" t="s">
        <v>40</v>
      </c>
      <c r="D1" t="s">
        <v>41</v>
      </c>
      <c r="E1" t="s">
        <v>42</v>
      </c>
      <c r="F1" t="s">
        <v>43</v>
      </c>
      <c r="G1" t="s">
        <v>44</v>
      </c>
      <c r="H1" s="1" t="s">
        <v>52</v>
      </c>
      <c r="I1" t="s">
        <v>44</v>
      </c>
    </row>
    <row r="2" spans="1:10" x14ac:dyDescent="0.15">
      <c r="A2" s="4" t="s">
        <v>0</v>
      </c>
      <c r="B2" s="4" t="s">
        <v>45</v>
      </c>
      <c r="C2" s="4" t="s">
        <v>53</v>
      </c>
      <c r="D2" s="4">
        <v>2019</v>
      </c>
      <c r="E2" s="4">
        <v>6</v>
      </c>
      <c r="F2" s="4">
        <v>2</v>
      </c>
      <c r="G2" s="4">
        <v>60.864508625702697</v>
      </c>
      <c r="H2" s="4">
        <f>ROUND(G2,0)</f>
        <v>61</v>
      </c>
      <c r="I2" s="25">
        <v>61</v>
      </c>
      <c r="J2" s="2">
        <v>67</v>
      </c>
    </row>
    <row r="3" spans="1:10" x14ac:dyDescent="0.15">
      <c r="A3" s="4" t="s">
        <v>0</v>
      </c>
      <c r="B3" s="4" t="s">
        <v>45</v>
      </c>
      <c r="C3" s="4" t="s">
        <v>53</v>
      </c>
      <c r="D3" s="4">
        <v>2019</v>
      </c>
      <c r="E3" s="4">
        <v>7</v>
      </c>
      <c r="F3" s="4">
        <v>3</v>
      </c>
      <c r="G3" s="4">
        <v>63.166350226376501</v>
      </c>
      <c r="H3" s="4">
        <f t="shared" ref="H3:H66" si="0">ROUND(G3,0)</f>
        <v>63</v>
      </c>
      <c r="I3" s="25"/>
    </row>
    <row r="4" spans="1:10" x14ac:dyDescent="0.15">
      <c r="A4" s="4" t="s">
        <v>0</v>
      </c>
      <c r="B4" s="4" t="s">
        <v>45</v>
      </c>
      <c r="C4" s="4" t="s">
        <v>53</v>
      </c>
      <c r="D4" s="4">
        <v>2019</v>
      </c>
      <c r="E4" s="4">
        <v>8</v>
      </c>
      <c r="F4" s="4">
        <v>10</v>
      </c>
      <c r="G4" s="4">
        <v>64.958196257569696</v>
      </c>
      <c r="H4" s="4">
        <f t="shared" si="0"/>
        <v>65</v>
      </c>
      <c r="I4" s="25"/>
    </row>
    <row r="5" spans="1:10" x14ac:dyDescent="0.15">
      <c r="A5" s="4" t="s">
        <v>0</v>
      </c>
      <c r="B5" s="4" t="s">
        <v>45</v>
      </c>
      <c r="C5" s="4" t="s">
        <v>53</v>
      </c>
      <c r="D5" s="4">
        <v>2019</v>
      </c>
      <c r="E5" s="4">
        <v>9</v>
      </c>
      <c r="F5" s="4">
        <v>2</v>
      </c>
      <c r="G5" s="4">
        <v>70.940620073567999</v>
      </c>
      <c r="H5" s="4">
        <f t="shared" si="0"/>
        <v>71</v>
      </c>
      <c r="I5" s="25"/>
    </row>
    <row r="6" spans="1:10" x14ac:dyDescent="0.15">
      <c r="A6" s="4" t="s">
        <v>0</v>
      </c>
      <c r="B6" s="4" t="s">
        <v>45</v>
      </c>
      <c r="C6" s="4" t="s">
        <v>53</v>
      </c>
      <c r="D6" s="4">
        <v>2019</v>
      </c>
      <c r="E6" s="4">
        <v>10</v>
      </c>
      <c r="F6" s="4">
        <v>5</v>
      </c>
      <c r="G6" s="4">
        <v>62.2245268343272</v>
      </c>
      <c r="H6" s="4">
        <f t="shared" si="0"/>
        <v>62</v>
      </c>
      <c r="I6" s="25"/>
    </row>
    <row r="7" spans="1:10" x14ac:dyDescent="0.15">
      <c r="A7" s="4" t="s">
        <v>0</v>
      </c>
      <c r="B7" s="4" t="s">
        <v>45</v>
      </c>
      <c r="C7" s="4" t="s">
        <v>53</v>
      </c>
      <c r="D7" s="4">
        <v>2019</v>
      </c>
      <c r="E7" s="4">
        <v>11</v>
      </c>
      <c r="F7" s="4">
        <v>1</v>
      </c>
      <c r="G7" s="4">
        <v>51.661103163249102</v>
      </c>
      <c r="H7" s="4">
        <f t="shared" si="0"/>
        <v>52</v>
      </c>
      <c r="I7" s="25"/>
    </row>
    <row r="8" spans="1:10" x14ac:dyDescent="0.15">
      <c r="A8" s="4" t="s">
        <v>0</v>
      </c>
      <c r="B8" s="4" t="s">
        <v>45</v>
      </c>
      <c r="C8" s="4" t="s">
        <v>53</v>
      </c>
      <c r="D8" s="4">
        <v>2020</v>
      </c>
      <c r="E8" s="4">
        <v>3</v>
      </c>
      <c r="F8" s="4">
        <v>3</v>
      </c>
      <c r="G8" s="4">
        <v>60.530085959885398</v>
      </c>
      <c r="H8" s="4">
        <f t="shared" si="0"/>
        <v>61</v>
      </c>
      <c r="I8" s="25"/>
    </row>
    <row r="9" spans="1:10" x14ac:dyDescent="0.15">
      <c r="A9" s="4" t="s">
        <v>0</v>
      </c>
      <c r="B9" s="4" t="s">
        <v>45</v>
      </c>
      <c r="C9" s="4" t="s">
        <v>53</v>
      </c>
      <c r="D9" s="4">
        <v>2020</v>
      </c>
      <c r="E9" s="4">
        <v>4</v>
      </c>
      <c r="F9" s="4">
        <v>1</v>
      </c>
      <c r="G9" s="4">
        <v>57.407593916809297</v>
      </c>
      <c r="H9" s="4">
        <f t="shared" si="0"/>
        <v>57</v>
      </c>
      <c r="I9" s="25"/>
    </row>
    <row r="10" spans="1:10" x14ac:dyDescent="0.15">
      <c r="A10" s="4" t="s">
        <v>0</v>
      </c>
      <c r="B10" s="4" t="s">
        <v>45</v>
      </c>
      <c r="C10" s="4" t="s">
        <v>53</v>
      </c>
      <c r="D10" s="4">
        <v>2020</v>
      </c>
      <c r="E10" s="4">
        <v>5</v>
      </c>
      <c r="F10" s="4">
        <v>3</v>
      </c>
      <c r="G10" s="4">
        <v>61.456907348614997</v>
      </c>
      <c r="H10" s="4">
        <f t="shared" si="0"/>
        <v>61</v>
      </c>
      <c r="I10" s="25"/>
    </row>
    <row r="11" spans="1:10" x14ac:dyDescent="0.15">
      <c r="A11" t="s">
        <v>0</v>
      </c>
      <c r="B11" t="s">
        <v>45</v>
      </c>
      <c r="C11" t="s">
        <v>54</v>
      </c>
      <c r="D11">
        <v>2019</v>
      </c>
      <c r="E11">
        <v>6</v>
      </c>
      <c r="F11">
        <v>4</v>
      </c>
      <c r="G11">
        <v>55.607861598211102</v>
      </c>
      <c r="H11">
        <f t="shared" si="0"/>
        <v>56</v>
      </c>
      <c r="I11" s="23">
        <v>53</v>
      </c>
    </row>
    <row r="12" spans="1:10" x14ac:dyDescent="0.15">
      <c r="A12" t="s">
        <v>0</v>
      </c>
      <c r="B12" t="s">
        <v>45</v>
      </c>
      <c r="C12" t="s">
        <v>54</v>
      </c>
      <c r="D12">
        <v>2019</v>
      </c>
      <c r="E12">
        <v>8</v>
      </c>
      <c r="F12">
        <v>1</v>
      </c>
      <c r="G12">
        <v>49.333991119881603</v>
      </c>
      <c r="H12">
        <f t="shared" si="0"/>
        <v>49</v>
      </c>
      <c r="I12" s="23"/>
    </row>
    <row r="13" spans="1:10" x14ac:dyDescent="0.15">
      <c r="A13" t="s">
        <v>0</v>
      </c>
      <c r="B13" t="s">
        <v>45</v>
      </c>
      <c r="C13" t="s">
        <v>54</v>
      </c>
      <c r="D13">
        <v>2019</v>
      </c>
      <c r="E13">
        <v>9</v>
      </c>
      <c r="F13">
        <v>1</v>
      </c>
      <c r="G13">
        <v>56.354738247070998</v>
      </c>
      <c r="H13">
        <f t="shared" si="0"/>
        <v>56</v>
      </c>
      <c r="I13" s="23"/>
    </row>
    <row r="14" spans="1:10" x14ac:dyDescent="0.15">
      <c r="A14" t="s">
        <v>0</v>
      </c>
      <c r="B14" t="s">
        <v>45</v>
      </c>
      <c r="C14" t="s">
        <v>54</v>
      </c>
      <c r="D14">
        <v>2019</v>
      </c>
      <c r="E14">
        <v>10</v>
      </c>
      <c r="F14">
        <v>1</v>
      </c>
      <c r="G14">
        <v>54.208555095604197</v>
      </c>
      <c r="H14">
        <f t="shared" si="0"/>
        <v>54</v>
      </c>
      <c r="I14" s="23"/>
    </row>
    <row r="15" spans="1:10" x14ac:dyDescent="0.15">
      <c r="A15" t="s">
        <v>0</v>
      </c>
      <c r="B15" t="s">
        <v>45</v>
      </c>
      <c r="C15" t="s">
        <v>54</v>
      </c>
      <c r="D15">
        <v>2019</v>
      </c>
      <c r="E15">
        <v>11</v>
      </c>
      <c r="F15">
        <v>3</v>
      </c>
      <c r="G15">
        <v>53.418986438258401</v>
      </c>
      <c r="H15">
        <f t="shared" si="0"/>
        <v>53</v>
      </c>
      <c r="I15" s="23"/>
    </row>
    <row r="16" spans="1:10" x14ac:dyDescent="0.15">
      <c r="A16" t="s">
        <v>0</v>
      </c>
      <c r="B16" t="s">
        <v>45</v>
      </c>
      <c r="C16" t="s">
        <v>54</v>
      </c>
      <c r="D16">
        <v>2019</v>
      </c>
      <c r="E16">
        <v>12</v>
      </c>
      <c r="F16">
        <v>2</v>
      </c>
      <c r="G16">
        <v>56.879631484077699</v>
      </c>
      <c r="H16">
        <f t="shared" si="0"/>
        <v>57</v>
      </c>
      <c r="I16" s="23"/>
    </row>
    <row r="17" spans="1:9" x14ac:dyDescent="0.15">
      <c r="A17" t="s">
        <v>0</v>
      </c>
      <c r="B17" t="s">
        <v>45</v>
      </c>
      <c r="C17" t="s">
        <v>54</v>
      </c>
      <c r="D17">
        <v>2020</v>
      </c>
      <c r="E17">
        <v>1</v>
      </c>
      <c r="F17">
        <v>1</v>
      </c>
      <c r="G17">
        <v>59.136605558840898</v>
      </c>
      <c r="H17">
        <f t="shared" si="0"/>
        <v>59</v>
      </c>
      <c r="I17" s="23"/>
    </row>
    <row r="18" spans="1:9" x14ac:dyDescent="0.15">
      <c r="A18" t="s">
        <v>0</v>
      </c>
      <c r="B18" t="s">
        <v>45</v>
      </c>
      <c r="C18" t="s">
        <v>54</v>
      </c>
      <c r="D18">
        <v>2020</v>
      </c>
      <c r="E18">
        <v>3</v>
      </c>
      <c r="F18">
        <v>2</v>
      </c>
      <c r="G18">
        <v>53.174567104485803</v>
      </c>
      <c r="H18">
        <f t="shared" si="0"/>
        <v>53</v>
      </c>
      <c r="I18" s="23"/>
    </row>
    <row r="19" spans="1:9" x14ac:dyDescent="0.15">
      <c r="A19" t="s">
        <v>0</v>
      </c>
      <c r="B19" t="s">
        <v>45</v>
      </c>
      <c r="C19" t="s">
        <v>54</v>
      </c>
      <c r="D19">
        <v>2020</v>
      </c>
      <c r="E19">
        <v>4</v>
      </c>
      <c r="F19">
        <v>5</v>
      </c>
      <c r="G19">
        <v>52.000605097950199</v>
      </c>
      <c r="H19">
        <f t="shared" si="0"/>
        <v>52</v>
      </c>
      <c r="I19" s="23"/>
    </row>
    <row r="20" spans="1:9" x14ac:dyDescent="0.15">
      <c r="A20" t="s">
        <v>0</v>
      </c>
      <c r="B20" t="s">
        <v>45</v>
      </c>
      <c r="C20" t="s">
        <v>54</v>
      </c>
      <c r="D20">
        <v>2020</v>
      </c>
      <c r="E20">
        <v>5</v>
      </c>
      <c r="F20">
        <v>1</v>
      </c>
      <c r="G20">
        <v>40.192926045016101</v>
      </c>
      <c r="H20">
        <f t="shared" si="0"/>
        <v>40</v>
      </c>
      <c r="I20" s="23"/>
    </row>
    <row r="21" spans="1:9" x14ac:dyDescent="0.15">
      <c r="A21" s="4" t="s">
        <v>0</v>
      </c>
      <c r="B21" s="4" t="s">
        <v>45</v>
      </c>
      <c r="C21" s="4" t="s">
        <v>55</v>
      </c>
      <c r="D21" s="4">
        <v>2019</v>
      </c>
      <c r="E21" s="4">
        <v>6</v>
      </c>
      <c r="F21" s="4">
        <v>28</v>
      </c>
      <c r="G21" s="4">
        <v>54.250273622765398</v>
      </c>
      <c r="H21" s="4">
        <f t="shared" si="0"/>
        <v>54</v>
      </c>
      <c r="I21" s="25">
        <v>56</v>
      </c>
    </row>
    <row r="22" spans="1:9" x14ac:dyDescent="0.15">
      <c r="A22" s="4" t="s">
        <v>0</v>
      </c>
      <c r="B22" s="4" t="s">
        <v>45</v>
      </c>
      <c r="C22" s="4" t="s">
        <v>55</v>
      </c>
      <c r="D22" s="4">
        <v>2019</v>
      </c>
      <c r="E22" s="4">
        <v>7</v>
      </c>
      <c r="F22" s="4">
        <v>32</v>
      </c>
      <c r="G22" s="4">
        <v>57.972335667055603</v>
      </c>
      <c r="H22" s="4">
        <f t="shared" si="0"/>
        <v>58</v>
      </c>
      <c r="I22" s="25"/>
    </row>
    <row r="23" spans="1:9" x14ac:dyDescent="0.15">
      <c r="A23" s="4" t="s">
        <v>0</v>
      </c>
      <c r="B23" s="4" t="s">
        <v>45</v>
      </c>
      <c r="C23" s="4" t="s">
        <v>55</v>
      </c>
      <c r="D23" s="4">
        <v>2019</v>
      </c>
      <c r="E23" s="4">
        <v>8</v>
      </c>
      <c r="F23" s="4">
        <v>38</v>
      </c>
      <c r="G23" s="4">
        <v>55.492450180320297</v>
      </c>
      <c r="H23" s="4">
        <f t="shared" si="0"/>
        <v>55</v>
      </c>
      <c r="I23" s="25"/>
    </row>
    <row r="24" spans="1:9" x14ac:dyDescent="0.15">
      <c r="A24" s="4" t="s">
        <v>0</v>
      </c>
      <c r="B24" s="4" t="s">
        <v>45</v>
      </c>
      <c r="C24" s="4" t="s">
        <v>55</v>
      </c>
      <c r="D24" s="4">
        <v>2019</v>
      </c>
      <c r="E24" s="4">
        <v>9</v>
      </c>
      <c r="F24" s="4">
        <v>16</v>
      </c>
      <c r="G24" s="4">
        <v>57.368584489394998</v>
      </c>
      <c r="H24" s="4">
        <f t="shared" si="0"/>
        <v>57</v>
      </c>
      <c r="I24" s="25"/>
    </row>
    <row r="25" spans="1:9" x14ac:dyDescent="0.15">
      <c r="A25" s="4" t="s">
        <v>0</v>
      </c>
      <c r="B25" s="4" t="s">
        <v>45</v>
      </c>
      <c r="C25" s="4" t="s">
        <v>55</v>
      </c>
      <c r="D25" s="4">
        <v>2019</v>
      </c>
      <c r="E25" s="4">
        <v>10</v>
      </c>
      <c r="F25" s="4">
        <v>17</v>
      </c>
      <c r="G25" s="4">
        <v>56.464252702648402</v>
      </c>
      <c r="H25" s="4">
        <f t="shared" si="0"/>
        <v>56</v>
      </c>
      <c r="I25" s="25"/>
    </row>
    <row r="26" spans="1:9" x14ac:dyDescent="0.15">
      <c r="A26" s="4" t="s">
        <v>0</v>
      </c>
      <c r="B26" s="4" t="s">
        <v>45</v>
      </c>
      <c r="C26" s="4" t="s">
        <v>55</v>
      </c>
      <c r="D26" s="4">
        <v>2019</v>
      </c>
      <c r="E26" s="4">
        <v>11</v>
      </c>
      <c r="F26" s="4">
        <v>19</v>
      </c>
      <c r="G26" s="4">
        <v>57.983050338693097</v>
      </c>
      <c r="H26" s="4">
        <f t="shared" si="0"/>
        <v>58</v>
      </c>
      <c r="I26" s="25"/>
    </row>
    <row r="27" spans="1:9" x14ac:dyDescent="0.15">
      <c r="A27" s="4" t="s">
        <v>0</v>
      </c>
      <c r="B27" s="4" t="s">
        <v>45</v>
      </c>
      <c r="C27" s="4" t="s">
        <v>55</v>
      </c>
      <c r="D27" s="4">
        <v>2019</v>
      </c>
      <c r="E27" s="4">
        <v>12</v>
      </c>
      <c r="F27" s="4">
        <v>13</v>
      </c>
      <c r="G27" s="4">
        <v>54.761824295780599</v>
      </c>
      <c r="H27" s="4">
        <f t="shared" si="0"/>
        <v>55</v>
      </c>
      <c r="I27" s="25"/>
    </row>
    <row r="28" spans="1:9" x14ac:dyDescent="0.15">
      <c r="A28" s="4" t="s">
        <v>0</v>
      </c>
      <c r="B28" s="4" t="s">
        <v>45</v>
      </c>
      <c r="C28" s="4" t="s">
        <v>55</v>
      </c>
      <c r="D28" s="4">
        <v>2020</v>
      </c>
      <c r="E28" s="4">
        <v>1</v>
      </c>
      <c r="F28" s="4">
        <v>11</v>
      </c>
      <c r="G28" s="4">
        <v>55.708595792465701</v>
      </c>
      <c r="H28" s="4">
        <f t="shared" si="0"/>
        <v>56</v>
      </c>
      <c r="I28" s="25"/>
    </row>
    <row r="29" spans="1:9" x14ac:dyDescent="0.15">
      <c r="A29" s="4" t="s">
        <v>0</v>
      </c>
      <c r="B29" s="4" t="s">
        <v>45</v>
      </c>
      <c r="C29" s="4" t="s">
        <v>55</v>
      </c>
      <c r="D29" s="4">
        <v>2020</v>
      </c>
      <c r="E29" s="4">
        <v>2</v>
      </c>
      <c r="F29" s="4">
        <v>5</v>
      </c>
      <c r="G29" s="4">
        <v>52.6129407598523</v>
      </c>
      <c r="H29" s="4">
        <f t="shared" si="0"/>
        <v>53</v>
      </c>
      <c r="I29" s="25"/>
    </row>
    <row r="30" spans="1:9" x14ac:dyDescent="0.15">
      <c r="A30" s="4" t="s">
        <v>0</v>
      </c>
      <c r="B30" s="4" t="s">
        <v>45</v>
      </c>
      <c r="C30" s="4" t="s">
        <v>55</v>
      </c>
      <c r="D30" s="4">
        <v>2020</v>
      </c>
      <c r="E30" s="4">
        <v>3</v>
      </c>
      <c r="F30" s="4">
        <v>12</v>
      </c>
      <c r="G30" s="4">
        <v>55.504202769594897</v>
      </c>
      <c r="H30" s="4">
        <f t="shared" si="0"/>
        <v>56</v>
      </c>
      <c r="I30" s="25"/>
    </row>
    <row r="31" spans="1:9" x14ac:dyDescent="0.15">
      <c r="A31" s="4" t="s">
        <v>0</v>
      </c>
      <c r="B31" s="4" t="s">
        <v>45</v>
      </c>
      <c r="C31" s="4" t="s">
        <v>55</v>
      </c>
      <c r="D31" s="4">
        <v>2020</v>
      </c>
      <c r="E31" s="4">
        <v>4</v>
      </c>
      <c r="F31" s="4">
        <v>28</v>
      </c>
      <c r="G31" s="4">
        <v>55.376340290964002</v>
      </c>
      <c r="H31" s="4">
        <f t="shared" si="0"/>
        <v>55</v>
      </c>
      <c r="I31" s="25"/>
    </row>
    <row r="32" spans="1:9" x14ac:dyDescent="0.15">
      <c r="A32" s="4" t="s">
        <v>0</v>
      </c>
      <c r="B32" s="4" t="s">
        <v>45</v>
      </c>
      <c r="C32" s="4" t="s">
        <v>55</v>
      </c>
      <c r="D32" s="4">
        <v>2020</v>
      </c>
      <c r="E32" s="4">
        <v>5</v>
      </c>
      <c r="F32" s="4">
        <v>24</v>
      </c>
      <c r="G32" s="4">
        <v>57.211378546991298</v>
      </c>
      <c r="H32" s="4">
        <f t="shared" si="0"/>
        <v>57</v>
      </c>
      <c r="I32" s="25"/>
    </row>
    <row r="33" spans="1:9" x14ac:dyDescent="0.15">
      <c r="A33" t="s">
        <v>0</v>
      </c>
      <c r="B33" t="s">
        <v>45</v>
      </c>
      <c r="C33" t="s">
        <v>56</v>
      </c>
      <c r="D33">
        <v>2019</v>
      </c>
      <c r="E33">
        <v>6</v>
      </c>
      <c r="F33">
        <v>1</v>
      </c>
      <c r="G33">
        <v>54.7368421052632</v>
      </c>
      <c r="H33">
        <f t="shared" si="0"/>
        <v>55</v>
      </c>
      <c r="I33" s="23">
        <v>106</v>
      </c>
    </row>
    <row r="34" spans="1:9" x14ac:dyDescent="0.15">
      <c r="A34" t="s">
        <v>0</v>
      </c>
      <c r="B34" t="s">
        <v>45</v>
      </c>
      <c r="C34" t="s">
        <v>56</v>
      </c>
      <c r="D34">
        <v>2019</v>
      </c>
      <c r="E34">
        <v>7</v>
      </c>
      <c r="F34">
        <v>1</v>
      </c>
      <c r="G34">
        <v>53.747679077494404</v>
      </c>
      <c r="H34">
        <f t="shared" si="0"/>
        <v>54</v>
      </c>
      <c r="I34" s="23"/>
    </row>
    <row r="35" spans="1:9" x14ac:dyDescent="0.15">
      <c r="A35" t="s">
        <v>0</v>
      </c>
      <c r="B35" t="s">
        <v>45</v>
      </c>
      <c r="C35" t="s">
        <v>56</v>
      </c>
      <c r="D35">
        <v>2019</v>
      </c>
      <c r="E35">
        <v>9</v>
      </c>
      <c r="F35">
        <v>4</v>
      </c>
      <c r="G35">
        <v>91.773333333333298</v>
      </c>
      <c r="H35">
        <f t="shared" si="0"/>
        <v>92</v>
      </c>
      <c r="I35" s="23"/>
    </row>
    <row r="36" spans="1:9" x14ac:dyDescent="0.15">
      <c r="A36" t="s">
        <v>0</v>
      </c>
      <c r="B36" t="s">
        <v>45</v>
      </c>
      <c r="C36" t="s">
        <v>56</v>
      </c>
      <c r="D36">
        <v>2019</v>
      </c>
      <c r="E36">
        <v>10</v>
      </c>
      <c r="F36">
        <v>1</v>
      </c>
      <c r="G36">
        <v>136.666666666667</v>
      </c>
      <c r="H36">
        <f t="shared" si="0"/>
        <v>137</v>
      </c>
      <c r="I36" s="23"/>
    </row>
    <row r="37" spans="1:9" x14ac:dyDescent="0.15">
      <c r="A37" t="s">
        <v>0</v>
      </c>
      <c r="B37" t="s">
        <v>45</v>
      </c>
      <c r="C37" t="s">
        <v>56</v>
      </c>
      <c r="D37">
        <v>2019</v>
      </c>
      <c r="E37">
        <v>11</v>
      </c>
      <c r="F37">
        <v>2</v>
      </c>
      <c r="G37">
        <v>177.272727272727</v>
      </c>
      <c r="H37">
        <f t="shared" si="0"/>
        <v>177</v>
      </c>
      <c r="I37" s="23"/>
    </row>
    <row r="38" spans="1:9" x14ac:dyDescent="0.15">
      <c r="A38" t="s">
        <v>0</v>
      </c>
      <c r="B38" t="s">
        <v>45</v>
      </c>
      <c r="C38" t="s">
        <v>56</v>
      </c>
      <c r="D38">
        <v>2020</v>
      </c>
      <c r="E38">
        <v>1</v>
      </c>
      <c r="F38">
        <v>3</v>
      </c>
      <c r="G38">
        <v>134.905660377358</v>
      </c>
      <c r="H38">
        <f t="shared" si="0"/>
        <v>135</v>
      </c>
      <c r="I38" s="23"/>
    </row>
    <row r="39" spans="1:9" x14ac:dyDescent="0.15">
      <c r="A39" t="s">
        <v>0</v>
      </c>
      <c r="B39" t="s">
        <v>45</v>
      </c>
      <c r="C39" t="s">
        <v>56</v>
      </c>
      <c r="D39">
        <v>2020</v>
      </c>
      <c r="E39">
        <v>4</v>
      </c>
      <c r="F39">
        <v>1</v>
      </c>
      <c r="G39">
        <v>139.333333333333</v>
      </c>
      <c r="H39">
        <f t="shared" si="0"/>
        <v>139</v>
      </c>
      <c r="I39" s="23"/>
    </row>
    <row r="40" spans="1:9" x14ac:dyDescent="0.15">
      <c r="A40" t="s">
        <v>0</v>
      </c>
      <c r="B40" t="s">
        <v>45</v>
      </c>
      <c r="C40" t="s">
        <v>56</v>
      </c>
      <c r="D40">
        <v>2020</v>
      </c>
      <c r="E40">
        <v>5</v>
      </c>
      <c r="F40">
        <v>3</v>
      </c>
      <c r="G40">
        <v>58.009387411240802</v>
      </c>
      <c r="H40">
        <f t="shared" si="0"/>
        <v>58</v>
      </c>
      <c r="I40" s="23"/>
    </row>
    <row r="41" spans="1:9" x14ac:dyDescent="0.15">
      <c r="A41" s="4" t="s">
        <v>0</v>
      </c>
      <c r="B41" s="4" t="s">
        <v>45</v>
      </c>
      <c r="C41" s="4" t="s">
        <v>57</v>
      </c>
      <c r="D41" s="4">
        <v>2019</v>
      </c>
      <c r="E41" s="4">
        <v>6</v>
      </c>
      <c r="F41" s="4">
        <v>2</v>
      </c>
      <c r="G41" s="4">
        <v>55.945875618006802</v>
      </c>
      <c r="H41" s="4">
        <f t="shared" si="0"/>
        <v>56</v>
      </c>
      <c r="I41" s="25">
        <v>55</v>
      </c>
    </row>
    <row r="42" spans="1:9" x14ac:dyDescent="0.15">
      <c r="A42" s="4" t="s">
        <v>0</v>
      </c>
      <c r="B42" s="4" t="s">
        <v>45</v>
      </c>
      <c r="C42" s="4" t="s">
        <v>57</v>
      </c>
      <c r="D42" s="4">
        <v>2019</v>
      </c>
      <c r="E42" s="4">
        <v>7</v>
      </c>
      <c r="F42" s="4">
        <v>2</v>
      </c>
      <c r="G42" s="4">
        <v>53.675920630032103</v>
      </c>
      <c r="H42" s="4">
        <f t="shared" si="0"/>
        <v>54</v>
      </c>
      <c r="I42" s="25"/>
    </row>
    <row r="43" spans="1:9" x14ac:dyDescent="0.15">
      <c r="A43" s="4" t="s">
        <v>0</v>
      </c>
      <c r="B43" s="4" t="s">
        <v>45</v>
      </c>
      <c r="C43" s="4" t="s">
        <v>57</v>
      </c>
      <c r="D43" s="4">
        <v>2019</v>
      </c>
      <c r="E43" s="4">
        <v>8</v>
      </c>
      <c r="F43" s="4">
        <v>2</v>
      </c>
      <c r="G43" s="4">
        <v>52.485334979932098</v>
      </c>
      <c r="H43" s="4">
        <f t="shared" si="0"/>
        <v>52</v>
      </c>
      <c r="I43" s="25"/>
    </row>
    <row r="44" spans="1:9" x14ac:dyDescent="0.15">
      <c r="A44" s="4" t="s">
        <v>0</v>
      </c>
      <c r="B44" s="4" t="s">
        <v>45</v>
      </c>
      <c r="C44" s="4" t="s">
        <v>57</v>
      </c>
      <c r="D44" s="4">
        <v>2019</v>
      </c>
      <c r="E44" s="4">
        <v>9</v>
      </c>
      <c r="F44" s="4">
        <v>2</v>
      </c>
      <c r="G44" s="4">
        <v>57.499508551208997</v>
      </c>
      <c r="H44" s="4">
        <f t="shared" si="0"/>
        <v>57</v>
      </c>
      <c r="I44" s="25"/>
    </row>
    <row r="45" spans="1:9" x14ac:dyDescent="0.15">
      <c r="A45" s="4" t="s">
        <v>0</v>
      </c>
      <c r="B45" s="4" t="s">
        <v>45</v>
      </c>
      <c r="C45" s="4" t="s">
        <v>57</v>
      </c>
      <c r="D45" s="4">
        <v>2019</v>
      </c>
      <c r="E45" s="4">
        <v>12</v>
      </c>
      <c r="F45" s="4">
        <v>1</v>
      </c>
      <c r="G45" s="4">
        <v>53.502345872088199</v>
      </c>
      <c r="H45" s="4">
        <f t="shared" si="0"/>
        <v>54</v>
      </c>
      <c r="I45" s="25"/>
    </row>
    <row r="46" spans="1:9" x14ac:dyDescent="0.15">
      <c r="A46" s="4" t="s">
        <v>0</v>
      </c>
      <c r="B46" s="4" t="s">
        <v>45</v>
      </c>
      <c r="C46" s="4" t="s">
        <v>57</v>
      </c>
      <c r="D46" s="4">
        <v>2020</v>
      </c>
      <c r="E46" s="4">
        <v>3</v>
      </c>
      <c r="F46" s="4">
        <v>3</v>
      </c>
      <c r="G46" s="4">
        <v>56.135091315121301</v>
      </c>
      <c r="H46" s="4">
        <f t="shared" si="0"/>
        <v>56</v>
      </c>
      <c r="I46" s="25"/>
    </row>
    <row r="47" spans="1:9" x14ac:dyDescent="0.15">
      <c r="A47" s="4" t="s">
        <v>0</v>
      </c>
      <c r="B47" s="4" t="s">
        <v>45</v>
      </c>
      <c r="C47" s="4" t="s">
        <v>57</v>
      </c>
      <c r="D47" s="4">
        <v>2020</v>
      </c>
      <c r="E47" s="4">
        <v>4</v>
      </c>
      <c r="F47" s="4">
        <v>4</v>
      </c>
      <c r="G47" s="4">
        <v>59.1827401608694</v>
      </c>
      <c r="H47" s="4">
        <f t="shared" si="0"/>
        <v>59</v>
      </c>
      <c r="I47" s="25"/>
    </row>
    <row r="48" spans="1:9" x14ac:dyDescent="0.15">
      <c r="A48" s="4" t="s">
        <v>0</v>
      </c>
      <c r="B48" s="4" t="s">
        <v>45</v>
      </c>
      <c r="C48" s="4" t="s">
        <v>57</v>
      </c>
      <c r="D48" s="4">
        <v>2020</v>
      </c>
      <c r="E48" s="4">
        <v>5</v>
      </c>
      <c r="F48" s="4">
        <v>3</v>
      </c>
      <c r="G48" s="4">
        <v>54.333764553686898</v>
      </c>
      <c r="H48" s="4">
        <f t="shared" si="0"/>
        <v>54</v>
      </c>
      <c r="I48" s="25"/>
    </row>
    <row r="49" spans="1:9" x14ac:dyDescent="0.15">
      <c r="A49" t="s">
        <v>0</v>
      </c>
      <c r="B49" t="s">
        <v>45</v>
      </c>
      <c r="C49" t="s">
        <v>58</v>
      </c>
      <c r="D49">
        <v>2019</v>
      </c>
      <c r="E49">
        <v>6</v>
      </c>
      <c r="F49">
        <v>9</v>
      </c>
      <c r="G49">
        <v>57.334126400989</v>
      </c>
      <c r="H49">
        <f t="shared" si="0"/>
        <v>57</v>
      </c>
      <c r="I49" s="23">
        <v>55</v>
      </c>
    </row>
    <row r="50" spans="1:9" x14ac:dyDescent="0.15">
      <c r="A50" t="s">
        <v>0</v>
      </c>
      <c r="B50" t="s">
        <v>45</v>
      </c>
      <c r="C50" t="s">
        <v>58</v>
      </c>
      <c r="D50">
        <v>2019</v>
      </c>
      <c r="E50">
        <v>7</v>
      </c>
      <c r="F50">
        <v>6</v>
      </c>
      <c r="G50">
        <v>55.648568922905199</v>
      </c>
      <c r="H50">
        <f t="shared" si="0"/>
        <v>56</v>
      </c>
      <c r="I50" s="23"/>
    </row>
    <row r="51" spans="1:9" x14ac:dyDescent="0.15">
      <c r="A51" t="s">
        <v>0</v>
      </c>
      <c r="B51" t="s">
        <v>45</v>
      </c>
      <c r="C51" t="s">
        <v>58</v>
      </c>
      <c r="D51">
        <v>2019</v>
      </c>
      <c r="E51">
        <v>8</v>
      </c>
      <c r="F51">
        <v>2</v>
      </c>
      <c r="G51">
        <v>60.108194750551</v>
      </c>
      <c r="H51">
        <f t="shared" si="0"/>
        <v>60</v>
      </c>
      <c r="I51" s="23"/>
    </row>
    <row r="52" spans="1:9" x14ac:dyDescent="0.15">
      <c r="A52" t="s">
        <v>0</v>
      </c>
      <c r="B52" t="s">
        <v>45</v>
      </c>
      <c r="C52" t="s">
        <v>58</v>
      </c>
      <c r="D52">
        <v>2019</v>
      </c>
      <c r="E52">
        <v>9</v>
      </c>
      <c r="F52">
        <v>8</v>
      </c>
      <c r="G52">
        <v>58.626684618501699</v>
      </c>
      <c r="H52">
        <f t="shared" si="0"/>
        <v>59</v>
      </c>
      <c r="I52" s="23"/>
    </row>
    <row r="53" spans="1:9" x14ac:dyDescent="0.15">
      <c r="A53" t="s">
        <v>0</v>
      </c>
      <c r="B53" t="s">
        <v>45</v>
      </c>
      <c r="C53" t="s">
        <v>58</v>
      </c>
      <c r="D53">
        <v>2019</v>
      </c>
      <c r="E53">
        <v>10</v>
      </c>
      <c r="F53">
        <v>2</v>
      </c>
      <c r="G53">
        <v>54.697169321675297</v>
      </c>
      <c r="H53">
        <f t="shared" si="0"/>
        <v>55</v>
      </c>
      <c r="I53" s="23"/>
    </row>
    <row r="54" spans="1:9" x14ac:dyDescent="0.15">
      <c r="A54" t="s">
        <v>0</v>
      </c>
      <c r="B54" t="s">
        <v>45</v>
      </c>
      <c r="C54" t="s">
        <v>58</v>
      </c>
      <c r="D54">
        <v>2019</v>
      </c>
      <c r="E54">
        <v>11</v>
      </c>
      <c r="F54">
        <v>1</v>
      </c>
      <c r="G54">
        <v>44.878987017150202</v>
      </c>
      <c r="H54">
        <f t="shared" si="0"/>
        <v>45</v>
      </c>
      <c r="I54" s="23"/>
    </row>
    <row r="55" spans="1:9" x14ac:dyDescent="0.15">
      <c r="A55" t="s">
        <v>0</v>
      </c>
      <c r="B55" t="s">
        <v>45</v>
      </c>
      <c r="C55" t="s">
        <v>58</v>
      </c>
      <c r="D55">
        <v>2019</v>
      </c>
      <c r="E55">
        <v>12</v>
      </c>
      <c r="F55">
        <v>1</v>
      </c>
      <c r="G55">
        <v>47.065892249148803</v>
      </c>
      <c r="H55">
        <f t="shared" si="0"/>
        <v>47</v>
      </c>
      <c r="I55" s="23"/>
    </row>
    <row r="56" spans="1:9" x14ac:dyDescent="0.15">
      <c r="A56" t="s">
        <v>0</v>
      </c>
      <c r="B56" t="s">
        <v>45</v>
      </c>
      <c r="C56" t="s">
        <v>58</v>
      </c>
      <c r="D56">
        <v>2020</v>
      </c>
      <c r="E56">
        <v>1</v>
      </c>
      <c r="F56">
        <v>1</v>
      </c>
      <c r="G56">
        <v>56.900144253886801</v>
      </c>
      <c r="H56">
        <f t="shared" si="0"/>
        <v>57</v>
      </c>
      <c r="I56" s="23"/>
    </row>
    <row r="57" spans="1:9" x14ac:dyDescent="0.15">
      <c r="A57" t="s">
        <v>0</v>
      </c>
      <c r="B57" t="s">
        <v>45</v>
      </c>
      <c r="C57" t="s">
        <v>58</v>
      </c>
      <c r="D57">
        <v>2020</v>
      </c>
      <c r="E57">
        <v>3</v>
      </c>
      <c r="F57">
        <v>2</v>
      </c>
      <c r="G57">
        <v>52.9760049859769</v>
      </c>
      <c r="H57">
        <f t="shared" si="0"/>
        <v>53</v>
      </c>
      <c r="I57" s="23"/>
    </row>
    <row r="58" spans="1:9" x14ac:dyDescent="0.15">
      <c r="A58" t="s">
        <v>0</v>
      </c>
      <c r="B58" t="s">
        <v>45</v>
      </c>
      <c r="C58" t="s">
        <v>58</v>
      </c>
      <c r="D58">
        <v>2020</v>
      </c>
      <c r="E58">
        <v>4</v>
      </c>
      <c r="F58">
        <v>3</v>
      </c>
      <c r="G58">
        <v>55.823261447718401</v>
      </c>
      <c r="H58">
        <f t="shared" si="0"/>
        <v>56</v>
      </c>
      <c r="I58" s="23"/>
    </row>
    <row r="59" spans="1:9" x14ac:dyDescent="0.15">
      <c r="A59" t="s">
        <v>0</v>
      </c>
      <c r="B59" t="s">
        <v>45</v>
      </c>
      <c r="C59" t="s">
        <v>58</v>
      </c>
      <c r="D59">
        <v>2020</v>
      </c>
      <c r="E59">
        <v>5</v>
      </c>
      <c r="F59">
        <v>4</v>
      </c>
      <c r="G59">
        <v>55.120626298130702</v>
      </c>
      <c r="H59">
        <f t="shared" si="0"/>
        <v>55</v>
      </c>
      <c r="I59" s="23"/>
    </row>
    <row r="60" spans="1:9" x14ac:dyDescent="0.15">
      <c r="A60" s="4" t="s">
        <v>0</v>
      </c>
      <c r="B60" s="4" t="s">
        <v>45</v>
      </c>
      <c r="C60" s="4" t="s">
        <v>59</v>
      </c>
      <c r="D60" s="4">
        <v>2019</v>
      </c>
      <c r="E60" s="4">
        <v>6</v>
      </c>
      <c r="F60" s="4">
        <v>4</v>
      </c>
      <c r="G60" s="4">
        <v>58.463505983374397</v>
      </c>
      <c r="H60" s="4">
        <f t="shared" si="0"/>
        <v>58</v>
      </c>
      <c r="I60" s="25">
        <v>56</v>
      </c>
    </row>
    <row r="61" spans="1:9" x14ac:dyDescent="0.15">
      <c r="A61" s="4" t="s">
        <v>0</v>
      </c>
      <c r="B61" s="4" t="s">
        <v>45</v>
      </c>
      <c r="C61" s="4" t="s">
        <v>59</v>
      </c>
      <c r="D61" s="4">
        <v>2019</v>
      </c>
      <c r="E61" s="4">
        <v>7</v>
      </c>
      <c r="F61" s="4">
        <v>3</v>
      </c>
      <c r="G61" s="4">
        <v>56.505897610078399</v>
      </c>
      <c r="H61" s="4">
        <f t="shared" si="0"/>
        <v>57</v>
      </c>
      <c r="I61" s="25"/>
    </row>
    <row r="62" spans="1:9" x14ac:dyDescent="0.15">
      <c r="A62" s="4" t="s">
        <v>0</v>
      </c>
      <c r="B62" s="4" t="s">
        <v>45</v>
      </c>
      <c r="C62" s="4" t="s">
        <v>59</v>
      </c>
      <c r="D62" s="4">
        <v>2019</v>
      </c>
      <c r="E62" s="4">
        <v>8</v>
      </c>
      <c r="F62" s="4">
        <v>4</v>
      </c>
      <c r="G62" s="4">
        <v>57.528931701117102</v>
      </c>
      <c r="H62" s="4">
        <f t="shared" si="0"/>
        <v>58</v>
      </c>
      <c r="I62" s="25"/>
    </row>
    <row r="63" spans="1:9" x14ac:dyDescent="0.15">
      <c r="A63" s="4" t="s">
        <v>0</v>
      </c>
      <c r="B63" s="4" t="s">
        <v>45</v>
      </c>
      <c r="C63" s="4" t="s">
        <v>59</v>
      </c>
      <c r="D63" s="4">
        <v>2019</v>
      </c>
      <c r="E63" s="4">
        <v>9</v>
      </c>
      <c r="F63" s="4">
        <v>2</v>
      </c>
      <c r="G63" s="4">
        <v>54.070823915259503</v>
      </c>
      <c r="H63" s="4">
        <f t="shared" si="0"/>
        <v>54</v>
      </c>
      <c r="I63" s="25"/>
    </row>
    <row r="64" spans="1:9" x14ac:dyDescent="0.15">
      <c r="A64" s="4" t="s">
        <v>0</v>
      </c>
      <c r="B64" s="4" t="s">
        <v>45</v>
      </c>
      <c r="C64" s="4" t="s">
        <v>59</v>
      </c>
      <c r="D64" s="4">
        <v>2019</v>
      </c>
      <c r="E64" s="4">
        <v>10</v>
      </c>
      <c r="F64" s="4">
        <v>1</v>
      </c>
      <c r="G64" s="4">
        <v>54.829866150620902</v>
      </c>
      <c r="H64" s="4">
        <f t="shared" si="0"/>
        <v>55</v>
      </c>
      <c r="I64" s="25"/>
    </row>
    <row r="65" spans="1:9" x14ac:dyDescent="0.15">
      <c r="A65" s="4" t="s">
        <v>0</v>
      </c>
      <c r="B65" s="4" t="s">
        <v>45</v>
      </c>
      <c r="C65" s="4" t="s">
        <v>59</v>
      </c>
      <c r="D65" s="4">
        <v>2019</v>
      </c>
      <c r="E65" s="4">
        <v>11</v>
      </c>
      <c r="F65" s="4">
        <v>4</v>
      </c>
      <c r="G65" s="4">
        <v>55.5648296091384</v>
      </c>
      <c r="H65" s="4">
        <f t="shared" si="0"/>
        <v>56</v>
      </c>
      <c r="I65" s="25"/>
    </row>
    <row r="66" spans="1:9" x14ac:dyDescent="0.15">
      <c r="A66" s="4" t="s">
        <v>0</v>
      </c>
      <c r="B66" s="4" t="s">
        <v>45</v>
      </c>
      <c r="C66" s="4" t="s">
        <v>59</v>
      </c>
      <c r="D66" s="4">
        <v>2019</v>
      </c>
      <c r="E66" s="4">
        <v>12</v>
      </c>
      <c r="F66" s="4">
        <v>3</v>
      </c>
      <c r="G66" s="4">
        <v>56.544308490915803</v>
      </c>
      <c r="H66" s="4">
        <f t="shared" si="0"/>
        <v>57</v>
      </c>
      <c r="I66" s="25"/>
    </row>
    <row r="67" spans="1:9" x14ac:dyDescent="0.15">
      <c r="A67" s="4" t="s">
        <v>0</v>
      </c>
      <c r="B67" s="4" t="s">
        <v>45</v>
      </c>
      <c r="C67" s="4" t="s">
        <v>59</v>
      </c>
      <c r="D67" s="4">
        <v>2020</v>
      </c>
      <c r="E67" s="4">
        <v>2</v>
      </c>
      <c r="F67" s="4">
        <v>1</v>
      </c>
      <c r="G67" s="4">
        <v>50.771730300568599</v>
      </c>
      <c r="H67" s="4">
        <f t="shared" ref="H67:H130" si="1">ROUND(G67,0)</f>
        <v>51</v>
      </c>
      <c r="I67" s="25"/>
    </row>
    <row r="68" spans="1:9" x14ac:dyDescent="0.15">
      <c r="A68" s="4" t="s">
        <v>0</v>
      </c>
      <c r="B68" s="4" t="s">
        <v>45</v>
      </c>
      <c r="C68" s="4" t="s">
        <v>59</v>
      </c>
      <c r="D68" s="4">
        <v>2020</v>
      </c>
      <c r="E68" s="4">
        <v>3</v>
      </c>
      <c r="F68" s="4">
        <v>3</v>
      </c>
      <c r="G68" s="4">
        <v>53.258420390366702</v>
      </c>
      <c r="H68" s="4">
        <f t="shared" si="1"/>
        <v>53</v>
      </c>
      <c r="I68" s="25"/>
    </row>
    <row r="69" spans="1:9" x14ac:dyDescent="0.15">
      <c r="A69" s="4" t="s">
        <v>0</v>
      </c>
      <c r="B69" s="4" t="s">
        <v>45</v>
      </c>
      <c r="C69" s="4" t="s">
        <v>59</v>
      </c>
      <c r="D69" s="4">
        <v>2020</v>
      </c>
      <c r="E69" s="4">
        <v>4</v>
      </c>
      <c r="F69" s="4">
        <v>5</v>
      </c>
      <c r="G69" s="4">
        <v>57.838775773909497</v>
      </c>
      <c r="H69" s="4">
        <f t="shared" si="1"/>
        <v>58</v>
      </c>
      <c r="I69" s="25"/>
    </row>
    <row r="70" spans="1:9" x14ac:dyDescent="0.15">
      <c r="A70" s="4" t="s">
        <v>0</v>
      </c>
      <c r="B70" s="4" t="s">
        <v>45</v>
      </c>
      <c r="C70" s="4" t="s">
        <v>59</v>
      </c>
      <c r="D70" s="4">
        <v>2020</v>
      </c>
      <c r="E70" s="4">
        <v>5</v>
      </c>
      <c r="F70" s="4">
        <v>4</v>
      </c>
      <c r="G70" s="4">
        <v>54.846335697399503</v>
      </c>
      <c r="H70" s="4">
        <f t="shared" si="1"/>
        <v>55</v>
      </c>
      <c r="I70" s="25"/>
    </row>
    <row r="71" spans="1:9" x14ac:dyDescent="0.15">
      <c r="A71" t="s">
        <v>0</v>
      </c>
      <c r="B71" t="s">
        <v>45</v>
      </c>
      <c r="C71" t="s">
        <v>60</v>
      </c>
      <c r="D71">
        <v>2019</v>
      </c>
      <c r="E71">
        <v>6</v>
      </c>
      <c r="F71">
        <v>4</v>
      </c>
      <c r="G71">
        <v>64.212216110950294</v>
      </c>
      <c r="H71">
        <f t="shared" si="1"/>
        <v>64</v>
      </c>
      <c r="I71" s="23">
        <v>62</v>
      </c>
    </row>
    <row r="72" spans="1:9" x14ac:dyDescent="0.15">
      <c r="A72" t="s">
        <v>0</v>
      </c>
      <c r="B72" t="s">
        <v>45</v>
      </c>
      <c r="C72" t="s">
        <v>60</v>
      </c>
      <c r="D72">
        <v>2019</v>
      </c>
      <c r="E72">
        <v>7</v>
      </c>
      <c r="F72">
        <v>2</v>
      </c>
      <c r="G72">
        <v>55.573988055739903</v>
      </c>
      <c r="H72">
        <f t="shared" si="1"/>
        <v>56</v>
      </c>
      <c r="I72" s="23"/>
    </row>
    <row r="73" spans="1:9" x14ac:dyDescent="0.15">
      <c r="A73" t="s">
        <v>0</v>
      </c>
      <c r="B73" t="s">
        <v>45</v>
      </c>
      <c r="C73" t="s">
        <v>60</v>
      </c>
      <c r="D73">
        <v>2019</v>
      </c>
      <c r="E73">
        <v>8</v>
      </c>
      <c r="F73">
        <v>3</v>
      </c>
      <c r="G73">
        <v>63.331672952394499</v>
      </c>
      <c r="H73">
        <f t="shared" si="1"/>
        <v>63</v>
      </c>
      <c r="I73" s="23"/>
    </row>
    <row r="74" spans="1:9" x14ac:dyDescent="0.15">
      <c r="A74" t="s">
        <v>0</v>
      </c>
      <c r="B74" t="s">
        <v>45</v>
      </c>
      <c r="C74" t="s">
        <v>60</v>
      </c>
      <c r="D74">
        <v>2019</v>
      </c>
      <c r="E74">
        <v>9</v>
      </c>
      <c r="F74">
        <v>3</v>
      </c>
      <c r="G74">
        <v>61.205435872609698</v>
      </c>
      <c r="H74">
        <f t="shared" si="1"/>
        <v>61</v>
      </c>
      <c r="I74" s="23"/>
    </row>
    <row r="75" spans="1:9" x14ac:dyDescent="0.15">
      <c r="A75" t="s">
        <v>0</v>
      </c>
      <c r="B75" t="s">
        <v>45</v>
      </c>
      <c r="C75" t="s">
        <v>60</v>
      </c>
      <c r="D75">
        <v>2019</v>
      </c>
      <c r="E75">
        <v>10</v>
      </c>
      <c r="F75">
        <v>1</v>
      </c>
      <c r="G75">
        <v>58.027079303675002</v>
      </c>
      <c r="H75">
        <f t="shared" si="1"/>
        <v>58</v>
      </c>
      <c r="I75" s="23"/>
    </row>
    <row r="76" spans="1:9" x14ac:dyDescent="0.15">
      <c r="A76" t="s">
        <v>0</v>
      </c>
      <c r="B76" t="s">
        <v>45</v>
      </c>
      <c r="C76" t="s">
        <v>60</v>
      </c>
      <c r="D76">
        <v>2019</v>
      </c>
      <c r="E76">
        <v>11</v>
      </c>
      <c r="F76">
        <v>1</v>
      </c>
      <c r="G76">
        <v>65.293256782618499</v>
      </c>
      <c r="H76">
        <f t="shared" si="1"/>
        <v>65</v>
      </c>
      <c r="I76" s="23"/>
    </row>
    <row r="77" spans="1:9" x14ac:dyDescent="0.15">
      <c r="A77" t="s">
        <v>0</v>
      </c>
      <c r="B77" t="s">
        <v>45</v>
      </c>
      <c r="C77" t="s">
        <v>60</v>
      </c>
      <c r="D77">
        <v>2019</v>
      </c>
      <c r="E77">
        <v>12</v>
      </c>
      <c r="F77">
        <v>2</v>
      </c>
      <c r="G77">
        <v>50.9714559846486</v>
      </c>
      <c r="H77">
        <f t="shared" si="1"/>
        <v>51</v>
      </c>
      <c r="I77" s="23"/>
    </row>
    <row r="78" spans="1:9" x14ac:dyDescent="0.15">
      <c r="A78" t="s">
        <v>0</v>
      </c>
      <c r="B78" t="s">
        <v>45</v>
      </c>
      <c r="C78" t="s">
        <v>60</v>
      </c>
      <c r="D78">
        <v>2020</v>
      </c>
      <c r="E78">
        <v>1</v>
      </c>
      <c r="F78">
        <v>2</v>
      </c>
      <c r="G78">
        <v>66.838912603909193</v>
      </c>
      <c r="H78">
        <f t="shared" si="1"/>
        <v>67</v>
      </c>
      <c r="I78" s="23"/>
    </row>
    <row r="79" spans="1:9" x14ac:dyDescent="0.15">
      <c r="A79" t="s">
        <v>0</v>
      </c>
      <c r="B79" t="s">
        <v>45</v>
      </c>
      <c r="C79" t="s">
        <v>60</v>
      </c>
      <c r="D79">
        <v>2020</v>
      </c>
      <c r="E79">
        <v>3</v>
      </c>
      <c r="F79">
        <v>3</v>
      </c>
      <c r="G79">
        <v>65.179606025492504</v>
      </c>
      <c r="H79">
        <f t="shared" si="1"/>
        <v>65</v>
      </c>
      <c r="I79" s="23"/>
    </row>
    <row r="80" spans="1:9" x14ac:dyDescent="0.15">
      <c r="A80" t="s">
        <v>0</v>
      </c>
      <c r="B80" t="s">
        <v>45</v>
      </c>
      <c r="C80" t="s">
        <v>60</v>
      </c>
      <c r="D80">
        <v>2020</v>
      </c>
      <c r="E80">
        <v>4</v>
      </c>
      <c r="F80">
        <v>1</v>
      </c>
      <c r="G80">
        <v>63.112814155302601</v>
      </c>
      <c r="H80">
        <f t="shared" si="1"/>
        <v>63</v>
      </c>
      <c r="I80" s="23"/>
    </row>
    <row r="81" spans="1:9" x14ac:dyDescent="0.15">
      <c r="A81" t="s">
        <v>0</v>
      </c>
      <c r="B81" t="s">
        <v>45</v>
      </c>
      <c r="C81" t="s">
        <v>60</v>
      </c>
      <c r="D81">
        <v>2020</v>
      </c>
      <c r="E81">
        <v>5</v>
      </c>
      <c r="F81">
        <v>4</v>
      </c>
      <c r="G81">
        <v>64.022055444938005</v>
      </c>
      <c r="H81">
        <f t="shared" si="1"/>
        <v>64</v>
      </c>
      <c r="I81" s="23"/>
    </row>
    <row r="82" spans="1:9" x14ac:dyDescent="0.15">
      <c r="A82" s="4" t="s">
        <v>0</v>
      </c>
      <c r="B82" s="4" t="s">
        <v>45</v>
      </c>
      <c r="C82" s="4" t="s">
        <v>61</v>
      </c>
      <c r="D82" s="4">
        <v>2019</v>
      </c>
      <c r="E82" s="4">
        <v>6</v>
      </c>
      <c r="F82" s="4">
        <v>4</v>
      </c>
      <c r="G82" s="4">
        <v>66.886136803051699</v>
      </c>
      <c r="H82" s="4">
        <f t="shared" si="1"/>
        <v>67</v>
      </c>
      <c r="I82" s="25">
        <v>67</v>
      </c>
    </row>
    <row r="83" spans="1:9" x14ac:dyDescent="0.15">
      <c r="A83" s="4" t="s">
        <v>0</v>
      </c>
      <c r="B83" s="4" t="s">
        <v>45</v>
      </c>
      <c r="C83" s="4" t="s">
        <v>61</v>
      </c>
      <c r="D83" s="4">
        <v>2019</v>
      </c>
      <c r="E83" s="4">
        <v>7</v>
      </c>
      <c r="F83" s="4">
        <v>8</v>
      </c>
      <c r="G83" s="4">
        <v>74.376028034041298</v>
      </c>
      <c r="H83" s="4">
        <f t="shared" si="1"/>
        <v>74</v>
      </c>
      <c r="I83" s="25"/>
    </row>
    <row r="84" spans="1:9" x14ac:dyDescent="0.15">
      <c r="A84" s="4" t="s">
        <v>0</v>
      </c>
      <c r="B84" s="4" t="s">
        <v>45</v>
      </c>
      <c r="C84" s="4" t="s">
        <v>61</v>
      </c>
      <c r="D84" s="4">
        <v>2019</v>
      </c>
      <c r="E84" s="4">
        <v>8</v>
      </c>
      <c r="F84" s="4">
        <v>5</v>
      </c>
      <c r="G84" s="4">
        <v>67.184824133842696</v>
      </c>
      <c r="H84" s="4">
        <f t="shared" si="1"/>
        <v>67</v>
      </c>
      <c r="I84" s="25"/>
    </row>
    <row r="85" spans="1:9" x14ac:dyDescent="0.15">
      <c r="A85" s="4" t="s">
        <v>0</v>
      </c>
      <c r="B85" s="4" t="s">
        <v>45</v>
      </c>
      <c r="C85" s="4" t="s">
        <v>61</v>
      </c>
      <c r="D85" s="4">
        <v>2019</v>
      </c>
      <c r="E85" s="4">
        <v>9</v>
      </c>
      <c r="F85" s="4">
        <v>8</v>
      </c>
      <c r="G85" s="4">
        <v>70.742213386348595</v>
      </c>
      <c r="H85" s="4">
        <f t="shared" si="1"/>
        <v>71</v>
      </c>
      <c r="I85" s="25"/>
    </row>
    <row r="86" spans="1:9" x14ac:dyDescent="0.15">
      <c r="A86" s="4" t="s">
        <v>0</v>
      </c>
      <c r="B86" s="4" t="s">
        <v>45</v>
      </c>
      <c r="C86" s="4" t="s">
        <v>61</v>
      </c>
      <c r="D86" s="4">
        <v>2019</v>
      </c>
      <c r="E86" s="4">
        <v>10</v>
      </c>
      <c r="F86" s="4">
        <v>4</v>
      </c>
      <c r="G86" s="4">
        <v>68.439454044241202</v>
      </c>
      <c r="H86" s="4">
        <f t="shared" si="1"/>
        <v>68</v>
      </c>
      <c r="I86" s="25"/>
    </row>
    <row r="87" spans="1:9" x14ac:dyDescent="0.15">
      <c r="A87" s="4" t="s">
        <v>0</v>
      </c>
      <c r="B87" s="4" t="s">
        <v>45</v>
      </c>
      <c r="C87" s="4" t="s">
        <v>61</v>
      </c>
      <c r="D87" s="4">
        <v>2019</v>
      </c>
      <c r="E87" s="4">
        <v>11</v>
      </c>
      <c r="F87" s="4">
        <v>3</v>
      </c>
      <c r="G87" s="4">
        <v>61.544718202460402</v>
      </c>
      <c r="H87" s="4">
        <f t="shared" si="1"/>
        <v>62</v>
      </c>
      <c r="I87" s="25"/>
    </row>
    <row r="88" spans="1:9" x14ac:dyDescent="0.15">
      <c r="A88" s="4" t="s">
        <v>0</v>
      </c>
      <c r="B88" s="4" t="s">
        <v>45</v>
      </c>
      <c r="C88" s="4" t="s">
        <v>61</v>
      </c>
      <c r="D88" s="4">
        <v>2019</v>
      </c>
      <c r="E88" s="4">
        <v>12</v>
      </c>
      <c r="F88" s="4">
        <v>3</v>
      </c>
      <c r="G88" s="4">
        <v>59.281215264912902</v>
      </c>
      <c r="H88" s="4">
        <f t="shared" si="1"/>
        <v>59</v>
      </c>
      <c r="I88" s="25"/>
    </row>
    <row r="89" spans="1:9" x14ac:dyDescent="0.15">
      <c r="A89" s="4" t="s">
        <v>0</v>
      </c>
      <c r="B89" s="4" t="s">
        <v>45</v>
      </c>
      <c r="C89" s="4" t="s">
        <v>61</v>
      </c>
      <c r="D89" s="4">
        <v>2020</v>
      </c>
      <c r="E89" s="4">
        <v>1</v>
      </c>
      <c r="F89" s="4">
        <v>5</v>
      </c>
      <c r="G89" s="4">
        <v>67.966980026561799</v>
      </c>
      <c r="H89" s="4">
        <f t="shared" si="1"/>
        <v>68</v>
      </c>
      <c r="I89" s="25"/>
    </row>
    <row r="90" spans="1:9" x14ac:dyDescent="0.15">
      <c r="A90" s="4" t="s">
        <v>0</v>
      </c>
      <c r="B90" s="4" t="s">
        <v>45</v>
      </c>
      <c r="C90" s="4" t="s">
        <v>61</v>
      </c>
      <c r="D90" s="4">
        <v>2020</v>
      </c>
      <c r="E90" s="4">
        <v>2</v>
      </c>
      <c r="F90" s="4">
        <v>2</v>
      </c>
      <c r="G90" s="4">
        <v>64.033512866546999</v>
      </c>
      <c r="H90" s="4">
        <f t="shared" si="1"/>
        <v>64</v>
      </c>
      <c r="I90" s="25"/>
    </row>
    <row r="91" spans="1:9" x14ac:dyDescent="0.15">
      <c r="A91" s="4" t="s">
        <v>0</v>
      </c>
      <c r="B91" s="4" t="s">
        <v>45</v>
      </c>
      <c r="C91" s="4" t="s">
        <v>61</v>
      </c>
      <c r="D91" s="4">
        <v>2020</v>
      </c>
      <c r="E91" s="4">
        <v>3</v>
      </c>
      <c r="F91" s="4">
        <v>3</v>
      </c>
      <c r="G91" s="4">
        <v>62.059931226461401</v>
      </c>
      <c r="H91" s="4">
        <f t="shared" si="1"/>
        <v>62</v>
      </c>
      <c r="I91" s="25"/>
    </row>
    <row r="92" spans="1:9" x14ac:dyDescent="0.15">
      <c r="A92" s="4" t="s">
        <v>0</v>
      </c>
      <c r="B92" s="4" t="s">
        <v>45</v>
      </c>
      <c r="C92" s="4" t="s">
        <v>61</v>
      </c>
      <c r="D92" s="4">
        <v>2020</v>
      </c>
      <c r="E92" s="4">
        <v>4</v>
      </c>
      <c r="F92" s="4">
        <v>5</v>
      </c>
      <c r="G92" s="4">
        <v>66.598360655737693</v>
      </c>
      <c r="H92" s="4">
        <f t="shared" si="1"/>
        <v>67</v>
      </c>
      <c r="I92" s="25"/>
    </row>
    <row r="93" spans="1:9" x14ac:dyDescent="0.15">
      <c r="A93" s="4" t="s">
        <v>0</v>
      </c>
      <c r="B93" s="4" t="s">
        <v>45</v>
      </c>
      <c r="C93" s="4" t="s">
        <v>61</v>
      </c>
      <c r="D93" s="4">
        <v>2020</v>
      </c>
      <c r="E93" s="4">
        <v>5</v>
      </c>
      <c r="F93" s="4">
        <v>6</v>
      </c>
      <c r="G93" s="4">
        <v>73.2455579700882</v>
      </c>
      <c r="H93" s="4">
        <f t="shared" si="1"/>
        <v>73</v>
      </c>
      <c r="I93" s="25"/>
    </row>
    <row r="94" spans="1:9" x14ac:dyDescent="0.15">
      <c r="A94" t="s">
        <v>0</v>
      </c>
      <c r="B94" t="s">
        <v>45</v>
      </c>
      <c r="C94" t="s">
        <v>62</v>
      </c>
      <c r="D94">
        <v>2019</v>
      </c>
      <c r="E94">
        <v>6</v>
      </c>
      <c r="F94">
        <v>5</v>
      </c>
      <c r="G94">
        <v>63.823134506796102</v>
      </c>
      <c r="H94">
        <f t="shared" si="1"/>
        <v>64</v>
      </c>
      <c r="I94" s="23">
        <v>70</v>
      </c>
    </row>
    <row r="95" spans="1:9" x14ac:dyDescent="0.15">
      <c r="A95" t="s">
        <v>0</v>
      </c>
      <c r="B95" t="s">
        <v>45</v>
      </c>
      <c r="C95" t="s">
        <v>62</v>
      </c>
      <c r="D95">
        <v>2019</v>
      </c>
      <c r="E95">
        <v>7</v>
      </c>
      <c r="F95">
        <v>4</v>
      </c>
      <c r="G95">
        <v>66.3785118863847</v>
      </c>
      <c r="H95">
        <f t="shared" si="1"/>
        <v>66</v>
      </c>
      <c r="I95" s="23"/>
    </row>
    <row r="96" spans="1:9" x14ac:dyDescent="0.15">
      <c r="A96" t="s">
        <v>0</v>
      </c>
      <c r="B96" t="s">
        <v>45</v>
      </c>
      <c r="C96" t="s">
        <v>62</v>
      </c>
      <c r="D96">
        <v>2019</v>
      </c>
      <c r="E96">
        <v>8</v>
      </c>
      <c r="F96">
        <v>2</v>
      </c>
      <c r="G96">
        <v>63.679571777952098</v>
      </c>
      <c r="H96">
        <f t="shared" si="1"/>
        <v>64</v>
      </c>
      <c r="I96" s="23"/>
    </row>
    <row r="97" spans="1:9" x14ac:dyDescent="0.15">
      <c r="A97" t="s">
        <v>0</v>
      </c>
      <c r="B97" t="s">
        <v>45</v>
      </c>
      <c r="C97" t="s">
        <v>62</v>
      </c>
      <c r="D97">
        <v>2019</v>
      </c>
      <c r="E97">
        <v>9</v>
      </c>
      <c r="F97">
        <v>2</v>
      </c>
      <c r="G97">
        <v>72.580029032011595</v>
      </c>
      <c r="H97">
        <f t="shared" si="1"/>
        <v>73</v>
      </c>
      <c r="I97" s="23"/>
    </row>
    <row r="98" spans="1:9" x14ac:dyDescent="0.15">
      <c r="A98" t="s">
        <v>0</v>
      </c>
      <c r="B98" t="s">
        <v>45</v>
      </c>
      <c r="C98" t="s">
        <v>62</v>
      </c>
      <c r="D98">
        <v>2019</v>
      </c>
      <c r="E98">
        <v>10</v>
      </c>
      <c r="F98">
        <v>2</v>
      </c>
      <c r="G98">
        <v>57.187274443395701</v>
      </c>
      <c r="H98">
        <f t="shared" si="1"/>
        <v>57</v>
      </c>
      <c r="I98" s="23"/>
    </row>
    <row r="99" spans="1:9" x14ac:dyDescent="0.15">
      <c r="A99" t="s">
        <v>0</v>
      </c>
      <c r="B99" t="s">
        <v>45</v>
      </c>
      <c r="C99" t="s">
        <v>62</v>
      </c>
      <c r="D99">
        <v>2019</v>
      </c>
      <c r="E99">
        <v>11</v>
      </c>
      <c r="F99">
        <v>4</v>
      </c>
      <c r="G99">
        <v>60.860666774384697</v>
      </c>
      <c r="H99">
        <f t="shared" si="1"/>
        <v>61</v>
      </c>
      <c r="I99" s="23"/>
    </row>
    <row r="100" spans="1:9" x14ac:dyDescent="0.15">
      <c r="A100" t="s">
        <v>0</v>
      </c>
      <c r="B100" t="s">
        <v>45</v>
      </c>
      <c r="C100" t="s">
        <v>62</v>
      </c>
      <c r="D100">
        <v>2019</v>
      </c>
      <c r="E100">
        <v>12</v>
      </c>
      <c r="F100">
        <v>3</v>
      </c>
      <c r="G100">
        <v>64.979071158062595</v>
      </c>
      <c r="H100">
        <f t="shared" si="1"/>
        <v>65</v>
      </c>
      <c r="I100" s="23"/>
    </row>
    <row r="101" spans="1:9" x14ac:dyDescent="0.15">
      <c r="A101" t="s">
        <v>0</v>
      </c>
      <c r="B101" t="s">
        <v>45</v>
      </c>
      <c r="C101" t="s">
        <v>62</v>
      </c>
      <c r="D101">
        <v>2020</v>
      </c>
      <c r="E101">
        <v>1</v>
      </c>
      <c r="F101">
        <v>2</v>
      </c>
      <c r="G101">
        <v>82.856579206944204</v>
      </c>
      <c r="H101">
        <f t="shared" si="1"/>
        <v>83</v>
      </c>
      <c r="I101" s="23"/>
    </row>
    <row r="102" spans="1:9" x14ac:dyDescent="0.15">
      <c r="A102" t="s">
        <v>0</v>
      </c>
      <c r="B102" t="s">
        <v>45</v>
      </c>
      <c r="C102" t="s">
        <v>62</v>
      </c>
      <c r="D102">
        <v>2020</v>
      </c>
      <c r="E102">
        <v>3</v>
      </c>
      <c r="F102">
        <v>5</v>
      </c>
      <c r="G102">
        <v>90.247206230951605</v>
      </c>
      <c r="H102">
        <f t="shared" si="1"/>
        <v>90</v>
      </c>
      <c r="I102" s="23"/>
    </row>
    <row r="103" spans="1:9" x14ac:dyDescent="0.15">
      <c r="A103" t="s">
        <v>0</v>
      </c>
      <c r="B103" t="s">
        <v>45</v>
      </c>
      <c r="C103" t="s">
        <v>62</v>
      </c>
      <c r="D103">
        <v>2020</v>
      </c>
      <c r="E103">
        <v>4</v>
      </c>
      <c r="F103">
        <v>4</v>
      </c>
      <c r="G103">
        <v>78.862927644958702</v>
      </c>
      <c r="H103">
        <f t="shared" si="1"/>
        <v>79</v>
      </c>
      <c r="I103" s="23"/>
    </row>
    <row r="104" spans="1:9" x14ac:dyDescent="0.15">
      <c r="A104" t="s">
        <v>0</v>
      </c>
      <c r="B104" t="s">
        <v>45</v>
      </c>
      <c r="C104" t="s">
        <v>62</v>
      </c>
      <c r="D104">
        <v>2020</v>
      </c>
      <c r="E104">
        <v>5</v>
      </c>
      <c r="F104">
        <v>6</v>
      </c>
      <c r="G104">
        <v>65.125769971584901</v>
      </c>
      <c r="H104">
        <f t="shared" si="1"/>
        <v>65</v>
      </c>
      <c r="I104" s="23"/>
    </row>
    <row r="105" spans="1:9" x14ac:dyDescent="0.15">
      <c r="A105" s="4" t="s">
        <v>0</v>
      </c>
      <c r="B105" s="4" t="s">
        <v>45</v>
      </c>
      <c r="C105" s="4" t="s">
        <v>63</v>
      </c>
      <c r="D105" s="4">
        <v>2019</v>
      </c>
      <c r="E105" s="4">
        <v>6</v>
      </c>
      <c r="F105" s="4">
        <v>1</v>
      </c>
      <c r="G105" s="4">
        <v>57.269082876544203</v>
      </c>
      <c r="H105" s="4">
        <f t="shared" si="1"/>
        <v>57</v>
      </c>
      <c r="I105" s="25">
        <v>70</v>
      </c>
    </row>
    <row r="106" spans="1:9" x14ac:dyDescent="0.15">
      <c r="A106" s="4" t="s">
        <v>0</v>
      </c>
      <c r="B106" s="4" t="s">
        <v>45</v>
      </c>
      <c r="C106" s="4" t="s">
        <v>63</v>
      </c>
      <c r="D106" s="4">
        <v>2019</v>
      </c>
      <c r="E106" s="4">
        <v>7</v>
      </c>
      <c r="F106" s="4">
        <v>3</v>
      </c>
      <c r="G106" s="4">
        <v>61.468691946235403</v>
      </c>
      <c r="H106" s="4">
        <f t="shared" si="1"/>
        <v>61</v>
      </c>
      <c r="I106" s="25"/>
    </row>
    <row r="107" spans="1:9" x14ac:dyDescent="0.15">
      <c r="A107" s="4" t="s">
        <v>0</v>
      </c>
      <c r="B107" s="4" t="s">
        <v>45</v>
      </c>
      <c r="C107" s="4" t="s">
        <v>63</v>
      </c>
      <c r="D107" s="4">
        <v>2019</v>
      </c>
      <c r="E107" s="4">
        <v>8</v>
      </c>
      <c r="F107" s="4">
        <v>2</v>
      </c>
      <c r="G107" s="4">
        <v>75.165363800360794</v>
      </c>
      <c r="H107" s="4">
        <f t="shared" si="1"/>
        <v>75</v>
      </c>
      <c r="I107" s="25"/>
    </row>
    <row r="108" spans="1:9" x14ac:dyDescent="0.15">
      <c r="A108" s="4" t="s">
        <v>0</v>
      </c>
      <c r="B108" s="4" t="s">
        <v>45</v>
      </c>
      <c r="C108" s="4" t="s">
        <v>63</v>
      </c>
      <c r="D108" s="4">
        <v>2019</v>
      </c>
      <c r="E108" s="4">
        <v>10</v>
      </c>
      <c r="F108" s="4">
        <v>1</v>
      </c>
      <c r="G108" s="4">
        <v>58.072009291521503</v>
      </c>
      <c r="H108" s="4">
        <f t="shared" si="1"/>
        <v>58</v>
      </c>
      <c r="I108" s="25"/>
    </row>
    <row r="109" spans="1:9" x14ac:dyDescent="0.15">
      <c r="A109" s="4" t="s">
        <v>0</v>
      </c>
      <c r="B109" s="4" t="s">
        <v>45</v>
      </c>
      <c r="C109" s="4" t="s">
        <v>63</v>
      </c>
      <c r="D109" s="4">
        <v>2019</v>
      </c>
      <c r="E109" s="4">
        <v>11</v>
      </c>
      <c r="F109" s="4">
        <v>1</v>
      </c>
      <c r="G109" s="4">
        <v>94</v>
      </c>
      <c r="H109" s="4">
        <f t="shared" si="1"/>
        <v>94</v>
      </c>
      <c r="I109" s="25"/>
    </row>
    <row r="110" spans="1:9" x14ac:dyDescent="0.15">
      <c r="A110" s="4" t="s">
        <v>0</v>
      </c>
      <c r="B110" s="4" t="s">
        <v>45</v>
      </c>
      <c r="C110" s="4" t="s">
        <v>63</v>
      </c>
      <c r="D110" s="4">
        <v>2019</v>
      </c>
      <c r="E110" s="4">
        <v>12</v>
      </c>
      <c r="F110" s="4">
        <v>3</v>
      </c>
      <c r="G110" s="4">
        <v>112.962962962963</v>
      </c>
      <c r="H110" s="4">
        <f t="shared" si="1"/>
        <v>113</v>
      </c>
      <c r="I110" s="25"/>
    </row>
    <row r="111" spans="1:9" x14ac:dyDescent="0.15">
      <c r="A111" s="4" t="s">
        <v>0</v>
      </c>
      <c r="B111" s="4" t="s">
        <v>45</v>
      </c>
      <c r="C111" s="4" t="s">
        <v>63</v>
      </c>
      <c r="D111" s="4">
        <v>2020</v>
      </c>
      <c r="E111" s="4">
        <v>1</v>
      </c>
      <c r="F111" s="4">
        <v>2</v>
      </c>
      <c r="G111" s="4">
        <v>72.147332447313502</v>
      </c>
      <c r="H111" s="4">
        <f t="shared" si="1"/>
        <v>72</v>
      </c>
      <c r="I111" s="25"/>
    </row>
    <row r="112" spans="1:9" x14ac:dyDescent="0.15">
      <c r="A112" s="4" t="s">
        <v>0</v>
      </c>
      <c r="B112" s="4" t="s">
        <v>45</v>
      </c>
      <c r="C112" s="4" t="s">
        <v>63</v>
      </c>
      <c r="D112" s="4">
        <v>2020</v>
      </c>
      <c r="E112" s="4">
        <v>3</v>
      </c>
      <c r="F112" s="4">
        <v>1</v>
      </c>
      <c r="G112" s="4">
        <v>60.550082101806197</v>
      </c>
      <c r="H112" s="4">
        <f t="shared" si="1"/>
        <v>61</v>
      </c>
      <c r="I112" s="25"/>
    </row>
    <row r="113" spans="1:9" x14ac:dyDescent="0.15">
      <c r="A113" s="4" t="s">
        <v>0</v>
      </c>
      <c r="B113" s="4" t="s">
        <v>45</v>
      </c>
      <c r="C113" s="4" t="s">
        <v>63</v>
      </c>
      <c r="D113" s="4">
        <v>2020</v>
      </c>
      <c r="E113" s="4">
        <v>4</v>
      </c>
      <c r="F113" s="4">
        <v>1</v>
      </c>
      <c r="G113" s="4">
        <v>53.232675183894699</v>
      </c>
      <c r="H113" s="4">
        <f t="shared" si="1"/>
        <v>53</v>
      </c>
      <c r="I113" s="25"/>
    </row>
    <row r="114" spans="1:9" x14ac:dyDescent="0.15">
      <c r="A114" s="4" t="s">
        <v>0</v>
      </c>
      <c r="B114" s="4" t="s">
        <v>45</v>
      </c>
      <c r="C114" s="4" t="s">
        <v>63</v>
      </c>
      <c r="D114" s="4">
        <v>2020</v>
      </c>
      <c r="E114" s="4">
        <v>5</v>
      </c>
      <c r="F114" s="4">
        <v>1</v>
      </c>
      <c r="G114" s="4">
        <v>58.326042578011098</v>
      </c>
      <c r="H114" s="4">
        <f t="shared" si="1"/>
        <v>58</v>
      </c>
      <c r="I114" s="25"/>
    </row>
    <row r="115" spans="1:9" x14ac:dyDescent="0.15">
      <c r="A115" t="s">
        <v>0</v>
      </c>
      <c r="B115" t="s">
        <v>45</v>
      </c>
      <c r="C115" t="s">
        <v>64</v>
      </c>
      <c r="D115">
        <v>2019</v>
      </c>
      <c r="E115">
        <v>6</v>
      </c>
      <c r="F115">
        <v>1</v>
      </c>
      <c r="G115">
        <v>69.898534385569306</v>
      </c>
      <c r="H115">
        <f t="shared" si="1"/>
        <v>70</v>
      </c>
      <c r="I115" s="23">
        <v>62</v>
      </c>
    </row>
    <row r="116" spans="1:9" x14ac:dyDescent="0.15">
      <c r="A116" t="s">
        <v>0</v>
      </c>
      <c r="B116" t="s">
        <v>45</v>
      </c>
      <c r="C116" t="s">
        <v>64</v>
      </c>
      <c r="D116">
        <v>2019</v>
      </c>
      <c r="E116">
        <v>7</v>
      </c>
      <c r="F116">
        <v>2</v>
      </c>
      <c r="G116">
        <v>73.529411764705898</v>
      </c>
      <c r="H116">
        <f t="shared" si="1"/>
        <v>74</v>
      </c>
      <c r="I116" s="23"/>
    </row>
    <row r="117" spans="1:9" x14ac:dyDescent="0.15">
      <c r="A117" t="s">
        <v>0</v>
      </c>
      <c r="B117" t="s">
        <v>45</v>
      </c>
      <c r="C117" t="s">
        <v>64</v>
      </c>
      <c r="D117">
        <v>2019</v>
      </c>
      <c r="E117">
        <v>8</v>
      </c>
      <c r="F117">
        <v>6</v>
      </c>
      <c r="G117">
        <v>60.3267443462816</v>
      </c>
      <c r="H117">
        <f t="shared" si="1"/>
        <v>60</v>
      </c>
      <c r="I117" s="23"/>
    </row>
    <row r="118" spans="1:9" x14ac:dyDescent="0.15">
      <c r="A118" t="s">
        <v>0</v>
      </c>
      <c r="B118" t="s">
        <v>45</v>
      </c>
      <c r="C118" t="s">
        <v>64</v>
      </c>
      <c r="D118">
        <v>2019</v>
      </c>
      <c r="E118">
        <v>9</v>
      </c>
      <c r="F118">
        <v>3</v>
      </c>
      <c r="G118">
        <v>55.192087067067703</v>
      </c>
      <c r="H118">
        <f t="shared" si="1"/>
        <v>55</v>
      </c>
      <c r="I118" s="23"/>
    </row>
    <row r="119" spans="1:9" x14ac:dyDescent="0.15">
      <c r="A119" t="s">
        <v>0</v>
      </c>
      <c r="B119" t="s">
        <v>45</v>
      </c>
      <c r="C119" t="s">
        <v>64</v>
      </c>
      <c r="D119">
        <v>2019</v>
      </c>
      <c r="E119">
        <v>10</v>
      </c>
      <c r="F119">
        <v>1</v>
      </c>
      <c r="G119">
        <v>59.751972942502803</v>
      </c>
      <c r="H119">
        <f t="shared" si="1"/>
        <v>60</v>
      </c>
      <c r="I119" s="23"/>
    </row>
    <row r="120" spans="1:9" x14ac:dyDescent="0.15">
      <c r="A120" t="s">
        <v>0</v>
      </c>
      <c r="B120" t="s">
        <v>45</v>
      </c>
      <c r="C120" t="s">
        <v>64</v>
      </c>
      <c r="D120">
        <v>2019</v>
      </c>
      <c r="E120">
        <v>12</v>
      </c>
      <c r="F120">
        <v>1</v>
      </c>
      <c r="G120">
        <v>54.840247973295199</v>
      </c>
      <c r="H120">
        <f t="shared" si="1"/>
        <v>55</v>
      </c>
      <c r="I120" s="23"/>
    </row>
    <row r="121" spans="1:9" x14ac:dyDescent="0.15">
      <c r="A121" t="s">
        <v>0</v>
      </c>
      <c r="B121" t="s">
        <v>45</v>
      </c>
      <c r="C121" t="s">
        <v>64</v>
      </c>
      <c r="D121">
        <v>2020</v>
      </c>
      <c r="E121">
        <v>1</v>
      </c>
      <c r="F121">
        <v>3</v>
      </c>
      <c r="G121">
        <v>58.950784207679803</v>
      </c>
      <c r="H121">
        <f t="shared" si="1"/>
        <v>59</v>
      </c>
      <c r="I121" s="23"/>
    </row>
    <row r="122" spans="1:9" x14ac:dyDescent="0.15">
      <c r="A122" t="s">
        <v>0</v>
      </c>
      <c r="B122" t="s">
        <v>45</v>
      </c>
      <c r="C122" t="s">
        <v>64</v>
      </c>
      <c r="D122">
        <v>2020</v>
      </c>
      <c r="E122">
        <v>3</v>
      </c>
      <c r="F122">
        <v>1</v>
      </c>
      <c r="G122">
        <v>56.190851735015798</v>
      </c>
      <c r="H122">
        <f t="shared" si="1"/>
        <v>56</v>
      </c>
      <c r="I122" s="23"/>
    </row>
    <row r="123" spans="1:9" x14ac:dyDescent="0.15">
      <c r="A123" t="s">
        <v>0</v>
      </c>
      <c r="B123" t="s">
        <v>45</v>
      </c>
      <c r="C123" t="s">
        <v>64</v>
      </c>
      <c r="D123">
        <v>2020</v>
      </c>
      <c r="E123">
        <v>4</v>
      </c>
      <c r="F123">
        <v>2</v>
      </c>
      <c r="G123">
        <v>56.855455937021603</v>
      </c>
      <c r="H123">
        <f t="shared" si="1"/>
        <v>57</v>
      </c>
      <c r="I123" s="23"/>
    </row>
    <row r="124" spans="1:9" x14ac:dyDescent="0.15">
      <c r="A124" t="s">
        <v>0</v>
      </c>
      <c r="B124" t="s">
        <v>45</v>
      </c>
      <c r="C124" t="s">
        <v>64</v>
      </c>
      <c r="D124">
        <v>2020</v>
      </c>
      <c r="E124">
        <v>5</v>
      </c>
      <c r="F124">
        <v>2</v>
      </c>
      <c r="G124">
        <v>69.372832098996895</v>
      </c>
      <c r="H124">
        <f t="shared" si="1"/>
        <v>69</v>
      </c>
      <c r="I124" s="23"/>
    </row>
    <row r="125" spans="1:9" x14ac:dyDescent="0.15">
      <c r="A125" s="4" t="s">
        <v>0</v>
      </c>
      <c r="B125" s="4" t="s">
        <v>45</v>
      </c>
      <c r="C125" s="4" t="s">
        <v>1</v>
      </c>
      <c r="D125" s="4">
        <v>2019</v>
      </c>
      <c r="E125" s="4">
        <v>6</v>
      </c>
      <c r="F125" s="4">
        <v>13</v>
      </c>
      <c r="G125" s="4">
        <v>69.205446655693507</v>
      </c>
      <c r="H125" s="4">
        <f t="shared" si="1"/>
        <v>69</v>
      </c>
      <c r="I125" s="25">
        <v>66</v>
      </c>
    </row>
    <row r="126" spans="1:9" x14ac:dyDescent="0.15">
      <c r="A126" s="4" t="s">
        <v>0</v>
      </c>
      <c r="B126" s="4" t="s">
        <v>45</v>
      </c>
      <c r="C126" s="4" t="s">
        <v>1</v>
      </c>
      <c r="D126" s="4">
        <v>2019</v>
      </c>
      <c r="E126" s="4">
        <v>7</v>
      </c>
      <c r="F126" s="4">
        <v>13</v>
      </c>
      <c r="G126" s="4">
        <v>67.125619735977494</v>
      </c>
      <c r="H126" s="4">
        <f t="shared" si="1"/>
        <v>67</v>
      </c>
      <c r="I126" s="25"/>
    </row>
    <row r="127" spans="1:9" x14ac:dyDescent="0.15">
      <c r="A127" s="4" t="s">
        <v>0</v>
      </c>
      <c r="B127" s="4" t="s">
        <v>45</v>
      </c>
      <c r="C127" s="4" t="s">
        <v>1</v>
      </c>
      <c r="D127" s="4">
        <v>2019</v>
      </c>
      <c r="E127" s="4">
        <v>8</v>
      </c>
      <c r="F127" s="4">
        <v>10</v>
      </c>
      <c r="G127" s="4">
        <v>64.774097958951103</v>
      </c>
      <c r="H127" s="4">
        <f t="shared" si="1"/>
        <v>65</v>
      </c>
      <c r="I127" s="25"/>
    </row>
    <row r="128" spans="1:9" x14ac:dyDescent="0.15">
      <c r="A128" s="4" t="s">
        <v>0</v>
      </c>
      <c r="B128" s="4" t="s">
        <v>45</v>
      </c>
      <c r="C128" s="4" t="s">
        <v>1</v>
      </c>
      <c r="D128" s="4">
        <v>2019</v>
      </c>
      <c r="E128" s="4">
        <v>9</v>
      </c>
      <c r="F128" s="4">
        <v>7</v>
      </c>
      <c r="G128" s="4">
        <v>64.202559436115195</v>
      </c>
      <c r="H128" s="4">
        <f t="shared" si="1"/>
        <v>64</v>
      </c>
      <c r="I128" s="25"/>
    </row>
    <row r="129" spans="1:9" x14ac:dyDescent="0.15">
      <c r="A129" s="4" t="s">
        <v>0</v>
      </c>
      <c r="B129" s="4" t="s">
        <v>45</v>
      </c>
      <c r="C129" s="4" t="s">
        <v>1</v>
      </c>
      <c r="D129" s="4">
        <v>2019</v>
      </c>
      <c r="E129" s="4">
        <v>10</v>
      </c>
      <c r="F129" s="4">
        <v>10</v>
      </c>
      <c r="G129" s="4">
        <v>65.548486601118199</v>
      </c>
      <c r="H129" s="4">
        <f t="shared" si="1"/>
        <v>66</v>
      </c>
      <c r="I129" s="25"/>
    </row>
    <row r="130" spans="1:9" x14ac:dyDescent="0.15">
      <c r="A130" s="4" t="s">
        <v>0</v>
      </c>
      <c r="B130" s="4" t="s">
        <v>45</v>
      </c>
      <c r="C130" s="4" t="s">
        <v>1</v>
      </c>
      <c r="D130" s="4">
        <v>2019</v>
      </c>
      <c r="E130" s="4">
        <v>11</v>
      </c>
      <c r="F130" s="4">
        <v>4</v>
      </c>
      <c r="G130" s="4">
        <v>70.181688635553996</v>
      </c>
      <c r="H130" s="4">
        <f t="shared" si="1"/>
        <v>70</v>
      </c>
      <c r="I130" s="25"/>
    </row>
    <row r="131" spans="1:9" x14ac:dyDescent="0.15">
      <c r="A131" s="4" t="s">
        <v>0</v>
      </c>
      <c r="B131" s="4" t="s">
        <v>45</v>
      </c>
      <c r="C131" s="4" t="s">
        <v>1</v>
      </c>
      <c r="D131" s="4">
        <v>2019</v>
      </c>
      <c r="E131" s="4">
        <v>12</v>
      </c>
      <c r="F131" s="4">
        <v>8</v>
      </c>
      <c r="G131" s="4">
        <v>62.2466705269253</v>
      </c>
      <c r="H131" s="4">
        <f t="shared" ref="H131:H194" si="2">ROUND(G131,0)</f>
        <v>62</v>
      </c>
      <c r="I131" s="25"/>
    </row>
    <row r="132" spans="1:9" x14ac:dyDescent="0.15">
      <c r="A132" s="4" t="s">
        <v>0</v>
      </c>
      <c r="B132" s="4" t="s">
        <v>45</v>
      </c>
      <c r="C132" s="4" t="s">
        <v>1</v>
      </c>
      <c r="D132" s="4">
        <v>2020</v>
      </c>
      <c r="E132" s="4">
        <v>1</v>
      </c>
      <c r="F132" s="4">
        <v>5</v>
      </c>
      <c r="G132" s="4">
        <v>63.861758076634104</v>
      </c>
      <c r="H132" s="4">
        <f t="shared" si="2"/>
        <v>64</v>
      </c>
      <c r="I132" s="25"/>
    </row>
    <row r="133" spans="1:9" x14ac:dyDescent="0.15">
      <c r="A133" s="4" t="s">
        <v>0</v>
      </c>
      <c r="B133" s="4" t="s">
        <v>45</v>
      </c>
      <c r="C133" s="4" t="s">
        <v>1</v>
      </c>
      <c r="D133" s="4">
        <v>2020</v>
      </c>
      <c r="E133" s="4">
        <v>3</v>
      </c>
      <c r="F133" s="4">
        <v>6</v>
      </c>
      <c r="G133" s="4">
        <v>62.204737647316001</v>
      </c>
      <c r="H133" s="4">
        <f t="shared" si="2"/>
        <v>62</v>
      </c>
      <c r="I133" s="25"/>
    </row>
    <row r="134" spans="1:9" x14ac:dyDescent="0.15">
      <c r="A134" s="4" t="s">
        <v>0</v>
      </c>
      <c r="B134" s="4" t="s">
        <v>45</v>
      </c>
      <c r="C134" s="4" t="s">
        <v>1</v>
      </c>
      <c r="D134" s="4">
        <v>2020</v>
      </c>
      <c r="E134" s="4">
        <v>4</v>
      </c>
      <c r="F134" s="4">
        <v>10</v>
      </c>
      <c r="G134" s="4">
        <v>64.174391361923199</v>
      </c>
      <c r="H134" s="4">
        <f t="shared" si="2"/>
        <v>64</v>
      </c>
      <c r="I134" s="25"/>
    </row>
    <row r="135" spans="1:9" x14ac:dyDescent="0.15">
      <c r="A135" s="4" t="s">
        <v>0</v>
      </c>
      <c r="B135" s="4" t="s">
        <v>45</v>
      </c>
      <c r="C135" s="4" t="s">
        <v>1</v>
      </c>
      <c r="D135" s="4">
        <v>2020</v>
      </c>
      <c r="E135" s="4">
        <v>5</v>
      </c>
      <c r="F135" s="4">
        <v>6</v>
      </c>
      <c r="G135" s="4">
        <v>68.287943840295796</v>
      </c>
      <c r="H135" s="4">
        <f t="shared" si="2"/>
        <v>68</v>
      </c>
      <c r="I135" s="25"/>
    </row>
    <row r="136" spans="1:9" x14ac:dyDescent="0.15">
      <c r="A136" t="s">
        <v>0</v>
      </c>
      <c r="B136" t="s">
        <v>45</v>
      </c>
      <c r="C136" t="s">
        <v>46</v>
      </c>
      <c r="D136">
        <v>2019</v>
      </c>
      <c r="E136">
        <v>6</v>
      </c>
      <c r="F136">
        <v>6</v>
      </c>
      <c r="G136">
        <v>67.256880104316807</v>
      </c>
      <c r="H136">
        <f t="shared" si="2"/>
        <v>67</v>
      </c>
      <c r="I136" s="23">
        <v>65</v>
      </c>
    </row>
    <row r="137" spans="1:9" x14ac:dyDescent="0.15">
      <c r="A137" t="s">
        <v>0</v>
      </c>
      <c r="B137" t="s">
        <v>45</v>
      </c>
      <c r="C137" t="s">
        <v>46</v>
      </c>
      <c r="D137">
        <v>2019</v>
      </c>
      <c r="E137">
        <v>7</v>
      </c>
      <c r="F137">
        <v>2</v>
      </c>
      <c r="G137">
        <v>68.382944489139206</v>
      </c>
      <c r="H137">
        <f t="shared" si="2"/>
        <v>68</v>
      </c>
      <c r="I137" s="23"/>
    </row>
    <row r="138" spans="1:9" x14ac:dyDescent="0.15">
      <c r="A138" t="s">
        <v>0</v>
      </c>
      <c r="B138" t="s">
        <v>45</v>
      </c>
      <c r="C138" t="s">
        <v>46</v>
      </c>
      <c r="D138">
        <v>2019</v>
      </c>
      <c r="E138">
        <v>8</v>
      </c>
      <c r="F138">
        <v>4</v>
      </c>
      <c r="G138">
        <v>62.585440874914603</v>
      </c>
      <c r="H138">
        <f t="shared" si="2"/>
        <v>63</v>
      </c>
      <c r="I138" s="23"/>
    </row>
    <row r="139" spans="1:9" x14ac:dyDescent="0.15">
      <c r="A139" t="s">
        <v>0</v>
      </c>
      <c r="B139" t="s">
        <v>45</v>
      </c>
      <c r="C139" t="s">
        <v>46</v>
      </c>
      <c r="D139">
        <v>2019</v>
      </c>
      <c r="E139">
        <v>9</v>
      </c>
      <c r="F139">
        <v>4</v>
      </c>
      <c r="G139">
        <v>62.520038473869803</v>
      </c>
      <c r="H139">
        <f t="shared" si="2"/>
        <v>63</v>
      </c>
      <c r="I139" s="23"/>
    </row>
    <row r="140" spans="1:9" x14ac:dyDescent="0.15">
      <c r="A140" t="s">
        <v>0</v>
      </c>
      <c r="B140" t="s">
        <v>45</v>
      </c>
      <c r="C140" t="s">
        <v>46</v>
      </c>
      <c r="D140">
        <v>2019</v>
      </c>
      <c r="E140">
        <v>10</v>
      </c>
      <c r="F140">
        <v>4</v>
      </c>
      <c r="G140">
        <v>67.139537727773003</v>
      </c>
      <c r="H140">
        <f t="shared" si="2"/>
        <v>67</v>
      </c>
      <c r="I140" s="23"/>
    </row>
    <row r="141" spans="1:9" x14ac:dyDescent="0.15">
      <c r="A141" t="s">
        <v>0</v>
      </c>
      <c r="B141" t="s">
        <v>45</v>
      </c>
      <c r="C141" t="s">
        <v>46</v>
      </c>
      <c r="D141">
        <v>2019</v>
      </c>
      <c r="E141">
        <v>11</v>
      </c>
      <c r="F141">
        <v>1</v>
      </c>
      <c r="G141">
        <v>58.775841102553699</v>
      </c>
      <c r="H141">
        <f t="shared" si="2"/>
        <v>59</v>
      </c>
      <c r="I141" s="23"/>
    </row>
    <row r="142" spans="1:9" x14ac:dyDescent="0.15">
      <c r="A142" t="s">
        <v>0</v>
      </c>
      <c r="B142" t="s">
        <v>45</v>
      </c>
      <c r="C142" t="s">
        <v>46</v>
      </c>
      <c r="D142">
        <v>2019</v>
      </c>
      <c r="E142">
        <v>12</v>
      </c>
      <c r="F142">
        <v>2</v>
      </c>
      <c r="G142">
        <v>66.059707812830794</v>
      </c>
      <c r="H142">
        <f t="shared" si="2"/>
        <v>66</v>
      </c>
      <c r="I142" s="23"/>
    </row>
    <row r="143" spans="1:9" x14ac:dyDescent="0.15">
      <c r="A143" t="s">
        <v>0</v>
      </c>
      <c r="B143" t="s">
        <v>45</v>
      </c>
      <c r="C143" t="s">
        <v>46</v>
      </c>
      <c r="D143">
        <v>2020</v>
      </c>
      <c r="E143">
        <v>1</v>
      </c>
      <c r="F143">
        <v>4</v>
      </c>
      <c r="G143">
        <v>70.558739255014302</v>
      </c>
      <c r="H143">
        <f t="shared" si="2"/>
        <v>71</v>
      </c>
      <c r="I143" s="23"/>
    </row>
    <row r="144" spans="1:9" x14ac:dyDescent="0.15">
      <c r="A144" t="s">
        <v>0</v>
      </c>
      <c r="B144" t="s">
        <v>45</v>
      </c>
      <c r="C144" t="s">
        <v>46</v>
      </c>
      <c r="D144">
        <v>2020</v>
      </c>
      <c r="E144">
        <v>3</v>
      </c>
      <c r="F144">
        <v>2</v>
      </c>
      <c r="G144">
        <v>62.812129949029497</v>
      </c>
      <c r="H144">
        <f t="shared" si="2"/>
        <v>63</v>
      </c>
      <c r="I144" s="23"/>
    </row>
    <row r="145" spans="1:9" x14ac:dyDescent="0.15">
      <c r="A145" t="s">
        <v>0</v>
      </c>
      <c r="B145" t="s">
        <v>45</v>
      </c>
      <c r="C145" t="s">
        <v>46</v>
      </c>
      <c r="D145">
        <v>2020</v>
      </c>
      <c r="E145">
        <v>4</v>
      </c>
      <c r="F145">
        <v>2</v>
      </c>
      <c r="G145">
        <v>67.6350431230141</v>
      </c>
      <c r="H145">
        <f t="shared" si="2"/>
        <v>68</v>
      </c>
      <c r="I145" s="23"/>
    </row>
    <row r="146" spans="1:9" x14ac:dyDescent="0.15">
      <c r="A146" t="s">
        <v>0</v>
      </c>
      <c r="B146" t="s">
        <v>45</v>
      </c>
      <c r="C146" t="s">
        <v>46</v>
      </c>
      <c r="D146">
        <v>2020</v>
      </c>
      <c r="E146">
        <v>5</v>
      </c>
      <c r="F146">
        <v>3</v>
      </c>
      <c r="G146">
        <v>59.569934134056602</v>
      </c>
      <c r="H146">
        <f t="shared" si="2"/>
        <v>60</v>
      </c>
      <c r="I146" s="23"/>
    </row>
    <row r="147" spans="1:9" x14ac:dyDescent="0.15">
      <c r="A147" s="4" t="s">
        <v>0</v>
      </c>
      <c r="B147" s="4" t="s">
        <v>45</v>
      </c>
      <c r="C147" s="4" t="s">
        <v>47</v>
      </c>
      <c r="D147" s="4">
        <v>2019</v>
      </c>
      <c r="E147" s="4">
        <v>6</v>
      </c>
      <c r="F147" s="4">
        <v>10</v>
      </c>
      <c r="G147" s="4">
        <v>67.4690923710926</v>
      </c>
      <c r="H147" s="4">
        <f t="shared" si="2"/>
        <v>67</v>
      </c>
      <c r="I147" s="25">
        <v>83</v>
      </c>
    </row>
    <row r="148" spans="1:9" x14ac:dyDescent="0.15">
      <c r="A148" s="4" t="s">
        <v>0</v>
      </c>
      <c r="B148" s="4" t="s">
        <v>45</v>
      </c>
      <c r="C148" s="4" t="s">
        <v>47</v>
      </c>
      <c r="D148" s="4">
        <v>2019</v>
      </c>
      <c r="E148" s="4">
        <v>7</v>
      </c>
      <c r="F148" s="4">
        <v>6</v>
      </c>
      <c r="G148" s="4">
        <v>70.787704346652902</v>
      </c>
      <c r="H148" s="4">
        <f t="shared" si="2"/>
        <v>71</v>
      </c>
      <c r="I148" s="25"/>
    </row>
    <row r="149" spans="1:9" x14ac:dyDescent="0.15">
      <c r="A149" s="4" t="s">
        <v>0</v>
      </c>
      <c r="B149" s="4" t="s">
        <v>45</v>
      </c>
      <c r="C149" s="4" t="s">
        <v>47</v>
      </c>
      <c r="D149" s="4">
        <v>2019</v>
      </c>
      <c r="E149" s="4">
        <v>8</v>
      </c>
      <c r="F149" s="4">
        <v>5</v>
      </c>
      <c r="G149" s="4">
        <v>67.726947819871299</v>
      </c>
      <c r="H149" s="4">
        <f t="shared" si="2"/>
        <v>68</v>
      </c>
      <c r="I149" s="25"/>
    </row>
    <row r="150" spans="1:9" x14ac:dyDescent="0.15">
      <c r="A150" s="4" t="s">
        <v>0</v>
      </c>
      <c r="B150" s="4" t="s">
        <v>45</v>
      </c>
      <c r="C150" s="4" t="s">
        <v>47</v>
      </c>
      <c r="D150" s="4">
        <v>2019</v>
      </c>
      <c r="E150" s="4">
        <v>9</v>
      </c>
      <c r="F150" s="4">
        <v>5</v>
      </c>
      <c r="G150" s="4">
        <v>62.829769508469901</v>
      </c>
      <c r="H150" s="4">
        <f t="shared" si="2"/>
        <v>63</v>
      </c>
      <c r="I150" s="25"/>
    </row>
    <row r="151" spans="1:9" x14ac:dyDescent="0.15">
      <c r="A151" s="4" t="s">
        <v>0</v>
      </c>
      <c r="B151" s="4" t="s">
        <v>45</v>
      </c>
      <c r="C151" s="4" t="s">
        <v>47</v>
      </c>
      <c r="D151" s="4">
        <v>2019</v>
      </c>
      <c r="E151" s="4">
        <v>10</v>
      </c>
      <c r="F151" s="4">
        <v>3</v>
      </c>
      <c r="G151" s="4">
        <v>63.786008230452701</v>
      </c>
      <c r="H151" s="4">
        <f t="shared" si="2"/>
        <v>64</v>
      </c>
      <c r="I151" s="25"/>
    </row>
    <row r="152" spans="1:9" x14ac:dyDescent="0.15">
      <c r="A152" s="4" t="s">
        <v>0</v>
      </c>
      <c r="B152" s="4" t="s">
        <v>45</v>
      </c>
      <c r="C152" s="4" t="s">
        <v>47</v>
      </c>
      <c r="D152" s="4">
        <v>2019</v>
      </c>
      <c r="E152" s="4">
        <v>11</v>
      </c>
      <c r="F152" s="4">
        <v>6</v>
      </c>
      <c r="G152" s="4">
        <v>65.996016608716204</v>
      </c>
      <c r="H152" s="4">
        <f t="shared" si="2"/>
        <v>66</v>
      </c>
      <c r="I152" s="25"/>
    </row>
    <row r="153" spans="1:9" x14ac:dyDescent="0.15">
      <c r="A153" s="4" t="s">
        <v>0</v>
      </c>
      <c r="B153" s="4" t="s">
        <v>45</v>
      </c>
      <c r="C153" s="4" t="s">
        <v>47</v>
      </c>
      <c r="D153" s="4">
        <v>2019</v>
      </c>
      <c r="E153" s="4">
        <v>12</v>
      </c>
      <c r="F153" s="4">
        <v>9</v>
      </c>
      <c r="G153" s="4">
        <v>66.753605598522896</v>
      </c>
      <c r="H153" s="4">
        <f t="shared" si="2"/>
        <v>67</v>
      </c>
      <c r="I153" s="25"/>
    </row>
    <row r="154" spans="1:9" x14ac:dyDescent="0.15">
      <c r="A154" s="4" t="s">
        <v>0</v>
      </c>
      <c r="B154" s="4" t="s">
        <v>45</v>
      </c>
      <c r="C154" s="4" t="s">
        <v>47</v>
      </c>
      <c r="D154" s="4">
        <v>2020</v>
      </c>
      <c r="E154" s="4">
        <v>1</v>
      </c>
      <c r="F154" s="4">
        <v>4</v>
      </c>
      <c r="G154" s="4">
        <v>120.568181818182</v>
      </c>
      <c r="H154" s="4">
        <f t="shared" si="2"/>
        <v>121</v>
      </c>
      <c r="I154" s="25"/>
    </row>
    <row r="155" spans="1:9" x14ac:dyDescent="0.15">
      <c r="A155" s="4" t="s">
        <v>0</v>
      </c>
      <c r="B155" s="4" t="s">
        <v>45</v>
      </c>
      <c r="C155" s="4" t="s">
        <v>47</v>
      </c>
      <c r="D155" s="4">
        <v>2020</v>
      </c>
      <c r="E155" s="4">
        <v>3</v>
      </c>
      <c r="F155" s="4">
        <v>1</v>
      </c>
      <c r="G155" s="4">
        <v>100</v>
      </c>
      <c r="H155" s="4">
        <f t="shared" si="2"/>
        <v>100</v>
      </c>
      <c r="I155" s="25"/>
    </row>
    <row r="156" spans="1:9" x14ac:dyDescent="0.15">
      <c r="A156" s="4" t="s">
        <v>0</v>
      </c>
      <c r="B156" s="4" t="s">
        <v>45</v>
      </c>
      <c r="C156" s="4" t="s">
        <v>47</v>
      </c>
      <c r="D156" s="4">
        <v>2020</v>
      </c>
      <c r="E156" s="4">
        <v>4</v>
      </c>
      <c r="F156" s="4">
        <v>4</v>
      </c>
      <c r="G156" s="4">
        <v>138.157894736842</v>
      </c>
      <c r="H156" s="4">
        <f t="shared" si="2"/>
        <v>138</v>
      </c>
      <c r="I156" s="25"/>
    </row>
    <row r="157" spans="1:9" x14ac:dyDescent="0.15">
      <c r="A157" t="s">
        <v>0</v>
      </c>
      <c r="B157" t="s">
        <v>45</v>
      </c>
      <c r="C157" t="s">
        <v>48</v>
      </c>
      <c r="D157">
        <v>2019</v>
      </c>
      <c r="E157">
        <v>6</v>
      </c>
      <c r="F157">
        <v>2</v>
      </c>
      <c r="G157">
        <v>66.411893554551</v>
      </c>
      <c r="H157">
        <f t="shared" si="2"/>
        <v>66</v>
      </c>
      <c r="I157" s="23">
        <v>65</v>
      </c>
    </row>
    <row r="158" spans="1:9" x14ac:dyDescent="0.15">
      <c r="A158" t="s">
        <v>0</v>
      </c>
      <c r="B158" t="s">
        <v>45</v>
      </c>
      <c r="C158" t="s">
        <v>48</v>
      </c>
      <c r="D158">
        <v>2019</v>
      </c>
      <c r="E158">
        <v>7</v>
      </c>
      <c r="F158">
        <v>6</v>
      </c>
      <c r="G158">
        <v>66.385517053380994</v>
      </c>
      <c r="H158">
        <f t="shared" si="2"/>
        <v>66</v>
      </c>
      <c r="I158" s="23"/>
    </row>
    <row r="159" spans="1:9" x14ac:dyDescent="0.15">
      <c r="A159" t="s">
        <v>0</v>
      </c>
      <c r="B159" t="s">
        <v>45</v>
      </c>
      <c r="C159" t="s">
        <v>48</v>
      </c>
      <c r="D159">
        <v>2019</v>
      </c>
      <c r="E159">
        <v>8</v>
      </c>
      <c r="F159">
        <v>6</v>
      </c>
      <c r="G159">
        <v>64.1015857511332</v>
      </c>
      <c r="H159">
        <f t="shared" si="2"/>
        <v>64</v>
      </c>
      <c r="I159" s="23"/>
    </row>
    <row r="160" spans="1:9" x14ac:dyDescent="0.15">
      <c r="A160" t="s">
        <v>0</v>
      </c>
      <c r="B160" t="s">
        <v>45</v>
      </c>
      <c r="C160" t="s">
        <v>48</v>
      </c>
      <c r="D160">
        <v>2019</v>
      </c>
      <c r="E160">
        <v>9</v>
      </c>
      <c r="F160">
        <v>4</v>
      </c>
      <c r="G160">
        <v>64.897304086901897</v>
      </c>
      <c r="H160">
        <f t="shared" si="2"/>
        <v>65</v>
      </c>
      <c r="I160" s="23"/>
    </row>
    <row r="161" spans="1:9" x14ac:dyDescent="0.15">
      <c r="A161" t="s">
        <v>0</v>
      </c>
      <c r="B161" t="s">
        <v>45</v>
      </c>
      <c r="C161" t="s">
        <v>48</v>
      </c>
      <c r="D161">
        <v>2019</v>
      </c>
      <c r="E161">
        <v>10</v>
      </c>
      <c r="F161">
        <v>5</v>
      </c>
      <c r="G161">
        <v>64.612145631420404</v>
      </c>
      <c r="H161">
        <f t="shared" si="2"/>
        <v>65</v>
      </c>
      <c r="I161" s="23"/>
    </row>
    <row r="162" spans="1:9" x14ac:dyDescent="0.15">
      <c r="A162" t="s">
        <v>0</v>
      </c>
      <c r="B162" t="s">
        <v>45</v>
      </c>
      <c r="C162" t="s">
        <v>48</v>
      </c>
      <c r="D162">
        <v>2019</v>
      </c>
      <c r="E162">
        <v>11</v>
      </c>
      <c r="F162">
        <v>5</v>
      </c>
      <c r="G162">
        <v>67.829724003191998</v>
      </c>
      <c r="H162">
        <f t="shared" si="2"/>
        <v>68</v>
      </c>
      <c r="I162" s="23"/>
    </row>
    <row r="163" spans="1:9" x14ac:dyDescent="0.15">
      <c r="A163" t="s">
        <v>0</v>
      </c>
      <c r="B163" t="s">
        <v>45</v>
      </c>
      <c r="C163" t="s">
        <v>48</v>
      </c>
      <c r="D163">
        <v>2019</v>
      </c>
      <c r="E163">
        <v>12</v>
      </c>
      <c r="F163">
        <v>5</v>
      </c>
      <c r="G163">
        <v>62.988406196484497</v>
      </c>
      <c r="H163">
        <f t="shared" si="2"/>
        <v>63</v>
      </c>
      <c r="I163" s="23"/>
    </row>
    <row r="164" spans="1:9" x14ac:dyDescent="0.15">
      <c r="A164" t="s">
        <v>0</v>
      </c>
      <c r="B164" t="s">
        <v>45</v>
      </c>
      <c r="C164" t="s">
        <v>48</v>
      </c>
      <c r="D164">
        <v>2020</v>
      </c>
      <c r="E164">
        <v>1</v>
      </c>
      <c r="F164">
        <v>3</v>
      </c>
      <c r="G164">
        <v>66.517694746141501</v>
      </c>
      <c r="H164">
        <f t="shared" si="2"/>
        <v>67</v>
      </c>
      <c r="I164" s="23"/>
    </row>
    <row r="165" spans="1:9" x14ac:dyDescent="0.15">
      <c r="A165" t="s">
        <v>0</v>
      </c>
      <c r="B165" t="s">
        <v>45</v>
      </c>
      <c r="C165" t="s">
        <v>48</v>
      </c>
      <c r="D165">
        <v>2020</v>
      </c>
      <c r="E165">
        <v>2</v>
      </c>
      <c r="F165">
        <v>1</v>
      </c>
      <c r="G165">
        <v>65.392868090323901</v>
      </c>
      <c r="H165">
        <f t="shared" si="2"/>
        <v>65</v>
      </c>
      <c r="I165" s="23"/>
    </row>
    <row r="166" spans="1:9" x14ac:dyDescent="0.15">
      <c r="A166" t="s">
        <v>0</v>
      </c>
      <c r="B166" t="s">
        <v>45</v>
      </c>
      <c r="C166" t="s">
        <v>48</v>
      </c>
      <c r="D166">
        <v>2020</v>
      </c>
      <c r="E166">
        <v>3</v>
      </c>
      <c r="F166">
        <v>1</v>
      </c>
      <c r="G166">
        <v>59.190277010496402</v>
      </c>
      <c r="H166">
        <f t="shared" si="2"/>
        <v>59</v>
      </c>
      <c r="I166" s="23"/>
    </row>
    <row r="167" spans="1:9" x14ac:dyDescent="0.15">
      <c r="A167" t="s">
        <v>0</v>
      </c>
      <c r="B167" t="s">
        <v>45</v>
      </c>
      <c r="C167" t="s">
        <v>48</v>
      </c>
      <c r="D167">
        <v>2020</v>
      </c>
      <c r="E167">
        <v>4</v>
      </c>
      <c r="F167">
        <v>3</v>
      </c>
      <c r="G167">
        <v>67.306045555745897</v>
      </c>
      <c r="H167">
        <f t="shared" si="2"/>
        <v>67</v>
      </c>
      <c r="I167" s="23"/>
    </row>
    <row r="168" spans="1:9" x14ac:dyDescent="0.15">
      <c r="A168" t="s">
        <v>0</v>
      </c>
      <c r="B168" t="s">
        <v>45</v>
      </c>
      <c r="C168" t="s">
        <v>48</v>
      </c>
      <c r="D168">
        <v>2020</v>
      </c>
      <c r="E168">
        <v>5</v>
      </c>
      <c r="F168">
        <v>5</v>
      </c>
      <c r="G168">
        <v>65.466130504885697</v>
      </c>
      <c r="H168">
        <f t="shared" si="2"/>
        <v>65</v>
      </c>
      <c r="I168" s="23"/>
    </row>
    <row r="169" spans="1:9" x14ac:dyDescent="0.15">
      <c r="A169" s="4" t="s">
        <v>0</v>
      </c>
      <c r="B169" s="4" t="s">
        <v>45</v>
      </c>
      <c r="C169" s="4" t="s">
        <v>49</v>
      </c>
      <c r="D169" s="4">
        <v>2019</v>
      </c>
      <c r="E169" s="4">
        <v>6</v>
      </c>
      <c r="F169" s="4">
        <v>8</v>
      </c>
      <c r="G169" s="4">
        <v>76.496796524044498</v>
      </c>
      <c r="H169" s="4">
        <f t="shared" si="2"/>
        <v>76</v>
      </c>
      <c r="I169" s="25">
        <v>94</v>
      </c>
    </row>
    <row r="170" spans="1:9" x14ac:dyDescent="0.15">
      <c r="A170" s="4" t="s">
        <v>0</v>
      </c>
      <c r="B170" s="4" t="s">
        <v>45</v>
      </c>
      <c r="C170" s="4" t="s">
        <v>49</v>
      </c>
      <c r="D170" s="4">
        <v>2019</v>
      </c>
      <c r="E170" s="4">
        <v>7</v>
      </c>
      <c r="F170" s="4">
        <v>9</v>
      </c>
      <c r="G170" s="4">
        <v>118.47929867198999</v>
      </c>
      <c r="H170" s="4">
        <f t="shared" si="2"/>
        <v>118</v>
      </c>
      <c r="I170" s="25"/>
    </row>
    <row r="171" spans="1:9" x14ac:dyDescent="0.15">
      <c r="A171" s="4" t="s">
        <v>0</v>
      </c>
      <c r="B171" s="4" t="s">
        <v>45</v>
      </c>
      <c r="C171" s="4" t="s">
        <v>49</v>
      </c>
      <c r="D171" s="4">
        <v>2019</v>
      </c>
      <c r="E171" s="4">
        <v>8</v>
      </c>
      <c r="F171" s="4">
        <v>5</v>
      </c>
      <c r="G171" s="4">
        <v>75.526348573564206</v>
      </c>
      <c r="H171" s="4">
        <f t="shared" si="2"/>
        <v>76</v>
      </c>
      <c r="I171" s="25"/>
    </row>
    <row r="172" spans="1:9" x14ac:dyDescent="0.15">
      <c r="A172" s="4" t="s">
        <v>0</v>
      </c>
      <c r="B172" s="4" t="s">
        <v>45</v>
      </c>
      <c r="C172" s="4" t="s">
        <v>49</v>
      </c>
      <c r="D172" s="4">
        <v>2019</v>
      </c>
      <c r="E172" s="4">
        <v>9</v>
      </c>
      <c r="F172" s="4">
        <v>4</v>
      </c>
      <c r="G172" s="4">
        <v>66.943909118571895</v>
      </c>
      <c r="H172" s="4">
        <f t="shared" si="2"/>
        <v>67</v>
      </c>
      <c r="I172" s="25"/>
    </row>
    <row r="173" spans="1:9" x14ac:dyDescent="0.15">
      <c r="A173" s="4" t="s">
        <v>0</v>
      </c>
      <c r="B173" s="4" t="s">
        <v>45</v>
      </c>
      <c r="C173" s="4" t="s">
        <v>49</v>
      </c>
      <c r="D173" s="4">
        <v>2019</v>
      </c>
      <c r="E173" s="4">
        <v>10</v>
      </c>
      <c r="F173" s="4">
        <v>4</v>
      </c>
      <c r="G173" s="4">
        <v>76.803753168627793</v>
      </c>
      <c r="H173" s="4">
        <f t="shared" si="2"/>
        <v>77</v>
      </c>
      <c r="I173" s="25"/>
    </row>
    <row r="174" spans="1:9" x14ac:dyDescent="0.15">
      <c r="A174" s="4" t="s">
        <v>0</v>
      </c>
      <c r="B174" s="4" t="s">
        <v>45</v>
      </c>
      <c r="C174" s="4" t="s">
        <v>49</v>
      </c>
      <c r="D174" s="4">
        <v>2019</v>
      </c>
      <c r="E174" s="4">
        <v>11</v>
      </c>
      <c r="F174" s="4">
        <v>4</v>
      </c>
      <c r="G174" s="4">
        <v>71.599045346062098</v>
      </c>
      <c r="H174" s="4">
        <f t="shared" si="2"/>
        <v>72</v>
      </c>
      <c r="I174" s="25"/>
    </row>
    <row r="175" spans="1:9" x14ac:dyDescent="0.15">
      <c r="A175" s="4" t="s">
        <v>0</v>
      </c>
      <c r="B175" s="4" t="s">
        <v>45</v>
      </c>
      <c r="C175" s="4" t="s">
        <v>49</v>
      </c>
      <c r="D175" s="4">
        <v>2019</v>
      </c>
      <c r="E175" s="4">
        <v>12</v>
      </c>
      <c r="F175" s="4">
        <v>3</v>
      </c>
      <c r="G175" s="4">
        <v>121.29629629629601</v>
      </c>
      <c r="H175" s="4">
        <f t="shared" si="2"/>
        <v>121</v>
      </c>
      <c r="I175" s="25"/>
    </row>
    <row r="176" spans="1:9" x14ac:dyDescent="0.15">
      <c r="A176" s="4" t="s">
        <v>0</v>
      </c>
      <c r="B176" s="4" t="s">
        <v>45</v>
      </c>
      <c r="C176" s="4" t="s">
        <v>49</v>
      </c>
      <c r="D176" s="4">
        <v>2020</v>
      </c>
      <c r="E176" s="4">
        <v>1</v>
      </c>
      <c r="F176" s="4">
        <v>8</v>
      </c>
      <c r="G176" s="4">
        <v>76.131179879176401</v>
      </c>
      <c r="H176" s="4">
        <f t="shared" si="2"/>
        <v>76</v>
      </c>
      <c r="I176" s="25"/>
    </row>
    <row r="177" spans="1:9" x14ac:dyDescent="0.15">
      <c r="A177" s="4" t="s">
        <v>0</v>
      </c>
      <c r="B177" s="4" t="s">
        <v>45</v>
      </c>
      <c r="C177" s="4" t="s">
        <v>49</v>
      </c>
      <c r="D177" s="4">
        <v>2020</v>
      </c>
      <c r="E177" s="4">
        <v>2</v>
      </c>
      <c r="F177" s="4">
        <v>6</v>
      </c>
      <c r="G177" s="4">
        <v>126.851851851852</v>
      </c>
      <c r="H177" s="4">
        <f t="shared" si="2"/>
        <v>127</v>
      </c>
      <c r="I177" s="25"/>
    </row>
    <row r="178" spans="1:9" x14ac:dyDescent="0.15">
      <c r="A178" s="4" t="s">
        <v>0</v>
      </c>
      <c r="B178" s="4" t="s">
        <v>45</v>
      </c>
      <c r="C178" s="4" t="s">
        <v>49</v>
      </c>
      <c r="D178" s="4">
        <v>2020</v>
      </c>
      <c r="E178" s="4">
        <v>3</v>
      </c>
      <c r="F178" s="4">
        <v>5</v>
      </c>
      <c r="G178" s="4">
        <v>104.958265852747</v>
      </c>
      <c r="H178" s="4">
        <f t="shared" si="2"/>
        <v>105</v>
      </c>
      <c r="I178" s="25"/>
    </row>
    <row r="179" spans="1:9" x14ac:dyDescent="0.15">
      <c r="A179" s="4" t="s">
        <v>0</v>
      </c>
      <c r="B179" s="4" t="s">
        <v>45</v>
      </c>
      <c r="C179" s="4" t="s">
        <v>49</v>
      </c>
      <c r="D179" s="4">
        <v>2020</v>
      </c>
      <c r="E179" s="4">
        <v>4</v>
      </c>
      <c r="F179" s="4">
        <v>6</v>
      </c>
      <c r="G179" s="4">
        <v>89.992517033594595</v>
      </c>
      <c r="H179" s="4">
        <f t="shared" si="2"/>
        <v>90</v>
      </c>
      <c r="I179" s="25"/>
    </row>
    <row r="180" spans="1:9" x14ac:dyDescent="0.15">
      <c r="A180" s="4" t="s">
        <v>0</v>
      </c>
      <c r="B180" s="4" t="s">
        <v>45</v>
      </c>
      <c r="C180" s="4" t="s">
        <v>49</v>
      </c>
      <c r="D180" s="4">
        <v>2020</v>
      </c>
      <c r="E180" s="4">
        <v>5</v>
      </c>
      <c r="F180" s="4">
        <v>16</v>
      </c>
      <c r="G180" s="4">
        <v>120.953964602173</v>
      </c>
      <c r="H180" s="4">
        <f t="shared" si="2"/>
        <v>121</v>
      </c>
      <c r="I180" s="25"/>
    </row>
    <row r="181" spans="1:9" x14ac:dyDescent="0.15">
      <c r="A181" t="s">
        <v>0</v>
      </c>
      <c r="B181" t="s">
        <v>45</v>
      </c>
      <c r="C181" t="s">
        <v>50</v>
      </c>
      <c r="D181">
        <v>2019</v>
      </c>
      <c r="E181">
        <v>6</v>
      </c>
      <c r="F181">
        <v>11</v>
      </c>
      <c r="G181">
        <v>64.761688348576897</v>
      </c>
      <c r="H181">
        <f t="shared" si="2"/>
        <v>65</v>
      </c>
      <c r="I181" s="23">
        <v>73</v>
      </c>
    </row>
    <row r="182" spans="1:9" x14ac:dyDescent="0.15">
      <c r="A182" t="s">
        <v>0</v>
      </c>
      <c r="B182" t="s">
        <v>45</v>
      </c>
      <c r="C182" t="s">
        <v>50</v>
      </c>
      <c r="D182">
        <v>2019</v>
      </c>
      <c r="E182">
        <v>7</v>
      </c>
      <c r="F182">
        <v>4</v>
      </c>
      <c r="G182">
        <v>70.900391474554198</v>
      </c>
      <c r="H182">
        <f t="shared" si="2"/>
        <v>71</v>
      </c>
      <c r="I182" s="23"/>
    </row>
    <row r="183" spans="1:9" x14ac:dyDescent="0.15">
      <c r="A183" t="s">
        <v>0</v>
      </c>
      <c r="B183" t="s">
        <v>45</v>
      </c>
      <c r="C183" t="s">
        <v>50</v>
      </c>
      <c r="D183">
        <v>2019</v>
      </c>
      <c r="E183">
        <v>8</v>
      </c>
      <c r="F183">
        <v>2</v>
      </c>
      <c r="G183">
        <v>62.589928057553998</v>
      </c>
      <c r="H183">
        <f t="shared" si="2"/>
        <v>63</v>
      </c>
      <c r="I183" s="23"/>
    </row>
    <row r="184" spans="1:9" x14ac:dyDescent="0.15">
      <c r="A184" t="s">
        <v>0</v>
      </c>
      <c r="B184" t="s">
        <v>45</v>
      </c>
      <c r="C184" t="s">
        <v>50</v>
      </c>
      <c r="D184">
        <v>2019</v>
      </c>
      <c r="E184">
        <v>9</v>
      </c>
      <c r="F184">
        <v>1</v>
      </c>
      <c r="G184">
        <v>65.617835402008097</v>
      </c>
      <c r="H184">
        <f t="shared" si="2"/>
        <v>66</v>
      </c>
      <c r="I184" s="23"/>
    </row>
    <row r="185" spans="1:9" x14ac:dyDescent="0.15">
      <c r="A185" t="s">
        <v>0</v>
      </c>
      <c r="B185" t="s">
        <v>45</v>
      </c>
      <c r="C185" t="s">
        <v>50</v>
      </c>
      <c r="D185">
        <v>2019</v>
      </c>
      <c r="E185">
        <v>10</v>
      </c>
      <c r="F185">
        <v>2</v>
      </c>
      <c r="G185">
        <v>73.075891659962494</v>
      </c>
      <c r="H185">
        <f t="shared" si="2"/>
        <v>73</v>
      </c>
      <c r="I185" s="23"/>
    </row>
    <row r="186" spans="1:9" x14ac:dyDescent="0.15">
      <c r="A186" t="s">
        <v>0</v>
      </c>
      <c r="B186" t="s">
        <v>45</v>
      </c>
      <c r="C186" t="s">
        <v>50</v>
      </c>
      <c r="D186">
        <v>2019</v>
      </c>
      <c r="E186">
        <v>11</v>
      </c>
      <c r="F186">
        <v>1</v>
      </c>
      <c r="G186">
        <v>66.475026949335302</v>
      </c>
      <c r="H186">
        <f t="shared" si="2"/>
        <v>66</v>
      </c>
      <c r="I186" s="23"/>
    </row>
    <row r="187" spans="1:9" x14ac:dyDescent="0.15">
      <c r="A187" t="s">
        <v>0</v>
      </c>
      <c r="B187" t="s">
        <v>45</v>
      </c>
      <c r="C187" t="s">
        <v>50</v>
      </c>
      <c r="D187">
        <v>2020</v>
      </c>
      <c r="E187">
        <v>1</v>
      </c>
      <c r="F187">
        <v>4</v>
      </c>
      <c r="G187">
        <v>74.808942896473198</v>
      </c>
      <c r="H187">
        <f t="shared" si="2"/>
        <v>75</v>
      </c>
      <c r="I187" s="23"/>
    </row>
    <row r="188" spans="1:9" x14ac:dyDescent="0.15">
      <c r="A188" t="s">
        <v>0</v>
      </c>
      <c r="B188" t="s">
        <v>45</v>
      </c>
      <c r="C188" t="s">
        <v>50</v>
      </c>
      <c r="D188">
        <v>2020</v>
      </c>
      <c r="E188">
        <v>4</v>
      </c>
      <c r="F188">
        <v>6</v>
      </c>
      <c r="G188">
        <v>94.343901664625605</v>
      </c>
      <c r="H188">
        <f t="shared" si="2"/>
        <v>94</v>
      </c>
      <c r="I188" s="23"/>
    </row>
    <row r="189" spans="1:9" x14ac:dyDescent="0.15">
      <c r="A189" t="s">
        <v>0</v>
      </c>
      <c r="B189" t="s">
        <v>45</v>
      </c>
      <c r="C189" t="s">
        <v>50</v>
      </c>
      <c r="D189">
        <v>2020</v>
      </c>
      <c r="E189">
        <v>5</v>
      </c>
      <c r="F189">
        <v>2</v>
      </c>
      <c r="G189">
        <v>80.419580419580399</v>
      </c>
      <c r="H189">
        <f t="shared" si="2"/>
        <v>80</v>
      </c>
      <c r="I189" s="23"/>
    </row>
    <row r="190" spans="1:9" x14ac:dyDescent="0.15">
      <c r="A190" s="4" t="s">
        <v>0</v>
      </c>
      <c r="B190" s="4" t="s">
        <v>45</v>
      </c>
      <c r="C190" s="4" t="s">
        <v>65</v>
      </c>
      <c r="D190" s="4">
        <v>2019</v>
      </c>
      <c r="E190" s="4">
        <v>6</v>
      </c>
      <c r="F190" s="4">
        <v>3</v>
      </c>
      <c r="G190" s="4">
        <v>64.618267584246098</v>
      </c>
      <c r="H190" s="4">
        <f t="shared" si="2"/>
        <v>65</v>
      </c>
      <c r="I190" s="25">
        <v>70</v>
      </c>
    </row>
    <row r="191" spans="1:9" x14ac:dyDescent="0.15">
      <c r="A191" s="4" t="s">
        <v>0</v>
      </c>
      <c r="B191" s="4" t="s">
        <v>45</v>
      </c>
      <c r="C191" s="4" t="s">
        <v>65</v>
      </c>
      <c r="D191" s="4">
        <v>2019</v>
      </c>
      <c r="E191" s="4">
        <v>7</v>
      </c>
      <c r="F191" s="4">
        <v>1</v>
      </c>
      <c r="G191" s="4">
        <v>72.409111479861195</v>
      </c>
      <c r="H191" s="4">
        <f t="shared" si="2"/>
        <v>72</v>
      </c>
      <c r="I191" s="25"/>
    </row>
    <row r="192" spans="1:9" x14ac:dyDescent="0.15">
      <c r="A192" s="4" t="s">
        <v>0</v>
      </c>
      <c r="B192" s="4" t="s">
        <v>45</v>
      </c>
      <c r="C192" s="4" t="s">
        <v>65</v>
      </c>
      <c r="D192" s="4">
        <v>2019</v>
      </c>
      <c r="E192" s="4">
        <v>8</v>
      </c>
      <c r="F192" s="4">
        <v>4</v>
      </c>
      <c r="G192" s="4">
        <v>71.662863662293205</v>
      </c>
      <c r="H192" s="4">
        <f t="shared" si="2"/>
        <v>72</v>
      </c>
      <c r="I192" s="25"/>
    </row>
    <row r="193" spans="1:9" x14ac:dyDescent="0.15">
      <c r="A193" s="4" t="s">
        <v>0</v>
      </c>
      <c r="B193" s="4" t="s">
        <v>45</v>
      </c>
      <c r="C193" s="4" t="s">
        <v>65</v>
      </c>
      <c r="D193" s="4">
        <v>2019</v>
      </c>
      <c r="E193" s="4">
        <v>9</v>
      </c>
      <c r="F193" s="4">
        <v>3</v>
      </c>
      <c r="G193" s="4">
        <v>62.107466852756502</v>
      </c>
      <c r="H193" s="4">
        <f t="shared" si="2"/>
        <v>62</v>
      </c>
      <c r="I193" s="25"/>
    </row>
    <row r="194" spans="1:9" x14ac:dyDescent="0.15">
      <c r="A194" s="4" t="s">
        <v>0</v>
      </c>
      <c r="B194" s="4" t="s">
        <v>45</v>
      </c>
      <c r="C194" s="4" t="s">
        <v>65</v>
      </c>
      <c r="D194" s="4">
        <v>2019</v>
      </c>
      <c r="E194" s="4">
        <v>10</v>
      </c>
      <c r="F194" s="4">
        <v>4</v>
      </c>
      <c r="G194" s="4">
        <v>62.620423892100199</v>
      </c>
      <c r="H194" s="4">
        <f t="shared" si="2"/>
        <v>63</v>
      </c>
      <c r="I194" s="25"/>
    </row>
    <row r="195" spans="1:9" x14ac:dyDescent="0.15">
      <c r="A195" s="4" t="s">
        <v>0</v>
      </c>
      <c r="B195" s="4" t="s">
        <v>45</v>
      </c>
      <c r="C195" s="4" t="s">
        <v>65</v>
      </c>
      <c r="D195" s="4">
        <v>2019</v>
      </c>
      <c r="E195" s="4">
        <v>11</v>
      </c>
      <c r="F195" s="4">
        <v>1</v>
      </c>
      <c r="G195" s="4">
        <v>76.6666666666667</v>
      </c>
      <c r="H195" s="4">
        <f t="shared" ref="H195:H227" si="3">ROUND(G195,0)</f>
        <v>77</v>
      </c>
      <c r="I195" s="25"/>
    </row>
    <row r="196" spans="1:9" x14ac:dyDescent="0.15">
      <c r="A196" s="4" t="s">
        <v>0</v>
      </c>
      <c r="B196" s="4" t="s">
        <v>45</v>
      </c>
      <c r="C196" s="4" t="s">
        <v>65</v>
      </c>
      <c r="D196" s="4">
        <v>2019</v>
      </c>
      <c r="E196" s="4">
        <v>12</v>
      </c>
      <c r="F196" s="4">
        <v>1</v>
      </c>
      <c r="G196" s="4">
        <v>76.6666666666667</v>
      </c>
      <c r="H196" s="4">
        <f t="shared" si="3"/>
        <v>77</v>
      </c>
      <c r="I196" s="25"/>
    </row>
    <row r="197" spans="1:9" x14ac:dyDescent="0.15">
      <c r="A197" s="4" t="s">
        <v>0</v>
      </c>
      <c r="B197" s="4" t="s">
        <v>45</v>
      </c>
      <c r="C197" s="4" t="s">
        <v>65</v>
      </c>
      <c r="D197" s="4">
        <v>2020</v>
      </c>
      <c r="E197" s="4">
        <v>1</v>
      </c>
      <c r="F197" s="4">
        <v>1</v>
      </c>
      <c r="G197" s="4">
        <v>66.192932930984099</v>
      </c>
      <c r="H197" s="4">
        <f t="shared" si="3"/>
        <v>66</v>
      </c>
      <c r="I197" s="25"/>
    </row>
    <row r="198" spans="1:9" x14ac:dyDescent="0.15">
      <c r="A198" s="4" t="s">
        <v>0</v>
      </c>
      <c r="B198" s="4" t="s">
        <v>45</v>
      </c>
      <c r="C198" s="4" t="s">
        <v>65</v>
      </c>
      <c r="D198" s="4">
        <v>2020</v>
      </c>
      <c r="E198" s="4">
        <v>3</v>
      </c>
      <c r="F198" s="4">
        <v>1</v>
      </c>
      <c r="G198" s="4">
        <v>70.197830248883207</v>
      </c>
      <c r="H198" s="4">
        <f t="shared" si="3"/>
        <v>70</v>
      </c>
      <c r="I198" s="25"/>
    </row>
    <row r="199" spans="1:9" x14ac:dyDescent="0.15">
      <c r="A199" s="4" t="s">
        <v>0</v>
      </c>
      <c r="B199" s="4" t="s">
        <v>45</v>
      </c>
      <c r="C199" s="4" t="s">
        <v>65</v>
      </c>
      <c r="D199" s="4">
        <v>2020</v>
      </c>
      <c r="E199" s="4">
        <v>4</v>
      </c>
      <c r="F199" s="4">
        <v>2</v>
      </c>
      <c r="G199" s="4">
        <v>76.213397513036497</v>
      </c>
      <c r="H199" s="4">
        <f t="shared" si="3"/>
        <v>76</v>
      </c>
      <c r="I199" s="25"/>
    </row>
    <row r="200" spans="1:9" x14ac:dyDescent="0.15">
      <c r="A200" s="4" t="s">
        <v>0</v>
      </c>
      <c r="B200" s="4" t="s">
        <v>45</v>
      </c>
      <c r="C200" s="4" t="s">
        <v>65</v>
      </c>
      <c r="D200" s="4">
        <v>2020</v>
      </c>
      <c r="E200" s="4">
        <v>5</v>
      </c>
      <c r="F200" s="4">
        <v>1</v>
      </c>
      <c r="G200" s="4">
        <v>69.016776385644505</v>
      </c>
      <c r="H200" s="4">
        <f t="shared" si="3"/>
        <v>69</v>
      </c>
      <c r="I200" s="25"/>
    </row>
    <row r="201" spans="1:9" x14ac:dyDescent="0.15">
      <c r="A201" t="s">
        <v>0</v>
      </c>
      <c r="B201" t="s">
        <v>45</v>
      </c>
      <c r="C201" t="s">
        <v>66</v>
      </c>
      <c r="D201">
        <v>2019</v>
      </c>
      <c r="E201">
        <v>6</v>
      </c>
      <c r="F201">
        <v>4</v>
      </c>
      <c r="G201">
        <v>55.765015344147301</v>
      </c>
      <c r="H201">
        <f t="shared" si="3"/>
        <v>56</v>
      </c>
      <c r="I201" s="23">
        <v>64</v>
      </c>
    </row>
    <row r="202" spans="1:9" x14ac:dyDescent="0.15">
      <c r="A202" t="s">
        <v>0</v>
      </c>
      <c r="B202" t="s">
        <v>45</v>
      </c>
      <c r="C202" t="s">
        <v>66</v>
      </c>
      <c r="D202">
        <v>2019</v>
      </c>
      <c r="E202">
        <v>7</v>
      </c>
      <c r="F202">
        <v>1</v>
      </c>
      <c r="G202">
        <v>63.517915309446302</v>
      </c>
      <c r="H202">
        <f t="shared" si="3"/>
        <v>64</v>
      </c>
      <c r="I202" s="23"/>
    </row>
    <row r="203" spans="1:9" x14ac:dyDescent="0.15">
      <c r="A203" t="s">
        <v>0</v>
      </c>
      <c r="B203" t="s">
        <v>45</v>
      </c>
      <c r="C203" t="s">
        <v>66</v>
      </c>
      <c r="D203">
        <v>2019</v>
      </c>
      <c r="E203">
        <v>8</v>
      </c>
      <c r="F203">
        <v>4</v>
      </c>
      <c r="G203">
        <v>59.7307658019078</v>
      </c>
      <c r="H203">
        <f t="shared" si="3"/>
        <v>60</v>
      </c>
      <c r="I203" s="23"/>
    </row>
    <row r="204" spans="1:9" x14ac:dyDescent="0.15">
      <c r="A204" t="s">
        <v>0</v>
      </c>
      <c r="B204" t="s">
        <v>45</v>
      </c>
      <c r="C204" t="s">
        <v>66</v>
      </c>
      <c r="D204">
        <v>2019</v>
      </c>
      <c r="E204">
        <v>9</v>
      </c>
      <c r="F204">
        <v>2</v>
      </c>
      <c r="G204">
        <v>59.111636547880401</v>
      </c>
      <c r="H204">
        <f t="shared" si="3"/>
        <v>59</v>
      </c>
      <c r="I204" s="23"/>
    </row>
    <row r="205" spans="1:9" x14ac:dyDescent="0.15">
      <c r="A205" t="s">
        <v>0</v>
      </c>
      <c r="B205" t="s">
        <v>45</v>
      </c>
      <c r="C205" t="s">
        <v>66</v>
      </c>
      <c r="D205">
        <v>2019</v>
      </c>
      <c r="E205">
        <v>10</v>
      </c>
      <c r="F205">
        <v>2</v>
      </c>
      <c r="G205">
        <v>58.310134677601397</v>
      </c>
      <c r="H205">
        <f t="shared" si="3"/>
        <v>58</v>
      </c>
      <c r="I205" s="23"/>
    </row>
    <row r="206" spans="1:9" x14ac:dyDescent="0.15">
      <c r="A206" t="s">
        <v>0</v>
      </c>
      <c r="B206" t="s">
        <v>45</v>
      </c>
      <c r="C206" t="s">
        <v>66</v>
      </c>
      <c r="D206">
        <v>2019</v>
      </c>
      <c r="E206">
        <v>11</v>
      </c>
      <c r="F206">
        <v>2</v>
      </c>
      <c r="G206">
        <v>95.000000000000099</v>
      </c>
      <c r="H206">
        <f t="shared" si="3"/>
        <v>95</v>
      </c>
      <c r="I206" s="23"/>
    </row>
    <row r="207" spans="1:9" x14ac:dyDescent="0.15">
      <c r="A207" t="s">
        <v>0</v>
      </c>
      <c r="B207" t="s">
        <v>45</v>
      </c>
      <c r="C207" t="s">
        <v>66</v>
      </c>
      <c r="D207">
        <v>2020</v>
      </c>
      <c r="E207">
        <v>1</v>
      </c>
      <c r="F207">
        <v>4</v>
      </c>
      <c r="G207">
        <v>64.4527346612484</v>
      </c>
      <c r="H207">
        <f t="shared" si="3"/>
        <v>64</v>
      </c>
      <c r="I207" s="23"/>
    </row>
    <row r="208" spans="1:9" x14ac:dyDescent="0.15">
      <c r="A208" t="s">
        <v>0</v>
      </c>
      <c r="B208" t="s">
        <v>45</v>
      </c>
      <c r="C208" t="s">
        <v>66</v>
      </c>
      <c r="D208">
        <v>2020</v>
      </c>
      <c r="E208">
        <v>4</v>
      </c>
      <c r="F208">
        <v>1</v>
      </c>
      <c r="G208">
        <v>55.442315532001601</v>
      </c>
      <c r="H208">
        <f t="shared" si="3"/>
        <v>55</v>
      </c>
      <c r="I208" s="23"/>
    </row>
    <row r="209" spans="1:9" x14ac:dyDescent="0.15">
      <c r="A209" t="s">
        <v>0</v>
      </c>
      <c r="B209" t="s">
        <v>45</v>
      </c>
      <c r="C209" t="s">
        <v>66</v>
      </c>
      <c r="D209">
        <v>2020</v>
      </c>
      <c r="E209">
        <v>5</v>
      </c>
      <c r="F209">
        <v>7</v>
      </c>
      <c r="G209">
        <v>61.073838405198103</v>
      </c>
      <c r="H209">
        <f t="shared" si="3"/>
        <v>61</v>
      </c>
      <c r="I209" s="23"/>
    </row>
    <row r="210" spans="1:9" x14ac:dyDescent="0.15">
      <c r="A210" s="4" t="s">
        <v>0</v>
      </c>
      <c r="B210" s="4" t="s">
        <v>45</v>
      </c>
      <c r="C210" s="4" t="s">
        <v>67</v>
      </c>
      <c r="D210" s="4">
        <v>2019</v>
      </c>
      <c r="E210" s="4">
        <v>10</v>
      </c>
      <c r="F210" s="4">
        <v>2</v>
      </c>
      <c r="G210" s="4">
        <v>65.926303810383402</v>
      </c>
      <c r="H210" s="4">
        <f t="shared" si="3"/>
        <v>66</v>
      </c>
      <c r="I210" s="25">
        <v>79</v>
      </c>
    </row>
    <row r="211" spans="1:9" x14ac:dyDescent="0.15">
      <c r="A211" s="4" t="s">
        <v>0</v>
      </c>
      <c r="B211" s="4" t="s">
        <v>45</v>
      </c>
      <c r="C211" s="4" t="s">
        <v>67</v>
      </c>
      <c r="D211" s="4">
        <v>2020</v>
      </c>
      <c r="E211" s="4">
        <v>4</v>
      </c>
      <c r="F211" s="4">
        <v>2</v>
      </c>
      <c r="G211" s="4">
        <v>77.579519006982196</v>
      </c>
      <c r="H211" s="4">
        <f t="shared" si="3"/>
        <v>78</v>
      </c>
      <c r="I211" s="25"/>
    </row>
    <row r="212" spans="1:9" x14ac:dyDescent="0.15">
      <c r="A212" s="4" t="s">
        <v>0</v>
      </c>
      <c r="B212" s="4" t="s">
        <v>45</v>
      </c>
      <c r="C212" s="4" t="s">
        <v>67</v>
      </c>
      <c r="D212" s="4">
        <v>2020</v>
      </c>
      <c r="E212" s="4">
        <v>5</v>
      </c>
      <c r="F212" s="4">
        <v>2</v>
      </c>
      <c r="G212" s="4">
        <v>92.716596270732495</v>
      </c>
      <c r="H212" s="4">
        <f t="shared" si="3"/>
        <v>93</v>
      </c>
      <c r="I212" s="25"/>
    </row>
    <row r="213" spans="1:9" x14ac:dyDescent="0.15">
      <c r="A213" t="s">
        <v>0</v>
      </c>
      <c r="B213" t="s">
        <v>45</v>
      </c>
      <c r="C213" t="s">
        <v>68</v>
      </c>
      <c r="D213">
        <v>2019</v>
      </c>
      <c r="E213">
        <v>6</v>
      </c>
      <c r="F213">
        <v>2</v>
      </c>
      <c r="G213">
        <v>62.056297473067602</v>
      </c>
      <c r="H213">
        <f t="shared" si="3"/>
        <v>62</v>
      </c>
      <c r="I213" s="23">
        <v>68</v>
      </c>
    </row>
    <row r="214" spans="1:9" x14ac:dyDescent="0.15">
      <c r="A214" t="s">
        <v>0</v>
      </c>
      <c r="B214" t="s">
        <v>45</v>
      </c>
      <c r="C214" t="s">
        <v>68</v>
      </c>
      <c r="D214">
        <v>2019</v>
      </c>
      <c r="E214">
        <v>8</v>
      </c>
      <c r="F214">
        <v>2</v>
      </c>
      <c r="G214">
        <v>71.222555771381494</v>
      </c>
      <c r="H214">
        <f t="shared" si="3"/>
        <v>71</v>
      </c>
      <c r="I214" s="23"/>
    </row>
    <row r="215" spans="1:9" x14ac:dyDescent="0.15">
      <c r="A215" t="s">
        <v>0</v>
      </c>
      <c r="B215" t="s">
        <v>45</v>
      </c>
      <c r="C215" t="s">
        <v>68</v>
      </c>
      <c r="D215">
        <v>2019</v>
      </c>
      <c r="E215">
        <v>9</v>
      </c>
      <c r="F215">
        <v>2</v>
      </c>
      <c r="G215">
        <v>79.927612728095298</v>
      </c>
      <c r="H215">
        <f t="shared" si="3"/>
        <v>80</v>
      </c>
      <c r="I215" s="23"/>
    </row>
    <row r="216" spans="1:9" x14ac:dyDescent="0.15">
      <c r="A216" t="s">
        <v>0</v>
      </c>
      <c r="B216" t="s">
        <v>45</v>
      </c>
      <c r="C216" t="s">
        <v>68</v>
      </c>
      <c r="D216">
        <v>2019</v>
      </c>
      <c r="E216">
        <v>11</v>
      </c>
      <c r="F216">
        <v>1</v>
      </c>
      <c r="G216">
        <v>76.282126510972901</v>
      </c>
      <c r="H216">
        <f t="shared" si="3"/>
        <v>76</v>
      </c>
      <c r="I216" s="23"/>
    </row>
    <row r="217" spans="1:9" x14ac:dyDescent="0.15">
      <c r="A217" t="s">
        <v>0</v>
      </c>
      <c r="B217" t="s">
        <v>45</v>
      </c>
      <c r="C217" t="s">
        <v>68</v>
      </c>
      <c r="D217">
        <v>2019</v>
      </c>
      <c r="E217">
        <v>12</v>
      </c>
      <c r="F217">
        <v>1</v>
      </c>
      <c r="G217">
        <v>61.850857743027198</v>
      </c>
      <c r="H217">
        <f t="shared" si="3"/>
        <v>62</v>
      </c>
      <c r="I217" s="23"/>
    </row>
    <row r="218" spans="1:9" x14ac:dyDescent="0.15">
      <c r="A218" t="s">
        <v>0</v>
      </c>
      <c r="B218" t="s">
        <v>45</v>
      </c>
      <c r="C218" t="s">
        <v>68</v>
      </c>
      <c r="D218">
        <v>2020</v>
      </c>
      <c r="E218">
        <v>1</v>
      </c>
      <c r="F218">
        <v>1</v>
      </c>
      <c r="G218">
        <v>61.8609846206719</v>
      </c>
      <c r="H218">
        <f t="shared" si="3"/>
        <v>62</v>
      </c>
      <c r="I218" s="23"/>
    </row>
    <row r="219" spans="1:9" x14ac:dyDescent="0.15">
      <c r="A219" t="s">
        <v>0</v>
      </c>
      <c r="B219" t="s">
        <v>45</v>
      </c>
      <c r="C219" t="s">
        <v>68</v>
      </c>
      <c r="D219">
        <v>2020</v>
      </c>
      <c r="E219">
        <v>4</v>
      </c>
      <c r="F219">
        <v>1</v>
      </c>
      <c r="G219">
        <v>61.696658097686402</v>
      </c>
      <c r="H219">
        <f t="shared" si="3"/>
        <v>62</v>
      </c>
      <c r="I219" s="23"/>
    </row>
    <row r="220" spans="1:9" x14ac:dyDescent="0.15">
      <c r="A220" s="4" t="s">
        <v>0</v>
      </c>
      <c r="B220" s="4" t="s">
        <v>45</v>
      </c>
      <c r="C220" s="4" t="s">
        <v>69</v>
      </c>
      <c r="D220" s="4">
        <v>2019</v>
      </c>
      <c r="E220" s="4">
        <v>6</v>
      </c>
      <c r="F220" s="4">
        <v>2</v>
      </c>
      <c r="G220" s="4">
        <v>71.971675663126106</v>
      </c>
      <c r="H220" s="4">
        <f t="shared" si="3"/>
        <v>72</v>
      </c>
      <c r="I220" s="25">
        <v>63</v>
      </c>
    </row>
    <row r="221" spans="1:9" x14ac:dyDescent="0.15">
      <c r="A221" s="4" t="s">
        <v>0</v>
      </c>
      <c r="B221" s="4" t="s">
        <v>45</v>
      </c>
      <c r="C221" s="4" t="s">
        <v>69</v>
      </c>
      <c r="D221" s="4">
        <v>2019</v>
      </c>
      <c r="E221" s="4">
        <v>8</v>
      </c>
      <c r="F221" s="4">
        <v>4</v>
      </c>
      <c r="G221" s="4">
        <v>59.087686126211302</v>
      </c>
      <c r="H221" s="4">
        <f t="shared" si="3"/>
        <v>59</v>
      </c>
      <c r="I221" s="25"/>
    </row>
    <row r="222" spans="1:9" x14ac:dyDescent="0.15">
      <c r="A222" s="4" t="s">
        <v>0</v>
      </c>
      <c r="B222" s="4" t="s">
        <v>45</v>
      </c>
      <c r="C222" s="4" t="s">
        <v>69</v>
      </c>
      <c r="D222" s="4">
        <v>2019</v>
      </c>
      <c r="E222" s="4">
        <v>9</v>
      </c>
      <c r="F222" s="4">
        <v>1</v>
      </c>
      <c r="G222" s="4">
        <v>62.821245002855498</v>
      </c>
      <c r="H222" s="4">
        <f t="shared" si="3"/>
        <v>63</v>
      </c>
      <c r="I222" s="25"/>
    </row>
    <row r="223" spans="1:9" x14ac:dyDescent="0.15">
      <c r="A223" s="4" t="s">
        <v>0</v>
      </c>
      <c r="B223" s="4" t="s">
        <v>45</v>
      </c>
      <c r="C223" s="4" t="s">
        <v>69</v>
      </c>
      <c r="D223" s="4">
        <v>2019</v>
      </c>
      <c r="E223" s="4">
        <v>10</v>
      </c>
      <c r="F223" s="4">
        <v>3</v>
      </c>
      <c r="G223" s="4">
        <v>63.766366071765503</v>
      </c>
      <c r="H223" s="4">
        <f t="shared" si="3"/>
        <v>64</v>
      </c>
      <c r="I223" s="25"/>
    </row>
    <row r="224" spans="1:9" x14ac:dyDescent="0.15">
      <c r="A224" s="4" t="s">
        <v>0</v>
      </c>
      <c r="B224" s="4" t="s">
        <v>45</v>
      </c>
      <c r="C224" s="4" t="s">
        <v>69</v>
      </c>
      <c r="D224" s="4">
        <v>2019</v>
      </c>
      <c r="E224" s="4">
        <v>11</v>
      </c>
      <c r="F224" s="4">
        <v>1</v>
      </c>
      <c r="G224" s="4">
        <v>59.325562031640303</v>
      </c>
      <c r="H224" s="4">
        <f t="shared" si="3"/>
        <v>59</v>
      </c>
      <c r="I224" s="25"/>
    </row>
    <row r="225" spans="1:9" x14ac:dyDescent="0.15">
      <c r="A225" s="4" t="s">
        <v>0</v>
      </c>
      <c r="B225" s="4" t="s">
        <v>45</v>
      </c>
      <c r="C225" s="4" t="s">
        <v>69</v>
      </c>
      <c r="D225" s="4">
        <v>2019</v>
      </c>
      <c r="E225" s="4">
        <v>12</v>
      </c>
      <c r="F225" s="4">
        <v>1</v>
      </c>
      <c r="G225" s="4">
        <v>51.007396072430502</v>
      </c>
      <c r="H225" s="4">
        <f t="shared" si="3"/>
        <v>51</v>
      </c>
      <c r="I225" s="25"/>
    </row>
    <row r="226" spans="1:9" x14ac:dyDescent="0.15">
      <c r="A226" s="4" t="s">
        <v>0</v>
      </c>
      <c r="B226" s="4" t="s">
        <v>45</v>
      </c>
      <c r="C226" s="4" t="s">
        <v>69</v>
      </c>
      <c r="D226" s="4">
        <v>2020</v>
      </c>
      <c r="E226" s="4">
        <v>4</v>
      </c>
      <c r="F226" s="4">
        <v>7</v>
      </c>
      <c r="G226" s="4">
        <v>64.874318780233907</v>
      </c>
      <c r="H226" s="4">
        <f t="shared" si="3"/>
        <v>65</v>
      </c>
      <c r="I226" s="25"/>
    </row>
    <row r="227" spans="1:9" x14ac:dyDescent="0.15">
      <c r="A227" s="4" t="s">
        <v>0</v>
      </c>
      <c r="B227" s="4" t="s">
        <v>45</v>
      </c>
      <c r="C227" s="4" t="s">
        <v>69</v>
      </c>
      <c r="D227" s="4">
        <v>2020</v>
      </c>
      <c r="E227" s="4">
        <v>5</v>
      </c>
      <c r="F227" s="4">
        <v>4</v>
      </c>
      <c r="G227" s="4">
        <v>67.492035101447698</v>
      </c>
      <c r="H227" s="4">
        <f t="shared" si="3"/>
        <v>67</v>
      </c>
      <c r="I227" s="25"/>
    </row>
  </sheetData>
  <mergeCells count="23">
    <mergeCell ref="I41:I48"/>
    <mergeCell ref="I33:I40"/>
    <mergeCell ref="I21:I32"/>
    <mergeCell ref="I11:I20"/>
    <mergeCell ref="I2:I10"/>
    <mergeCell ref="I49:I59"/>
    <mergeCell ref="I169:I180"/>
    <mergeCell ref="I157:I168"/>
    <mergeCell ref="I147:I156"/>
    <mergeCell ref="I136:I146"/>
    <mergeCell ref="I125:I135"/>
    <mergeCell ref="I115:I124"/>
    <mergeCell ref="I105:I114"/>
    <mergeCell ref="I94:I104"/>
    <mergeCell ref="I82:I93"/>
    <mergeCell ref="I71:I81"/>
    <mergeCell ref="I60:I70"/>
    <mergeCell ref="I181:I189"/>
    <mergeCell ref="I220:I227"/>
    <mergeCell ref="I213:I219"/>
    <mergeCell ref="I210:I212"/>
    <mergeCell ref="I201:I209"/>
    <mergeCell ref="I190:I200"/>
  </mergeCells>
  <phoneticPr fontId="2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H13"/>
  <sheetViews>
    <sheetView workbookViewId="0">
      <selection activeCell="H2" sqref="H2"/>
    </sheetView>
  </sheetViews>
  <sheetFormatPr defaultRowHeight="13.5" x14ac:dyDescent="0.15"/>
  <sheetData>
    <row r="1" spans="1:8" x14ac:dyDescent="0.15">
      <c r="A1" s="3" t="s">
        <v>38</v>
      </c>
      <c r="B1" s="3" t="s">
        <v>39</v>
      </c>
      <c r="C1" s="3" t="s">
        <v>40</v>
      </c>
      <c r="D1" s="3" t="s">
        <v>41</v>
      </c>
      <c r="E1" s="3" t="s">
        <v>42</v>
      </c>
      <c r="F1" s="3" t="s">
        <v>43</v>
      </c>
      <c r="G1" s="8" t="s">
        <v>44</v>
      </c>
    </row>
    <row r="2" spans="1:8" x14ac:dyDescent="0.15">
      <c r="A2" s="3" t="s">
        <v>92</v>
      </c>
      <c r="B2" s="3" t="s">
        <v>93</v>
      </c>
      <c r="C2" s="3" t="s">
        <v>16</v>
      </c>
      <c r="D2" s="3">
        <v>2019</v>
      </c>
      <c r="E2" s="3">
        <v>6</v>
      </c>
      <c r="F2" s="3">
        <v>18</v>
      </c>
      <c r="G2" s="8">
        <v>81.365914139587701</v>
      </c>
      <c r="H2" s="11">
        <v>75</v>
      </c>
    </row>
    <row r="3" spans="1:8" x14ac:dyDescent="0.15">
      <c r="A3" s="3" t="s">
        <v>92</v>
      </c>
      <c r="B3" s="3" t="s">
        <v>93</v>
      </c>
      <c r="C3" s="3" t="s">
        <v>16</v>
      </c>
      <c r="D3" s="3">
        <v>2019</v>
      </c>
      <c r="E3" s="3">
        <v>7</v>
      </c>
      <c r="F3" s="3">
        <v>10</v>
      </c>
      <c r="G3" s="8">
        <v>73.5962444440745</v>
      </c>
    </row>
    <row r="4" spans="1:8" x14ac:dyDescent="0.15">
      <c r="A4" s="3" t="s">
        <v>92</v>
      </c>
      <c r="B4" s="3" t="s">
        <v>93</v>
      </c>
      <c r="C4" s="3" t="s">
        <v>16</v>
      </c>
      <c r="D4" s="3">
        <v>2019</v>
      </c>
      <c r="E4" s="3">
        <v>8</v>
      </c>
      <c r="F4" s="3">
        <v>16</v>
      </c>
      <c r="G4" s="8">
        <v>79.332321699544806</v>
      </c>
    </row>
    <row r="5" spans="1:8" x14ac:dyDescent="0.15">
      <c r="A5" s="3" t="s">
        <v>92</v>
      </c>
      <c r="B5" s="3" t="s">
        <v>93</v>
      </c>
      <c r="C5" s="3" t="s">
        <v>16</v>
      </c>
      <c r="D5" s="3">
        <v>2019</v>
      </c>
      <c r="E5" s="3">
        <v>9</v>
      </c>
      <c r="F5" s="3">
        <v>9</v>
      </c>
      <c r="G5" s="8">
        <v>77.131462111520804</v>
      </c>
    </row>
    <row r="6" spans="1:8" x14ac:dyDescent="0.15">
      <c r="A6" s="3" t="s">
        <v>92</v>
      </c>
      <c r="B6" s="3" t="s">
        <v>93</v>
      </c>
      <c r="C6" s="3" t="s">
        <v>16</v>
      </c>
      <c r="D6" s="3">
        <v>2019</v>
      </c>
      <c r="E6" s="3">
        <v>10</v>
      </c>
      <c r="F6" s="3">
        <v>13</v>
      </c>
      <c r="G6" s="8">
        <v>82.900372970243794</v>
      </c>
    </row>
    <row r="7" spans="1:8" x14ac:dyDescent="0.15">
      <c r="A7" s="3" t="s">
        <v>92</v>
      </c>
      <c r="B7" s="3" t="s">
        <v>93</v>
      </c>
      <c r="C7" s="3" t="s">
        <v>16</v>
      </c>
      <c r="D7" s="3">
        <v>2019</v>
      </c>
      <c r="E7" s="3">
        <v>11</v>
      </c>
      <c r="F7" s="3">
        <v>17</v>
      </c>
      <c r="G7" s="8">
        <v>73.313782991202302</v>
      </c>
    </row>
    <row r="8" spans="1:8" x14ac:dyDescent="0.15">
      <c r="A8" s="3" t="s">
        <v>92</v>
      </c>
      <c r="B8" s="3" t="s">
        <v>93</v>
      </c>
      <c r="C8" s="3" t="s">
        <v>16</v>
      </c>
      <c r="D8" s="3">
        <v>2019</v>
      </c>
      <c r="E8" s="3">
        <v>12</v>
      </c>
      <c r="F8" s="3">
        <v>8</v>
      </c>
      <c r="G8" s="8">
        <v>73.529411764705898</v>
      </c>
    </row>
    <row r="9" spans="1:8" x14ac:dyDescent="0.15">
      <c r="A9" s="3" t="s">
        <v>92</v>
      </c>
      <c r="B9" s="3" t="s">
        <v>93</v>
      </c>
      <c r="C9" s="3" t="s">
        <v>16</v>
      </c>
      <c r="D9" s="3">
        <v>2020</v>
      </c>
      <c r="E9" s="3">
        <v>1</v>
      </c>
      <c r="F9" s="3">
        <v>4</v>
      </c>
      <c r="G9" s="8">
        <v>72.947913826015807</v>
      </c>
    </row>
    <row r="10" spans="1:8" x14ac:dyDescent="0.15">
      <c r="A10" s="3" t="s">
        <v>92</v>
      </c>
      <c r="B10" s="3" t="s">
        <v>93</v>
      </c>
      <c r="C10" s="3" t="s">
        <v>16</v>
      </c>
      <c r="D10" s="3">
        <v>2020</v>
      </c>
      <c r="E10" s="3">
        <v>2</v>
      </c>
      <c r="F10" s="3">
        <v>2</v>
      </c>
      <c r="G10" s="8">
        <v>70.428475033738195</v>
      </c>
    </row>
    <row r="11" spans="1:8" x14ac:dyDescent="0.15">
      <c r="A11" s="3" t="s">
        <v>92</v>
      </c>
      <c r="B11" s="3" t="s">
        <v>93</v>
      </c>
      <c r="C11" s="3" t="s">
        <v>16</v>
      </c>
      <c r="D11" s="3">
        <v>2020</v>
      </c>
      <c r="E11" s="3">
        <v>3</v>
      </c>
      <c r="F11" s="3">
        <v>9</v>
      </c>
      <c r="G11" s="8">
        <v>75.300333596868398</v>
      </c>
    </row>
    <row r="12" spans="1:8" x14ac:dyDescent="0.15">
      <c r="A12" s="3" t="s">
        <v>92</v>
      </c>
      <c r="B12" s="3" t="s">
        <v>93</v>
      </c>
      <c r="C12" s="3" t="s">
        <v>16</v>
      </c>
      <c r="D12" s="3">
        <v>2020</v>
      </c>
      <c r="E12" s="3">
        <v>4</v>
      </c>
      <c r="F12" s="3">
        <v>15</v>
      </c>
      <c r="G12" s="8">
        <v>70.4448314073136</v>
      </c>
    </row>
    <row r="13" spans="1:8" x14ac:dyDescent="0.15">
      <c r="A13" s="3" t="s">
        <v>92</v>
      </c>
      <c r="B13" s="3" t="s">
        <v>93</v>
      </c>
      <c r="C13" s="3" t="s">
        <v>16</v>
      </c>
      <c r="D13" s="3">
        <v>2020</v>
      </c>
      <c r="E13" s="3">
        <v>5</v>
      </c>
      <c r="F13" s="3">
        <v>25</v>
      </c>
      <c r="G13" s="8">
        <v>75.705543250939598</v>
      </c>
    </row>
  </sheetData>
  <phoneticPr fontId="2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H13"/>
  <sheetViews>
    <sheetView workbookViewId="0">
      <selection activeCell="H2" sqref="H2"/>
    </sheetView>
  </sheetViews>
  <sheetFormatPr defaultRowHeight="13.5" x14ac:dyDescent="0.15"/>
  <sheetData>
    <row r="1" spans="1:8" x14ac:dyDescent="0.15">
      <c r="A1" s="3" t="s">
        <v>38</v>
      </c>
      <c r="B1" s="3" t="s">
        <v>39</v>
      </c>
      <c r="C1" s="3" t="s">
        <v>40</v>
      </c>
      <c r="D1" s="3" t="s">
        <v>41</v>
      </c>
      <c r="E1" s="3" t="s">
        <v>42</v>
      </c>
      <c r="F1" s="3" t="s">
        <v>43</v>
      </c>
      <c r="G1" s="8" t="s">
        <v>44</v>
      </c>
    </row>
    <row r="2" spans="1:8" x14ac:dyDescent="0.15">
      <c r="A2" s="3" t="s">
        <v>17</v>
      </c>
      <c r="B2" s="3" t="s">
        <v>95</v>
      </c>
      <c r="C2" s="3" t="s">
        <v>18</v>
      </c>
      <c r="D2" s="3">
        <v>2019</v>
      </c>
      <c r="E2" s="3">
        <v>6</v>
      </c>
      <c r="F2" s="3">
        <v>15</v>
      </c>
      <c r="G2" s="8">
        <v>60.8900999091735</v>
      </c>
      <c r="H2" s="11">
        <v>66</v>
      </c>
    </row>
    <row r="3" spans="1:8" x14ac:dyDescent="0.15">
      <c r="A3" s="3" t="s">
        <v>17</v>
      </c>
      <c r="B3" s="3" t="s">
        <v>95</v>
      </c>
      <c r="C3" s="3" t="s">
        <v>18</v>
      </c>
      <c r="D3" s="3">
        <v>2019</v>
      </c>
      <c r="E3" s="3">
        <v>7</v>
      </c>
      <c r="F3" s="3">
        <v>7</v>
      </c>
      <c r="G3" s="8">
        <v>68.394794889635705</v>
      </c>
    </row>
    <row r="4" spans="1:8" x14ac:dyDescent="0.15">
      <c r="A4" s="3" t="s">
        <v>17</v>
      </c>
      <c r="B4" s="3" t="s">
        <v>95</v>
      </c>
      <c r="C4" s="3" t="s">
        <v>18</v>
      </c>
      <c r="D4" s="3">
        <v>2019</v>
      </c>
      <c r="E4" s="3">
        <v>8</v>
      </c>
      <c r="F4" s="3">
        <v>7</v>
      </c>
      <c r="G4" s="8">
        <v>63.040035126785703</v>
      </c>
    </row>
    <row r="5" spans="1:8" x14ac:dyDescent="0.15">
      <c r="A5" s="3" t="s">
        <v>17</v>
      </c>
      <c r="B5" s="3" t="s">
        <v>95</v>
      </c>
      <c r="C5" s="3" t="s">
        <v>18</v>
      </c>
      <c r="D5" s="3">
        <v>2019</v>
      </c>
      <c r="E5" s="3">
        <v>9</v>
      </c>
      <c r="F5" s="3">
        <v>7</v>
      </c>
      <c r="G5" s="8">
        <v>65.768106528093497</v>
      </c>
    </row>
    <row r="6" spans="1:8" x14ac:dyDescent="0.15">
      <c r="A6" s="3" t="s">
        <v>17</v>
      </c>
      <c r="B6" s="3" t="s">
        <v>95</v>
      </c>
      <c r="C6" s="3" t="s">
        <v>18</v>
      </c>
      <c r="D6" s="3">
        <v>2019</v>
      </c>
      <c r="E6" s="3">
        <v>10</v>
      </c>
      <c r="F6" s="3">
        <v>5</v>
      </c>
      <c r="G6" s="8">
        <v>68.932503590234603</v>
      </c>
    </row>
    <row r="7" spans="1:8" x14ac:dyDescent="0.15">
      <c r="A7" s="3" t="s">
        <v>17</v>
      </c>
      <c r="B7" s="3" t="s">
        <v>95</v>
      </c>
      <c r="C7" s="3" t="s">
        <v>18</v>
      </c>
      <c r="D7" s="3">
        <v>2019</v>
      </c>
      <c r="E7" s="3">
        <v>11</v>
      </c>
      <c r="F7" s="3">
        <v>12</v>
      </c>
      <c r="G7" s="8">
        <v>65.951478555063105</v>
      </c>
    </row>
    <row r="8" spans="1:8" x14ac:dyDescent="0.15">
      <c r="A8" s="3" t="s">
        <v>17</v>
      </c>
      <c r="B8" s="3" t="s">
        <v>95</v>
      </c>
      <c r="C8" s="3" t="s">
        <v>18</v>
      </c>
      <c r="D8" s="3">
        <v>2019</v>
      </c>
      <c r="E8" s="3">
        <v>12</v>
      </c>
      <c r="F8" s="3">
        <v>3</v>
      </c>
      <c r="G8" s="8">
        <v>68.329215565163693</v>
      </c>
    </row>
    <row r="9" spans="1:8" x14ac:dyDescent="0.15">
      <c r="A9" s="3" t="s">
        <v>17</v>
      </c>
      <c r="B9" s="3" t="s">
        <v>95</v>
      </c>
      <c r="C9" s="3" t="s">
        <v>18</v>
      </c>
      <c r="D9" s="3">
        <v>2020</v>
      </c>
      <c r="E9" s="3">
        <v>1</v>
      </c>
      <c r="F9" s="3">
        <v>1</v>
      </c>
      <c r="G9" s="8">
        <v>63.748406289842698</v>
      </c>
    </row>
    <row r="10" spans="1:8" x14ac:dyDescent="0.15">
      <c r="A10" s="3" t="s">
        <v>17</v>
      </c>
      <c r="B10" s="3" t="s">
        <v>95</v>
      </c>
      <c r="C10" s="3" t="s">
        <v>18</v>
      </c>
      <c r="D10" s="3">
        <v>2020</v>
      </c>
      <c r="E10" s="3">
        <v>2</v>
      </c>
      <c r="F10" s="3">
        <v>3</v>
      </c>
      <c r="G10" s="8">
        <v>69.588392063962104</v>
      </c>
    </row>
    <row r="11" spans="1:8" x14ac:dyDescent="0.15">
      <c r="A11" s="3" t="s">
        <v>17</v>
      </c>
      <c r="B11" s="3" t="s">
        <v>95</v>
      </c>
      <c r="C11" s="3" t="s">
        <v>18</v>
      </c>
      <c r="D11" s="3">
        <v>2020</v>
      </c>
      <c r="E11" s="3">
        <v>3</v>
      </c>
      <c r="F11" s="3">
        <v>3</v>
      </c>
      <c r="G11" s="8">
        <v>67.849902776053995</v>
      </c>
    </row>
    <row r="12" spans="1:8" x14ac:dyDescent="0.15">
      <c r="A12" s="3" t="s">
        <v>17</v>
      </c>
      <c r="B12" s="3" t="s">
        <v>95</v>
      </c>
      <c r="C12" s="3" t="s">
        <v>18</v>
      </c>
      <c r="D12" s="3">
        <v>2020</v>
      </c>
      <c r="E12" s="3">
        <v>4</v>
      </c>
      <c r="F12" s="3">
        <v>5</v>
      </c>
      <c r="G12" s="8">
        <v>66.313679124042594</v>
      </c>
    </row>
    <row r="13" spans="1:8" x14ac:dyDescent="0.15">
      <c r="A13" s="3" t="s">
        <v>17</v>
      </c>
      <c r="B13" s="3" t="s">
        <v>95</v>
      </c>
      <c r="C13" s="3" t="s">
        <v>18</v>
      </c>
      <c r="D13" s="3">
        <v>2020</v>
      </c>
      <c r="E13" s="3">
        <v>5</v>
      </c>
      <c r="F13" s="3">
        <v>9</v>
      </c>
      <c r="G13" s="8">
        <v>63.081967213114801</v>
      </c>
    </row>
  </sheetData>
  <phoneticPr fontId="2" type="noConversion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I24"/>
  <sheetViews>
    <sheetView workbookViewId="0">
      <selection activeCell="I2" sqref="I2"/>
    </sheetView>
  </sheetViews>
  <sheetFormatPr defaultRowHeight="13.5" x14ac:dyDescent="0.15"/>
  <sheetData>
    <row r="1" spans="1:9" x14ac:dyDescent="0.15">
      <c r="A1" s="3" t="s">
        <v>38</v>
      </c>
      <c r="B1" s="3" t="s">
        <v>39</v>
      </c>
      <c r="C1" s="3" t="s">
        <v>40</v>
      </c>
      <c r="D1" s="3" t="s">
        <v>41</v>
      </c>
      <c r="E1" s="3" t="s">
        <v>42</v>
      </c>
      <c r="F1" s="3" t="s">
        <v>43</v>
      </c>
      <c r="G1" s="8" t="s">
        <v>44</v>
      </c>
    </row>
    <row r="2" spans="1:9" x14ac:dyDescent="0.15">
      <c r="A2" s="3" t="s">
        <v>17</v>
      </c>
      <c r="B2" s="3" t="s">
        <v>96</v>
      </c>
      <c r="C2" s="3" t="s">
        <v>97</v>
      </c>
      <c r="D2" s="3">
        <v>2019</v>
      </c>
      <c r="E2" s="3">
        <v>6</v>
      </c>
      <c r="F2" s="3">
        <v>3</v>
      </c>
      <c r="G2" s="8">
        <v>63.314369609102599</v>
      </c>
      <c r="H2" s="23">
        <v>62</v>
      </c>
      <c r="I2" s="12">
        <v>65</v>
      </c>
    </row>
    <row r="3" spans="1:9" x14ac:dyDescent="0.15">
      <c r="A3" s="3" t="s">
        <v>17</v>
      </c>
      <c r="B3" s="3" t="s">
        <v>96</v>
      </c>
      <c r="C3" s="3" t="s">
        <v>97</v>
      </c>
      <c r="D3" s="3">
        <v>2019</v>
      </c>
      <c r="E3" s="3">
        <v>7</v>
      </c>
      <c r="F3" s="3">
        <v>1</v>
      </c>
      <c r="G3" s="8">
        <v>67.407861332399506</v>
      </c>
      <c r="H3" s="23"/>
    </row>
    <row r="4" spans="1:9" x14ac:dyDescent="0.15">
      <c r="A4" s="3" t="s">
        <v>17</v>
      </c>
      <c r="B4" s="3" t="s">
        <v>96</v>
      </c>
      <c r="C4" s="3" t="s">
        <v>97</v>
      </c>
      <c r="D4" s="3">
        <v>2019</v>
      </c>
      <c r="E4" s="3">
        <v>8</v>
      </c>
      <c r="F4" s="3">
        <v>5</v>
      </c>
      <c r="G4" s="8">
        <v>65.387466029811407</v>
      </c>
      <c r="H4" s="23"/>
    </row>
    <row r="5" spans="1:9" x14ac:dyDescent="0.15">
      <c r="A5" s="3" t="s">
        <v>17</v>
      </c>
      <c r="B5" s="3" t="s">
        <v>96</v>
      </c>
      <c r="C5" s="3" t="s">
        <v>97</v>
      </c>
      <c r="D5" s="3">
        <v>2019</v>
      </c>
      <c r="E5" s="3">
        <v>9</v>
      </c>
      <c r="F5" s="3">
        <v>2</v>
      </c>
      <c r="G5" s="8">
        <v>64.447966191230805</v>
      </c>
      <c r="H5" s="23"/>
    </row>
    <row r="6" spans="1:9" x14ac:dyDescent="0.15">
      <c r="A6" s="3" t="s">
        <v>17</v>
      </c>
      <c r="B6" s="3" t="s">
        <v>96</v>
      </c>
      <c r="C6" s="3" t="s">
        <v>97</v>
      </c>
      <c r="D6" s="3">
        <v>2019</v>
      </c>
      <c r="E6" s="3">
        <v>10</v>
      </c>
      <c r="F6" s="3">
        <v>2</v>
      </c>
      <c r="G6" s="8">
        <v>60.756294352094898</v>
      </c>
      <c r="H6" s="23"/>
    </row>
    <row r="7" spans="1:9" x14ac:dyDescent="0.15">
      <c r="A7" s="3" t="s">
        <v>17</v>
      </c>
      <c r="B7" s="3" t="s">
        <v>96</v>
      </c>
      <c r="C7" s="3" t="s">
        <v>97</v>
      </c>
      <c r="D7" s="3">
        <v>2019</v>
      </c>
      <c r="E7" s="3">
        <v>11</v>
      </c>
      <c r="F7" s="3">
        <v>4</v>
      </c>
      <c r="G7" s="8">
        <v>63.488016318204998</v>
      </c>
      <c r="H7" s="23"/>
    </row>
    <row r="8" spans="1:9" x14ac:dyDescent="0.15">
      <c r="A8" s="3" t="s">
        <v>17</v>
      </c>
      <c r="B8" s="3" t="s">
        <v>96</v>
      </c>
      <c r="C8" s="3" t="s">
        <v>97</v>
      </c>
      <c r="D8" s="3">
        <v>2019</v>
      </c>
      <c r="E8" s="3">
        <v>12</v>
      </c>
      <c r="F8" s="3">
        <v>1</v>
      </c>
      <c r="G8" s="8">
        <v>64.242047456222195</v>
      </c>
      <c r="H8" s="23"/>
    </row>
    <row r="9" spans="1:9" x14ac:dyDescent="0.15">
      <c r="A9" s="3" t="s">
        <v>17</v>
      </c>
      <c r="B9" s="3" t="s">
        <v>96</v>
      </c>
      <c r="C9" s="3" t="s">
        <v>97</v>
      </c>
      <c r="D9" s="3">
        <v>2020</v>
      </c>
      <c r="E9" s="3">
        <v>1</v>
      </c>
      <c r="F9" s="3">
        <v>1</v>
      </c>
      <c r="G9" s="8">
        <v>59.6523706674895</v>
      </c>
      <c r="H9" s="23"/>
    </row>
    <row r="10" spans="1:9" x14ac:dyDescent="0.15">
      <c r="A10" s="3" t="s">
        <v>17</v>
      </c>
      <c r="B10" s="3" t="s">
        <v>96</v>
      </c>
      <c r="C10" s="3" t="s">
        <v>97</v>
      </c>
      <c r="D10" s="3">
        <v>2020</v>
      </c>
      <c r="E10" s="3">
        <v>3</v>
      </c>
      <c r="F10" s="3">
        <v>1</v>
      </c>
      <c r="G10" s="8">
        <v>63.983488132094898</v>
      </c>
      <c r="H10" s="23"/>
    </row>
    <row r="11" spans="1:9" x14ac:dyDescent="0.15">
      <c r="A11" s="3" t="s">
        <v>17</v>
      </c>
      <c r="B11" s="3" t="s">
        <v>96</v>
      </c>
      <c r="C11" s="3" t="s">
        <v>97</v>
      </c>
      <c r="D11" s="3">
        <v>2020</v>
      </c>
      <c r="E11" s="3">
        <v>4</v>
      </c>
      <c r="F11" s="3">
        <v>2</v>
      </c>
      <c r="G11" s="8">
        <v>47.450935732452599</v>
      </c>
      <c r="H11" s="23"/>
    </row>
    <row r="12" spans="1:9" x14ac:dyDescent="0.15">
      <c r="A12" s="3" t="s">
        <v>17</v>
      </c>
      <c r="B12" s="3" t="s">
        <v>96</v>
      </c>
      <c r="C12" s="3" t="s">
        <v>97</v>
      </c>
      <c r="D12" s="3">
        <v>2020</v>
      </c>
      <c r="E12" s="3">
        <v>5</v>
      </c>
      <c r="F12" s="3">
        <v>4</v>
      </c>
      <c r="G12" s="8">
        <v>65.624198923353006</v>
      </c>
      <c r="H12" s="23"/>
    </row>
    <row r="13" spans="1:9" x14ac:dyDescent="0.15">
      <c r="A13" s="3" t="s">
        <v>17</v>
      </c>
      <c r="B13" s="3" t="s">
        <v>96</v>
      </c>
      <c r="C13" s="3" t="s">
        <v>98</v>
      </c>
      <c r="D13" s="3">
        <v>2019</v>
      </c>
      <c r="E13" s="3">
        <v>6</v>
      </c>
      <c r="F13" s="3">
        <v>11</v>
      </c>
      <c r="G13" s="8">
        <v>68.631852876765095</v>
      </c>
      <c r="H13" s="23">
        <v>67</v>
      </c>
    </row>
    <row r="14" spans="1:9" x14ac:dyDescent="0.15">
      <c r="A14" s="3" t="s">
        <v>17</v>
      </c>
      <c r="B14" s="3" t="s">
        <v>96</v>
      </c>
      <c r="C14" s="3" t="s">
        <v>98</v>
      </c>
      <c r="D14" s="3">
        <v>2019</v>
      </c>
      <c r="E14" s="3">
        <v>7</v>
      </c>
      <c r="F14" s="3">
        <v>6</v>
      </c>
      <c r="G14" s="8">
        <v>61.726465808226003</v>
      </c>
      <c r="H14" s="23"/>
    </row>
    <row r="15" spans="1:9" x14ac:dyDescent="0.15">
      <c r="A15" s="3" t="s">
        <v>17</v>
      </c>
      <c r="B15" s="3" t="s">
        <v>96</v>
      </c>
      <c r="C15" s="3" t="s">
        <v>98</v>
      </c>
      <c r="D15" s="3">
        <v>2019</v>
      </c>
      <c r="E15" s="3">
        <v>8</v>
      </c>
      <c r="F15" s="3">
        <v>11</v>
      </c>
      <c r="G15" s="8">
        <v>71.357852496313001</v>
      </c>
      <c r="H15" s="23"/>
    </row>
    <row r="16" spans="1:9" x14ac:dyDescent="0.15">
      <c r="A16" s="3" t="s">
        <v>17</v>
      </c>
      <c r="B16" s="3" t="s">
        <v>96</v>
      </c>
      <c r="C16" s="3" t="s">
        <v>98</v>
      </c>
      <c r="D16" s="3">
        <v>2019</v>
      </c>
      <c r="E16" s="3">
        <v>9</v>
      </c>
      <c r="F16" s="3">
        <v>14</v>
      </c>
      <c r="G16" s="8">
        <v>68.362831858407105</v>
      </c>
      <c r="H16" s="23"/>
    </row>
    <row r="17" spans="1:8" x14ac:dyDescent="0.15">
      <c r="A17" s="3" t="s">
        <v>17</v>
      </c>
      <c r="B17" s="3" t="s">
        <v>96</v>
      </c>
      <c r="C17" s="3" t="s">
        <v>98</v>
      </c>
      <c r="D17" s="3">
        <v>2019</v>
      </c>
      <c r="E17" s="3">
        <v>10</v>
      </c>
      <c r="F17" s="3">
        <v>11</v>
      </c>
      <c r="G17" s="8">
        <v>62.8186311217613</v>
      </c>
      <c r="H17" s="23"/>
    </row>
    <row r="18" spans="1:8" x14ac:dyDescent="0.15">
      <c r="A18" s="3" t="s">
        <v>17</v>
      </c>
      <c r="B18" s="3" t="s">
        <v>96</v>
      </c>
      <c r="C18" s="3" t="s">
        <v>98</v>
      </c>
      <c r="D18" s="3">
        <v>2019</v>
      </c>
      <c r="E18" s="3">
        <v>11</v>
      </c>
      <c r="F18" s="3">
        <v>14</v>
      </c>
      <c r="G18" s="8">
        <v>66.0885707164895</v>
      </c>
      <c r="H18" s="23"/>
    </row>
    <row r="19" spans="1:8" x14ac:dyDescent="0.15">
      <c r="A19" s="3" t="s">
        <v>17</v>
      </c>
      <c r="B19" s="3" t="s">
        <v>96</v>
      </c>
      <c r="C19" s="3" t="s">
        <v>98</v>
      </c>
      <c r="D19" s="3">
        <v>2019</v>
      </c>
      <c r="E19" s="3">
        <v>12</v>
      </c>
      <c r="F19" s="3">
        <v>3</v>
      </c>
      <c r="G19" s="8">
        <v>59.263342866002802</v>
      </c>
      <c r="H19" s="23"/>
    </row>
    <row r="20" spans="1:8" x14ac:dyDescent="0.15">
      <c r="A20" s="3" t="s">
        <v>17</v>
      </c>
      <c r="B20" s="3" t="s">
        <v>96</v>
      </c>
      <c r="C20" s="3" t="s">
        <v>98</v>
      </c>
      <c r="D20" s="3">
        <v>2020</v>
      </c>
      <c r="E20" s="3">
        <v>1</v>
      </c>
      <c r="F20" s="3">
        <v>9</v>
      </c>
      <c r="G20" s="8">
        <v>64.565787130098499</v>
      </c>
      <c r="H20" s="23"/>
    </row>
    <row r="21" spans="1:8" x14ac:dyDescent="0.15">
      <c r="A21" s="3" t="s">
        <v>17</v>
      </c>
      <c r="B21" s="3" t="s">
        <v>96</v>
      </c>
      <c r="C21" s="3" t="s">
        <v>98</v>
      </c>
      <c r="D21" s="3">
        <v>2020</v>
      </c>
      <c r="E21" s="3">
        <v>2</v>
      </c>
      <c r="F21" s="3">
        <v>1</v>
      </c>
      <c r="G21" s="8">
        <v>78.7953073016985</v>
      </c>
      <c r="H21" s="23"/>
    </row>
    <row r="22" spans="1:8" x14ac:dyDescent="0.15">
      <c r="A22" s="3" t="s">
        <v>17</v>
      </c>
      <c r="B22" s="3" t="s">
        <v>96</v>
      </c>
      <c r="C22" s="3" t="s">
        <v>98</v>
      </c>
      <c r="D22" s="3">
        <v>2020</v>
      </c>
      <c r="E22" s="3">
        <v>3</v>
      </c>
      <c r="F22" s="3">
        <v>3</v>
      </c>
      <c r="G22" s="8">
        <v>71.327271210478003</v>
      </c>
      <c r="H22" s="23"/>
    </row>
    <row r="23" spans="1:8" x14ac:dyDescent="0.15">
      <c r="A23" s="3" t="s">
        <v>17</v>
      </c>
      <c r="B23" s="3" t="s">
        <v>96</v>
      </c>
      <c r="C23" s="3" t="s">
        <v>98</v>
      </c>
      <c r="D23" s="3">
        <v>2020</v>
      </c>
      <c r="E23" s="3">
        <v>4</v>
      </c>
      <c r="F23" s="3">
        <v>7</v>
      </c>
      <c r="G23" s="8">
        <v>65.394429250255897</v>
      </c>
      <c r="H23" s="23"/>
    </row>
    <row r="24" spans="1:8" x14ac:dyDescent="0.15">
      <c r="A24" s="3" t="s">
        <v>17</v>
      </c>
      <c r="B24" s="3" t="s">
        <v>96</v>
      </c>
      <c r="C24" s="3" t="s">
        <v>98</v>
      </c>
      <c r="D24" s="3">
        <v>2020</v>
      </c>
      <c r="E24" s="3">
        <v>5</v>
      </c>
      <c r="F24" s="3">
        <v>9</v>
      </c>
      <c r="G24" s="8">
        <v>62.424210470817698</v>
      </c>
      <c r="H24" s="23"/>
    </row>
  </sheetData>
  <mergeCells count="2">
    <mergeCell ref="H2:H12"/>
    <mergeCell ref="H13:H24"/>
  </mergeCells>
  <phoneticPr fontId="2" type="noConversion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H9"/>
  <sheetViews>
    <sheetView workbookViewId="0">
      <selection activeCell="H2" sqref="H2"/>
    </sheetView>
  </sheetViews>
  <sheetFormatPr defaultRowHeight="13.5" x14ac:dyDescent="0.15"/>
  <sheetData>
    <row r="1" spans="1:8" x14ac:dyDescent="0.15">
      <c r="A1" s="3" t="s">
        <v>38</v>
      </c>
      <c r="B1" s="3" t="s">
        <v>39</v>
      </c>
      <c r="C1" s="3" t="s">
        <v>40</v>
      </c>
      <c r="D1" s="3" t="s">
        <v>41</v>
      </c>
      <c r="E1" s="3" t="s">
        <v>42</v>
      </c>
      <c r="F1" s="3" t="s">
        <v>43</v>
      </c>
      <c r="G1" s="8" t="s">
        <v>44</v>
      </c>
    </row>
    <row r="2" spans="1:8" x14ac:dyDescent="0.15">
      <c r="A2" s="3" t="s">
        <v>17</v>
      </c>
      <c r="B2" s="3" t="s">
        <v>99</v>
      </c>
      <c r="C2" s="3" t="s">
        <v>100</v>
      </c>
      <c r="D2" s="3">
        <v>2019</v>
      </c>
      <c r="E2" s="3">
        <v>6</v>
      </c>
      <c r="F2" s="3">
        <v>3</v>
      </c>
      <c r="G2" s="8">
        <v>115.86195508586501</v>
      </c>
      <c r="H2" s="11">
        <v>120</v>
      </c>
    </row>
    <row r="3" spans="1:8" x14ac:dyDescent="0.15">
      <c r="A3" s="3" t="s">
        <v>17</v>
      </c>
      <c r="B3" s="3" t="s">
        <v>99</v>
      </c>
      <c r="C3" s="3" t="s">
        <v>100</v>
      </c>
      <c r="D3" s="3">
        <v>2019</v>
      </c>
      <c r="E3" s="3">
        <v>7</v>
      </c>
      <c r="F3" s="3">
        <v>1</v>
      </c>
      <c r="G3" s="8">
        <v>110.85859985588399</v>
      </c>
    </row>
    <row r="4" spans="1:8" x14ac:dyDescent="0.15">
      <c r="A4" s="3" t="s">
        <v>17</v>
      </c>
      <c r="B4" s="3" t="s">
        <v>99</v>
      </c>
      <c r="C4" s="3" t="s">
        <v>100</v>
      </c>
      <c r="D4" s="3">
        <v>2019</v>
      </c>
      <c r="E4" s="3">
        <v>8</v>
      </c>
      <c r="F4" s="3">
        <v>2</v>
      </c>
      <c r="G4" s="8">
        <v>110.00045643342899</v>
      </c>
    </row>
    <row r="5" spans="1:8" x14ac:dyDescent="0.15">
      <c r="A5" s="3" t="s">
        <v>17</v>
      </c>
      <c r="B5" s="3" t="s">
        <v>99</v>
      </c>
      <c r="C5" s="3" t="s">
        <v>100</v>
      </c>
      <c r="D5" s="3">
        <v>2019</v>
      </c>
      <c r="E5" s="3">
        <v>9</v>
      </c>
      <c r="F5" s="3">
        <v>1</v>
      </c>
      <c r="G5" s="8">
        <v>124.847408722672</v>
      </c>
    </row>
    <row r="6" spans="1:8" x14ac:dyDescent="0.15">
      <c r="A6" s="3" t="s">
        <v>17</v>
      </c>
      <c r="B6" s="3" t="s">
        <v>99</v>
      </c>
      <c r="C6" s="3" t="s">
        <v>100</v>
      </c>
      <c r="D6" s="3">
        <v>2019</v>
      </c>
      <c r="E6" s="3">
        <v>10</v>
      </c>
      <c r="F6" s="3">
        <v>3</v>
      </c>
      <c r="G6" s="8">
        <v>161.18476864532099</v>
      </c>
    </row>
    <row r="7" spans="1:8" x14ac:dyDescent="0.15">
      <c r="A7" s="3" t="s">
        <v>17</v>
      </c>
      <c r="B7" s="3" t="s">
        <v>99</v>
      </c>
      <c r="C7" s="3" t="s">
        <v>100</v>
      </c>
      <c r="D7" s="3">
        <v>2019</v>
      </c>
      <c r="E7" s="3">
        <v>12</v>
      </c>
      <c r="F7" s="3">
        <v>2</v>
      </c>
      <c r="G7" s="8">
        <v>119.787949841982</v>
      </c>
    </row>
    <row r="8" spans="1:8" x14ac:dyDescent="0.15">
      <c r="A8" s="3" t="s">
        <v>17</v>
      </c>
      <c r="B8" s="3" t="s">
        <v>99</v>
      </c>
      <c r="C8" s="3" t="s">
        <v>100</v>
      </c>
      <c r="D8" s="3">
        <v>2020</v>
      </c>
      <c r="E8" s="3">
        <v>3</v>
      </c>
      <c r="F8" s="3">
        <v>3</v>
      </c>
      <c r="G8" s="8">
        <v>115.375740327667</v>
      </c>
    </row>
    <row r="9" spans="1:8" x14ac:dyDescent="0.15">
      <c r="A9" s="3" t="s">
        <v>17</v>
      </c>
      <c r="B9" s="3" t="s">
        <v>99</v>
      </c>
      <c r="C9" s="3" t="s">
        <v>100</v>
      </c>
      <c r="D9" s="3">
        <v>2020</v>
      </c>
      <c r="E9" s="3">
        <v>5</v>
      </c>
      <c r="F9" s="3">
        <v>4</v>
      </c>
      <c r="G9" s="8">
        <v>98.445424110842296</v>
      </c>
    </row>
  </sheetData>
  <phoneticPr fontId="2" type="noConversion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I23"/>
  <sheetViews>
    <sheetView workbookViewId="0">
      <selection activeCell="I2" sqref="I2"/>
    </sheetView>
  </sheetViews>
  <sheetFormatPr defaultRowHeight="13.5" x14ac:dyDescent="0.15"/>
  <sheetData>
    <row r="1" spans="1:9" x14ac:dyDescent="0.15">
      <c r="A1" s="3" t="s">
        <v>38</v>
      </c>
      <c r="B1" s="3" t="s">
        <v>39</v>
      </c>
      <c r="C1" s="3" t="s">
        <v>40</v>
      </c>
      <c r="D1" s="3" t="s">
        <v>41</v>
      </c>
      <c r="E1" s="3" t="s">
        <v>42</v>
      </c>
      <c r="F1" s="3" t="s">
        <v>43</v>
      </c>
      <c r="G1" s="8" t="s">
        <v>44</v>
      </c>
    </row>
    <row r="2" spans="1:9" x14ac:dyDescent="0.15">
      <c r="A2" s="3" t="s">
        <v>17</v>
      </c>
      <c r="B2" s="3" t="s">
        <v>101</v>
      </c>
      <c r="C2" s="3" t="s">
        <v>102</v>
      </c>
      <c r="D2" s="3">
        <v>2019</v>
      </c>
      <c r="E2" s="3">
        <v>6</v>
      </c>
      <c r="F2" s="3">
        <v>6</v>
      </c>
      <c r="G2" s="8">
        <v>74.120510362121095</v>
      </c>
      <c r="H2" s="23">
        <v>68</v>
      </c>
      <c r="I2" s="12">
        <v>71</v>
      </c>
    </row>
    <row r="3" spans="1:9" x14ac:dyDescent="0.15">
      <c r="A3" s="3" t="s">
        <v>17</v>
      </c>
      <c r="B3" s="3" t="s">
        <v>101</v>
      </c>
      <c r="C3" s="3" t="s">
        <v>102</v>
      </c>
      <c r="D3" s="3">
        <v>2019</v>
      </c>
      <c r="E3" s="3">
        <v>7</v>
      </c>
      <c r="F3" s="3">
        <v>10</v>
      </c>
      <c r="G3" s="8">
        <v>69.794007086069797</v>
      </c>
      <c r="H3" s="23"/>
    </row>
    <row r="4" spans="1:9" x14ac:dyDescent="0.15">
      <c r="A4" s="3" t="s">
        <v>17</v>
      </c>
      <c r="B4" s="3" t="s">
        <v>101</v>
      </c>
      <c r="C4" s="3" t="s">
        <v>102</v>
      </c>
      <c r="D4" s="3">
        <v>2019</v>
      </c>
      <c r="E4" s="3">
        <v>8</v>
      </c>
      <c r="F4" s="3">
        <v>8</v>
      </c>
      <c r="G4" s="8">
        <v>68.616954919194797</v>
      </c>
      <c r="H4" s="23"/>
    </row>
    <row r="5" spans="1:9" x14ac:dyDescent="0.15">
      <c r="A5" s="3" t="s">
        <v>17</v>
      </c>
      <c r="B5" s="3" t="s">
        <v>101</v>
      </c>
      <c r="C5" s="3" t="s">
        <v>102</v>
      </c>
      <c r="D5" s="3">
        <v>2019</v>
      </c>
      <c r="E5" s="3">
        <v>9</v>
      </c>
      <c r="F5" s="3">
        <v>9</v>
      </c>
      <c r="G5" s="8">
        <v>68.792299946137106</v>
      </c>
      <c r="H5" s="23"/>
    </row>
    <row r="6" spans="1:9" x14ac:dyDescent="0.15">
      <c r="A6" s="3" t="s">
        <v>17</v>
      </c>
      <c r="B6" s="3" t="s">
        <v>101</v>
      </c>
      <c r="C6" s="3" t="s">
        <v>102</v>
      </c>
      <c r="D6" s="3">
        <v>2019</v>
      </c>
      <c r="E6" s="3">
        <v>10</v>
      </c>
      <c r="F6" s="3">
        <v>3</v>
      </c>
      <c r="G6" s="8">
        <v>64.004971259903698</v>
      </c>
      <c r="H6" s="23"/>
    </row>
    <row r="7" spans="1:9" x14ac:dyDescent="0.15">
      <c r="A7" s="3" t="s">
        <v>17</v>
      </c>
      <c r="B7" s="3" t="s">
        <v>101</v>
      </c>
      <c r="C7" s="3" t="s">
        <v>102</v>
      </c>
      <c r="D7" s="3">
        <v>2019</v>
      </c>
      <c r="E7" s="3">
        <v>11</v>
      </c>
      <c r="F7" s="3">
        <v>5</v>
      </c>
      <c r="G7" s="8">
        <v>64.242627971688407</v>
      </c>
      <c r="H7" s="23"/>
    </row>
    <row r="8" spans="1:9" x14ac:dyDescent="0.15">
      <c r="A8" s="3" t="s">
        <v>17</v>
      </c>
      <c r="B8" s="3" t="s">
        <v>101</v>
      </c>
      <c r="C8" s="3" t="s">
        <v>102</v>
      </c>
      <c r="D8" s="3">
        <v>2019</v>
      </c>
      <c r="E8" s="3">
        <v>12</v>
      </c>
      <c r="F8" s="3">
        <v>5</v>
      </c>
      <c r="G8" s="8">
        <v>70.388242064721794</v>
      </c>
      <c r="H8" s="23"/>
    </row>
    <row r="9" spans="1:9" x14ac:dyDescent="0.15">
      <c r="A9" s="3" t="s">
        <v>17</v>
      </c>
      <c r="B9" s="3" t="s">
        <v>101</v>
      </c>
      <c r="C9" s="3" t="s">
        <v>102</v>
      </c>
      <c r="D9" s="3">
        <v>2020</v>
      </c>
      <c r="E9" s="3">
        <v>1</v>
      </c>
      <c r="F9" s="3">
        <v>2</v>
      </c>
      <c r="G9" s="8">
        <v>65.870728694936204</v>
      </c>
      <c r="H9" s="23"/>
    </row>
    <row r="10" spans="1:9" x14ac:dyDescent="0.15">
      <c r="A10" s="3" t="s">
        <v>17</v>
      </c>
      <c r="B10" s="3" t="s">
        <v>101</v>
      </c>
      <c r="C10" s="3" t="s">
        <v>102</v>
      </c>
      <c r="D10" s="3">
        <v>2020</v>
      </c>
      <c r="E10" s="3">
        <v>4</v>
      </c>
      <c r="F10" s="3">
        <v>5</v>
      </c>
      <c r="G10" s="8">
        <v>69.651741293532297</v>
      </c>
      <c r="H10" s="23"/>
    </row>
    <row r="11" spans="1:9" x14ac:dyDescent="0.15">
      <c r="A11" s="3" t="s">
        <v>17</v>
      </c>
      <c r="B11" s="3" t="s">
        <v>101</v>
      </c>
      <c r="C11" s="3" t="s">
        <v>102</v>
      </c>
      <c r="D11" s="3">
        <v>2020</v>
      </c>
      <c r="E11" s="3">
        <v>5</v>
      </c>
      <c r="F11" s="3">
        <v>6</v>
      </c>
      <c r="G11" s="8">
        <v>68.478904458985497</v>
      </c>
      <c r="H11" s="23"/>
    </row>
    <row r="12" spans="1:9" x14ac:dyDescent="0.15">
      <c r="A12" s="3" t="s">
        <v>17</v>
      </c>
      <c r="B12" s="3" t="s">
        <v>101</v>
      </c>
      <c r="C12" s="3" t="s">
        <v>103</v>
      </c>
      <c r="D12" s="3">
        <v>2019</v>
      </c>
      <c r="E12" s="3">
        <v>6</v>
      </c>
      <c r="F12" s="3">
        <v>23</v>
      </c>
      <c r="G12" s="8">
        <v>73.585414580847498</v>
      </c>
      <c r="H12" s="23">
        <v>73</v>
      </c>
    </row>
    <row r="13" spans="1:9" x14ac:dyDescent="0.15">
      <c r="A13" s="3" t="s">
        <v>17</v>
      </c>
      <c r="B13" s="3" t="s">
        <v>101</v>
      </c>
      <c r="C13" s="3" t="s">
        <v>103</v>
      </c>
      <c r="D13" s="3">
        <v>2019</v>
      </c>
      <c r="E13" s="3">
        <v>7</v>
      </c>
      <c r="F13" s="3">
        <v>17</v>
      </c>
      <c r="G13" s="8">
        <v>73.988848988849</v>
      </c>
      <c r="H13" s="23"/>
    </row>
    <row r="14" spans="1:9" x14ac:dyDescent="0.15">
      <c r="A14" s="3" t="s">
        <v>17</v>
      </c>
      <c r="B14" s="3" t="s">
        <v>101</v>
      </c>
      <c r="C14" s="3" t="s">
        <v>103</v>
      </c>
      <c r="D14" s="3">
        <v>2019</v>
      </c>
      <c r="E14" s="3">
        <v>8</v>
      </c>
      <c r="F14" s="3">
        <v>12</v>
      </c>
      <c r="G14" s="8">
        <v>72.203256699193403</v>
      </c>
      <c r="H14" s="23"/>
    </row>
    <row r="15" spans="1:9" x14ac:dyDescent="0.15">
      <c r="A15" s="3" t="s">
        <v>17</v>
      </c>
      <c r="B15" s="3" t="s">
        <v>101</v>
      </c>
      <c r="C15" s="3" t="s">
        <v>103</v>
      </c>
      <c r="D15" s="3">
        <v>2019</v>
      </c>
      <c r="E15" s="3">
        <v>9</v>
      </c>
      <c r="F15" s="3">
        <v>14</v>
      </c>
      <c r="G15" s="8">
        <v>75.557848081919602</v>
      </c>
      <c r="H15" s="23"/>
    </row>
    <row r="16" spans="1:9" x14ac:dyDescent="0.15">
      <c r="A16" s="3" t="s">
        <v>17</v>
      </c>
      <c r="B16" s="3" t="s">
        <v>101</v>
      </c>
      <c r="C16" s="3" t="s">
        <v>103</v>
      </c>
      <c r="D16" s="3">
        <v>2019</v>
      </c>
      <c r="E16" s="3">
        <v>10</v>
      </c>
      <c r="F16" s="3">
        <v>7</v>
      </c>
      <c r="G16" s="8">
        <v>81.081630992105502</v>
      </c>
      <c r="H16" s="23"/>
    </row>
    <row r="17" spans="1:8" x14ac:dyDescent="0.15">
      <c r="A17" s="3" t="s">
        <v>17</v>
      </c>
      <c r="B17" s="3" t="s">
        <v>101</v>
      </c>
      <c r="C17" s="3" t="s">
        <v>103</v>
      </c>
      <c r="D17" s="3">
        <v>2019</v>
      </c>
      <c r="E17" s="3">
        <v>11</v>
      </c>
      <c r="F17" s="3">
        <v>16</v>
      </c>
      <c r="G17" s="8">
        <v>69.157446577719895</v>
      </c>
      <c r="H17" s="23"/>
    </row>
    <row r="18" spans="1:8" x14ac:dyDescent="0.15">
      <c r="A18" s="3" t="s">
        <v>17</v>
      </c>
      <c r="B18" s="3" t="s">
        <v>101</v>
      </c>
      <c r="C18" s="3" t="s">
        <v>103</v>
      </c>
      <c r="D18" s="3">
        <v>2019</v>
      </c>
      <c r="E18" s="3">
        <v>12</v>
      </c>
      <c r="F18" s="3">
        <v>13</v>
      </c>
      <c r="G18" s="8">
        <v>72.3846473603991</v>
      </c>
      <c r="H18" s="23"/>
    </row>
    <row r="19" spans="1:8" x14ac:dyDescent="0.15">
      <c r="A19" s="3" t="s">
        <v>17</v>
      </c>
      <c r="B19" s="3" t="s">
        <v>101</v>
      </c>
      <c r="C19" s="3" t="s">
        <v>103</v>
      </c>
      <c r="D19" s="3">
        <v>2020</v>
      </c>
      <c r="E19" s="3">
        <v>1</v>
      </c>
      <c r="F19" s="3">
        <v>8</v>
      </c>
      <c r="G19" s="8">
        <v>64.077799240658095</v>
      </c>
      <c r="H19" s="23"/>
    </row>
    <row r="20" spans="1:8" x14ac:dyDescent="0.15">
      <c r="A20" s="3" t="s">
        <v>17</v>
      </c>
      <c r="B20" s="3" t="s">
        <v>101</v>
      </c>
      <c r="C20" s="3" t="s">
        <v>103</v>
      </c>
      <c r="D20" s="3">
        <v>2020</v>
      </c>
      <c r="E20" s="3">
        <v>2</v>
      </c>
      <c r="F20" s="3">
        <v>1</v>
      </c>
      <c r="G20" s="8">
        <v>81.504702194357407</v>
      </c>
      <c r="H20" s="23"/>
    </row>
    <row r="21" spans="1:8" x14ac:dyDescent="0.15">
      <c r="A21" s="3" t="s">
        <v>17</v>
      </c>
      <c r="B21" s="3" t="s">
        <v>101</v>
      </c>
      <c r="C21" s="3" t="s">
        <v>103</v>
      </c>
      <c r="D21" s="3">
        <v>2020</v>
      </c>
      <c r="E21" s="3">
        <v>3</v>
      </c>
      <c r="F21" s="3">
        <v>7</v>
      </c>
      <c r="G21" s="8">
        <v>73.099103204700398</v>
      </c>
      <c r="H21" s="23"/>
    </row>
    <row r="22" spans="1:8" x14ac:dyDescent="0.15">
      <c r="A22" s="3" t="s">
        <v>17</v>
      </c>
      <c r="B22" s="3" t="s">
        <v>101</v>
      </c>
      <c r="C22" s="3" t="s">
        <v>103</v>
      </c>
      <c r="D22" s="3">
        <v>2020</v>
      </c>
      <c r="E22" s="3">
        <v>4</v>
      </c>
      <c r="F22" s="3">
        <v>13</v>
      </c>
      <c r="G22" s="8">
        <v>65.078532681115206</v>
      </c>
      <c r="H22" s="23"/>
    </row>
    <row r="23" spans="1:8" x14ac:dyDescent="0.15">
      <c r="A23" s="3" t="s">
        <v>17</v>
      </c>
      <c r="B23" s="3" t="s">
        <v>101</v>
      </c>
      <c r="C23" s="3" t="s">
        <v>103</v>
      </c>
      <c r="D23" s="3">
        <v>2020</v>
      </c>
      <c r="E23" s="3">
        <v>5</v>
      </c>
      <c r="F23" s="3">
        <v>8</v>
      </c>
      <c r="G23" s="8">
        <v>74.680306905370799</v>
      </c>
      <c r="H23" s="23"/>
    </row>
  </sheetData>
  <mergeCells count="2">
    <mergeCell ref="H2:H11"/>
    <mergeCell ref="H12:H23"/>
  </mergeCells>
  <phoneticPr fontId="2" type="noConversion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H10"/>
  <sheetViews>
    <sheetView workbookViewId="0">
      <selection activeCell="H3" sqref="H3"/>
    </sheetView>
  </sheetViews>
  <sheetFormatPr defaultRowHeight="13.5" x14ac:dyDescent="0.15"/>
  <cols>
    <col min="2" max="2" width="16.125" customWidth="1"/>
  </cols>
  <sheetData>
    <row r="1" spans="1:8" x14ac:dyDescent="0.15">
      <c r="A1" s="3" t="s">
        <v>38</v>
      </c>
      <c r="B1" s="3" t="s">
        <v>39</v>
      </c>
      <c r="C1" s="3" t="s">
        <v>40</v>
      </c>
      <c r="D1" s="3" t="s">
        <v>41</v>
      </c>
      <c r="E1" s="3" t="s">
        <v>42</v>
      </c>
      <c r="F1" s="3" t="s">
        <v>43</v>
      </c>
      <c r="G1" s="8" t="s">
        <v>44</v>
      </c>
    </row>
    <row r="2" spans="1:8" x14ac:dyDescent="0.15">
      <c r="A2" s="3" t="s">
        <v>17</v>
      </c>
      <c r="B2" s="3" t="s">
        <v>99</v>
      </c>
      <c r="C2" s="3" t="s">
        <v>105</v>
      </c>
      <c r="D2" s="3">
        <v>2019</v>
      </c>
      <c r="E2" s="3">
        <v>6</v>
      </c>
      <c r="F2" s="3">
        <v>3</v>
      </c>
      <c r="G2" s="8">
        <v>56.892639115287501</v>
      </c>
      <c r="H2" s="3">
        <v>63</v>
      </c>
    </row>
    <row r="3" spans="1:8" x14ac:dyDescent="0.15">
      <c r="A3" s="3" t="s">
        <v>17</v>
      </c>
      <c r="B3" s="3" t="s">
        <v>99</v>
      </c>
      <c r="C3" s="3" t="s">
        <v>105</v>
      </c>
      <c r="D3" s="3">
        <v>2019</v>
      </c>
      <c r="E3" s="3">
        <v>7</v>
      </c>
      <c r="F3" s="3">
        <v>2</v>
      </c>
      <c r="G3" s="8">
        <v>64.473684210526301</v>
      </c>
    </row>
    <row r="4" spans="1:8" x14ac:dyDescent="0.15">
      <c r="A4" s="3" t="s">
        <v>17</v>
      </c>
      <c r="B4" s="3" t="s">
        <v>99</v>
      </c>
      <c r="C4" s="3" t="s">
        <v>105</v>
      </c>
      <c r="D4" s="3">
        <v>2019</v>
      </c>
      <c r="E4" s="3">
        <v>8</v>
      </c>
      <c r="F4" s="3">
        <v>3</v>
      </c>
      <c r="G4" s="8">
        <v>62.471343420449301</v>
      </c>
    </row>
    <row r="5" spans="1:8" x14ac:dyDescent="0.15">
      <c r="A5" s="3" t="s">
        <v>17</v>
      </c>
      <c r="B5" s="3" t="s">
        <v>99</v>
      </c>
      <c r="C5" s="3" t="s">
        <v>105</v>
      </c>
      <c r="D5" s="3">
        <v>2019</v>
      </c>
      <c r="E5" s="3">
        <v>9</v>
      </c>
      <c r="F5" s="3">
        <v>3</v>
      </c>
      <c r="G5" s="8">
        <v>60.253198835556198</v>
      </c>
    </row>
    <row r="6" spans="1:8" x14ac:dyDescent="0.15">
      <c r="A6" s="3" t="s">
        <v>17</v>
      </c>
      <c r="B6" s="3" t="s">
        <v>99</v>
      </c>
      <c r="C6" s="3" t="s">
        <v>105</v>
      </c>
      <c r="D6" s="3">
        <v>2019</v>
      </c>
      <c r="E6" s="3">
        <v>10</v>
      </c>
      <c r="F6" s="3">
        <v>6</v>
      </c>
      <c r="G6" s="8">
        <v>63.146997929606599</v>
      </c>
    </row>
    <row r="7" spans="1:8" x14ac:dyDescent="0.15">
      <c r="A7" s="3" t="s">
        <v>17</v>
      </c>
      <c r="B7" s="3" t="s">
        <v>99</v>
      </c>
      <c r="C7" s="3" t="s">
        <v>105</v>
      </c>
      <c r="D7" s="3">
        <v>2019</v>
      </c>
      <c r="E7" s="3">
        <v>11</v>
      </c>
      <c r="F7" s="3">
        <v>2</v>
      </c>
      <c r="G7" s="8">
        <v>69.934640522875796</v>
      </c>
    </row>
    <row r="8" spans="1:8" x14ac:dyDescent="0.15">
      <c r="A8" s="3" t="s">
        <v>17</v>
      </c>
      <c r="B8" s="3" t="s">
        <v>99</v>
      </c>
      <c r="C8" s="3" t="s">
        <v>105</v>
      </c>
      <c r="D8" s="3">
        <v>2020</v>
      </c>
      <c r="E8" s="3">
        <v>1</v>
      </c>
      <c r="F8" s="3">
        <v>2</v>
      </c>
      <c r="G8" s="8">
        <v>66.145229818462695</v>
      </c>
    </row>
    <row r="9" spans="1:8" x14ac:dyDescent="0.15">
      <c r="A9" s="3" t="s">
        <v>17</v>
      </c>
      <c r="B9" s="3" t="s">
        <v>99</v>
      </c>
      <c r="C9" s="3" t="s">
        <v>105</v>
      </c>
      <c r="D9" s="3">
        <v>2020</v>
      </c>
      <c r="E9" s="3">
        <v>3</v>
      </c>
      <c r="F9" s="3">
        <v>1</v>
      </c>
      <c r="G9" s="8">
        <v>61.363636363636402</v>
      </c>
    </row>
    <row r="10" spans="1:8" x14ac:dyDescent="0.15">
      <c r="A10" s="3" t="s">
        <v>17</v>
      </c>
      <c r="B10" s="3" t="s">
        <v>99</v>
      </c>
      <c r="C10" s="3" t="s">
        <v>105</v>
      </c>
      <c r="D10" s="3">
        <v>2020</v>
      </c>
      <c r="E10" s="3">
        <v>4</v>
      </c>
      <c r="F10" s="3">
        <v>2</v>
      </c>
      <c r="G10" s="8">
        <v>60.694616162751501</v>
      </c>
    </row>
  </sheetData>
  <phoneticPr fontId="2" type="noConversion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/>
  <dimension ref="A1:H13"/>
  <sheetViews>
    <sheetView workbookViewId="0">
      <selection activeCell="H2" sqref="H2"/>
    </sheetView>
  </sheetViews>
  <sheetFormatPr defaultRowHeight="13.5" x14ac:dyDescent="0.15"/>
  <sheetData>
    <row r="1" spans="1:8" x14ac:dyDescent="0.15">
      <c r="A1" s="3" t="s">
        <v>38</v>
      </c>
      <c r="B1" s="3" t="s">
        <v>39</v>
      </c>
      <c r="C1" s="3" t="s">
        <v>40</v>
      </c>
      <c r="D1" s="3" t="s">
        <v>41</v>
      </c>
      <c r="E1" s="3" t="s">
        <v>42</v>
      </c>
      <c r="F1" s="3" t="s">
        <v>43</v>
      </c>
      <c r="G1" s="8" t="s">
        <v>44</v>
      </c>
    </row>
    <row r="2" spans="1:8" x14ac:dyDescent="0.15">
      <c r="A2" s="3" t="s">
        <v>17</v>
      </c>
      <c r="B2" s="3" t="s">
        <v>104</v>
      </c>
      <c r="C2" s="3" t="s">
        <v>19</v>
      </c>
      <c r="D2" s="3">
        <v>2019</v>
      </c>
      <c r="E2" s="3">
        <v>6</v>
      </c>
      <c r="F2" s="3">
        <v>6</v>
      </c>
      <c r="G2" s="8">
        <v>89.602704987320394</v>
      </c>
      <c r="H2" s="11">
        <v>92</v>
      </c>
    </row>
    <row r="3" spans="1:8" x14ac:dyDescent="0.15">
      <c r="A3" s="3" t="s">
        <v>17</v>
      </c>
      <c r="B3" s="3" t="s">
        <v>104</v>
      </c>
      <c r="C3" s="3" t="s">
        <v>19</v>
      </c>
      <c r="D3" s="3">
        <v>2019</v>
      </c>
      <c r="E3" s="3">
        <v>7</v>
      </c>
      <c r="F3" s="3">
        <v>7</v>
      </c>
      <c r="G3" s="8">
        <v>99.084646598093798</v>
      </c>
    </row>
    <row r="4" spans="1:8" x14ac:dyDescent="0.15">
      <c r="A4" s="3" t="s">
        <v>17</v>
      </c>
      <c r="B4" s="3" t="s">
        <v>104</v>
      </c>
      <c r="C4" s="3" t="s">
        <v>19</v>
      </c>
      <c r="D4" s="3">
        <v>2019</v>
      </c>
      <c r="E4" s="3">
        <v>8</v>
      </c>
      <c r="F4" s="3">
        <v>6</v>
      </c>
      <c r="G4" s="8">
        <v>95.436127105992796</v>
      </c>
    </row>
    <row r="5" spans="1:8" x14ac:dyDescent="0.15">
      <c r="A5" s="3" t="s">
        <v>17</v>
      </c>
      <c r="B5" s="3" t="s">
        <v>104</v>
      </c>
      <c r="C5" s="3" t="s">
        <v>19</v>
      </c>
      <c r="D5" s="3">
        <v>2019</v>
      </c>
      <c r="E5" s="3">
        <v>9</v>
      </c>
      <c r="F5" s="3">
        <v>7</v>
      </c>
      <c r="G5" s="8">
        <v>98.6225344366391</v>
      </c>
    </row>
    <row r="6" spans="1:8" x14ac:dyDescent="0.15">
      <c r="A6" s="3" t="s">
        <v>17</v>
      </c>
      <c r="B6" s="3" t="s">
        <v>104</v>
      </c>
      <c r="C6" s="3" t="s">
        <v>19</v>
      </c>
      <c r="D6" s="3">
        <v>2019</v>
      </c>
      <c r="E6" s="3">
        <v>10</v>
      </c>
      <c r="F6" s="3">
        <v>1</v>
      </c>
      <c r="G6" s="8">
        <v>89.440276976341593</v>
      </c>
    </row>
    <row r="7" spans="1:8" x14ac:dyDescent="0.15">
      <c r="A7" s="3" t="s">
        <v>17</v>
      </c>
      <c r="B7" s="3" t="s">
        <v>104</v>
      </c>
      <c r="C7" s="3" t="s">
        <v>19</v>
      </c>
      <c r="D7" s="3">
        <v>2019</v>
      </c>
      <c r="E7" s="3">
        <v>11</v>
      </c>
      <c r="F7" s="3">
        <v>6</v>
      </c>
      <c r="G7" s="8">
        <v>88.380179658070105</v>
      </c>
    </row>
    <row r="8" spans="1:8" x14ac:dyDescent="0.15">
      <c r="A8" s="3" t="s">
        <v>17</v>
      </c>
      <c r="B8" s="3" t="s">
        <v>104</v>
      </c>
      <c r="C8" s="3" t="s">
        <v>19</v>
      </c>
      <c r="D8" s="3">
        <v>2019</v>
      </c>
      <c r="E8" s="3">
        <v>12</v>
      </c>
      <c r="F8" s="3">
        <v>7</v>
      </c>
      <c r="G8" s="8">
        <v>89.4828588030215</v>
      </c>
    </row>
    <row r="9" spans="1:8" x14ac:dyDescent="0.15">
      <c r="A9" s="3" t="s">
        <v>17</v>
      </c>
      <c r="B9" s="3" t="s">
        <v>104</v>
      </c>
      <c r="C9" s="3" t="s">
        <v>19</v>
      </c>
      <c r="D9" s="3">
        <v>2020</v>
      </c>
      <c r="E9" s="3">
        <v>1</v>
      </c>
      <c r="F9" s="3">
        <v>4</v>
      </c>
      <c r="G9" s="8">
        <v>92.238657138108707</v>
      </c>
    </row>
    <row r="10" spans="1:8" x14ac:dyDescent="0.15">
      <c r="A10" s="3" t="s">
        <v>17</v>
      </c>
      <c r="B10" s="3" t="s">
        <v>104</v>
      </c>
      <c r="C10" s="3" t="s">
        <v>19</v>
      </c>
      <c r="D10" s="3">
        <v>2020</v>
      </c>
      <c r="E10" s="3">
        <v>2</v>
      </c>
      <c r="F10" s="3">
        <v>1</v>
      </c>
      <c r="G10" s="8">
        <v>93.1952662721894</v>
      </c>
    </row>
    <row r="11" spans="1:8" x14ac:dyDescent="0.15">
      <c r="A11" s="3" t="s">
        <v>17</v>
      </c>
      <c r="B11" s="3" t="s">
        <v>104</v>
      </c>
      <c r="C11" s="3" t="s">
        <v>19</v>
      </c>
      <c r="D11" s="3">
        <v>2020</v>
      </c>
      <c r="E11" s="3">
        <v>3</v>
      </c>
      <c r="F11" s="3">
        <v>2</v>
      </c>
      <c r="G11" s="8">
        <v>85.274277714140297</v>
      </c>
    </row>
    <row r="12" spans="1:8" x14ac:dyDescent="0.15">
      <c r="A12" s="3" t="s">
        <v>17</v>
      </c>
      <c r="B12" s="3" t="s">
        <v>104</v>
      </c>
      <c r="C12" s="3" t="s">
        <v>19</v>
      </c>
      <c r="D12" s="3">
        <v>2020</v>
      </c>
      <c r="E12" s="3">
        <v>4</v>
      </c>
      <c r="F12" s="3">
        <v>4</v>
      </c>
      <c r="G12" s="8">
        <v>92.669894807146406</v>
      </c>
    </row>
    <row r="13" spans="1:8" x14ac:dyDescent="0.15">
      <c r="A13" s="3" t="s">
        <v>17</v>
      </c>
      <c r="B13" s="3" t="s">
        <v>104</v>
      </c>
      <c r="C13" s="3" t="s">
        <v>19</v>
      </c>
      <c r="D13" s="3">
        <v>2020</v>
      </c>
      <c r="E13" s="3">
        <v>5</v>
      </c>
      <c r="F13" s="3">
        <v>5</v>
      </c>
      <c r="G13" s="8">
        <v>91.781393408427206</v>
      </c>
    </row>
  </sheetData>
  <phoneticPr fontId="2" type="noConversion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/>
  <dimension ref="A1:H11"/>
  <sheetViews>
    <sheetView workbookViewId="0">
      <selection activeCell="H2" sqref="H2"/>
    </sheetView>
  </sheetViews>
  <sheetFormatPr defaultRowHeight="13.5" x14ac:dyDescent="0.15"/>
  <cols>
    <col min="3" max="3" width="28.25" customWidth="1"/>
  </cols>
  <sheetData>
    <row r="1" spans="1:8" x14ac:dyDescent="0.15">
      <c r="A1" s="3" t="s">
        <v>38</v>
      </c>
      <c r="B1" s="3" t="s">
        <v>39</v>
      </c>
      <c r="C1" s="3" t="s">
        <v>40</v>
      </c>
      <c r="D1" s="3" t="s">
        <v>41</v>
      </c>
      <c r="E1" s="3" t="s">
        <v>42</v>
      </c>
      <c r="F1" s="3" t="s">
        <v>43</v>
      </c>
      <c r="G1" s="8" t="s">
        <v>44</v>
      </c>
    </row>
    <row r="2" spans="1:8" x14ac:dyDescent="0.15">
      <c r="A2" s="3" t="s">
        <v>17</v>
      </c>
      <c r="B2" s="3" t="s">
        <v>107</v>
      </c>
      <c r="C2" s="3" t="s">
        <v>106</v>
      </c>
      <c r="D2" s="3">
        <v>2019</v>
      </c>
      <c r="E2" s="3">
        <v>6</v>
      </c>
      <c r="F2" s="3">
        <v>6</v>
      </c>
      <c r="G2" s="8">
        <v>98.360655737704903</v>
      </c>
      <c r="H2" s="11">
        <v>90</v>
      </c>
    </row>
    <row r="3" spans="1:8" x14ac:dyDescent="0.15">
      <c r="A3" s="3" t="s">
        <v>17</v>
      </c>
      <c r="B3" s="3" t="s">
        <v>107</v>
      </c>
      <c r="C3" s="3" t="s">
        <v>106</v>
      </c>
      <c r="D3" s="3">
        <v>2019</v>
      </c>
      <c r="E3" s="3">
        <v>7</v>
      </c>
      <c r="F3" s="3">
        <v>7</v>
      </c>
      <c r="G3" s="8">
        <v>90.8572731418149</v>
      </c>
    </row>
    <row r="4" spans="1:8" x14ac:dyDescent="0.15">
      <c r="A4" s="3" t="s">
        <v>17</v>
      </c>
      <c r="B4" s="3" t="s">
        <v>107</v>
      </c>
      <c r="C4" s="3" t="s">
        <v>106</v>
      </c>
      <c r="D4" s="3">
        <v>2019</v>
      </c>
      <c r="E4" s="3">
        <v>8</v>
      </c>
      <c r="F4" s="3">
        <v>5</v>
      </c>
      <c r="G4" s="8">
        <v>87.612681049326397</v>
      </c>
    </row>
    <row r="5" spans="1:8" x14ac:dyDescent="0.15">
      <c r="A5" s="3" t="s">
        <v>17</v>
      </c>
      <c r="B5" s="3" t="s">
        <v>107</v>
      </c>
      <c r="C5" s="3" t="s">
        <v>106</v>
      </c>
      <c r="D5" s="3">
        <v>2019</v>
      </c>
      <c r="E5" s="3">
        <v>9</v>
      </c>
      <c r="F5" s="3">
        <v>5</v>
      </c>
      <c r="G5" s="8">
        <v>92.376960099363501</v>
      </c>
    </row>
    <row r="6" spans="1:8" x14ac:dyDescent="0.15">
      <c r="A6" s="3" t="s">
        <v>17</v>
      </c>
      <c r="B6" s="3" t="s">
        <v>107</v>
      </c>
      <c r="C6" s="3" t="s">
        <v>106</v>
      </c>
      <c r="D6" s="3">
        <v>2019</v>
      </c>
      <c r="E6" s="3">
        <v>10</v>
      </c>
      <c r="F6" s="3">
        <v>6</v>
      </c>
      <c r="G6" s="8">
        <v>103.52081488042499</v>
      </c>
    </row>
    <row r="7" spans="1:8" x14ac:dyDescent="0.15">
      <c r="A7" s="3" t="s">
        <v>17</v>
      </c>
      <c r="B7" s="3" t="s">
        <v>107</v>
      </c>
      <c r="C7" s="3" t="s">
        <v>106</v>
      </c>
      <c r="D7" s="3">
        <v>2019</v>
      </c>
      <c r="E7" s="3">
        <v>11</v>
      </c>
      <c r="F7" s="3">
        <v>2</v>
      </c>
      <c r="G7" s="8">
        <v>76.086956521739097</v>
      </c>
    </row>
    <row r="8" spans="1:8" x14ac:dyDescent="0.15">
      <c r="A8" s="3" t="s">
        <v>17</v>
      </c>
      <c r="B8" s="3" t="s">
        <v>107</v>
      </c>
      <c r="C8" s="3" t="s">
        <v>106</v>
      </c>
      <c r="D8" s="3">
        <v>2020</v>
      </c>
      <c r="E8" s="3">
        <v>1</v>
      </c>
      <c r="F8" s="3">
        <v>7</v>
      </c>
      <c r="G8" s="8">
        <v>87.719298245613999</v>
      </c>
    </row>
    <row r="9" spans="1:8" x14ac:dyDescent="0.15">
      <c r="A9" s="3" t="s">
        <v>17</v>
      </c>
      <c r="B9" s="3" t="s">
        <v>107</v>
      </c>
      <c r="C9" s="3" t="s">
        <v>106</v>
      </c>
      <c r="D9" s="3">
        <v>2020</v>
      </c>
      <c r="E9" s="3">
        <v>3</v>
      </c>
      <c r="F9" s="3">
        <v>1</v>
      </c>
      <c r="G9" s="8">
        <v>95.573440643863194</v>
      </c>
    </row>
    <row r="10" spans="1:8" x14ac:dyDescent="0.15">
      <c r="A10" s="3" t="s">
        <v>17</v>
      </c>
      <c r="B10" s="3" t="s">
        <v>107</v>
      </c>
      <c r="C10" s="3" t="s">
        <v>106</v>
      </c>
      <c r="D10" s="3">
        <v>2020</v>
      </c>
      <c r="E10" s="3">
        <v>4</v>
      </c>
      <c r="F10" s="3">
        <v>8</v>
      </c>
      <c r="G10" s="8">
        <v>86.485502298693604</v>
      </c>
    </row>
    <row r="11" spans="1:8" x14ac:dyDescent="0.15">
      <c r="A11" s="3" t="s">
        <v>17</v>
      </c>
      <c r="B11" s="3" t="s">
        <v>107</v>
      </c>
      <c r="C11" s="3" t="s">
        <v>106</v>
      </c>
      <c r="D11" s="3">
        <v>2020</v>
      </c>
      <c r="E11" s="3">
        <v>5</v>
      </c>
      <c r="F11" s="3">
        <v>9</v>
      </c>
      <c r="G11" s="8">
        <v>86.104078173714697</v>
      </c>
    </row>
  </sheetData>
  <phoneticPr fontId="2" type="noConversion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H14"/>
  <sheetViews>
    <sheetView workbookViewId="0">
      <selection activeCell="H2" sqref="H2"/>
    </sheetView>
  </sheetViews>
  <sheetFormatPr defaultRowHeight="13.5" x14ac:dyDescent="0.15"/>
  <sheetData>
    <row r="1" spans="1:8" x14ac:dyDescent="0.15">
      <c r="A1" s="3" t="s">
        <v>38</v>
      </c>
      <c r="B1" s="3" t="s">
        <v>39</v>
      </c>
      <c r="C1" s="3" t="s">
        <v>40</v>
      </c>
      <c r="D1" s="3" t="s">
        <v>41</v>
      </c>
      <c r="E1" s="3" t="s">
        <v>42</v>
      </c>
      <c r="F1" s="3" t="s">
        <v>43</v>
      </c>
      <c r="G1" s="8" t="s">
        <v>44</v>
      </c>
    </row>
    <row r="2" spans="1:8" x14ac:dyDescent="0.15">
      <c r="A2" s="3" t="s">
        <v>20</v>
      </c>
      <c r="B2" s="3" t="s">
        <v>108</v>
      </c>
      <c r="C2" s="3" t="s">
        <v>21</v>
      </c>
      <c r="D2" s="3">
        <v>2019</v>
      </c>
      <c r="E2" s="3">
        <v>6</v>
      </c>
      <c r="F2" s="3">
        <v>8</v>
      </c>
      <c r="G2" s="8">
        <v>145.16682957757601</v>
      </c>
      <c r="H2" s="11">
        <v>132</v>
      </c>
    </row>
    <row r="3" spans="1:8" x14ac:dyDescent="0.15">
      <c r="A3" s="3" t="s">
        <v>20</v>
      </c>
      <c r="B3" s="3" t="s">
        <v>108</v>
      </c>
      <c r="C3" s="3" t="s">
        <v>21</v>
      </c>
      <c r="D3" s="3">
        <v>2019</v>
      </c>
      <c r="E3" s="3">
        <v>7</v>
      </c>
      <c r="F3" s="3">
        <v>10</v>
      </c>
      <c r="G3" s="8">
        <v>134.567752312023</v>
      </c>
    </row>
    <row r="4" spans="1:8" x14ac:dyDescent="0.15">
      <c r="A4" s="3" t="s">
        <v>20</v>
      </c>
      <c r="B4" s="3" t="s">
        <v>108</v>
      </c>
      <c r="C4" s="3" t="s">
        <v>21</v>
      </c>
      <c r="D4" s="3">
        <v>2019</v>
      </c>
      <c r="E4" s="3">
        <v>8</v>
      </c>
      <c r="F4" s="3">
        <v>10</v>
      </c>
      <c r="G4" s="8">
        <v>135.94515181194899</v>
      </c>
    </row>
    <row r="5" spans="1:8" x14ac:dyDescent="0.15">
      <c r="A5" s="3" t="s">
        <v>20</v>
      </c>
      <c r="B5" s="3" t="s">
        <v>108</v>
      </c>
      <c r="C5" s="3" t="s">
        <v>21</v>
      </c>
      <c r="D5" s="3">
        <v>2019</v>
      </c>
      <c r="E5" s="3">
        <v>9</v>
      </c>
      <c r="F5" s="3">
        <v>8</v>
      </c>
      <c r="G5" s="8">
        <v>135.83252190847099</v>
      </c>
    </row>
    <row r="6" spans="1:8" x14ac:dyDescent="0.15">
      <c r="A6" s="3" t="s">
        <v>20</v>
      </c>
      <c r="B6" s="3" t="s">
        <v>108</v>
      </c>
      <c r="C6" s="3" t="s">
        <v>21</v>
      </c>
      <c r="D6" s="3">
        <v>2019</v>
      </c>
      <c r="E6" s="3">
        <v>10</v>
      </c>
      <c r="F6" s="3">
        <v>12</v>
      </c>
      <c r="G6" s="8">
        <v>130.14426727410799</v>
      </c>
    </row>
    <row r="7" spans="1:8" x14ac:dyDescent="0.15">
      <c r="A7" s="3" t="s">
        <v>20</v>
      </c>
      <c r="B7" s="3" t="s">
        <v>108</v>
      </c>
      <c r="C7" s="3" t="s">
        <v>21</v>
      </c>
      <c r="D7" s="3">
        <v>2019</v>
      </c>
      <c r="E7" s="3">
        <v>11</v>
      </c>
      <c r="F7" s="3">
        <v>4</v>
      </c>
      <c r="G7" s="8">
        <v>125.039948865452</v>
      </c>
    </row>
    <row r="8" spans="1:8" x14ac:dyDescent="0.15">
      <c r="A8" s="3" t="s">
        <v>20</v>
      </c>
      <c r="B8" s="3" t="s">
        <v>108</v>
      </c>
      <c r="C8" s="3" t="s">
        <v>21</v>
      </c>
      <c r="D8" s="3">
        <v>2019</v>
      </c>
      <c r="E8" s="3">
        <v>12</v>
      </c>
      <c r="F8" s="3">
        <v>5</v>
      </c>
      <c r="G8" s="8">
        <v>130.281690140845</v>
      </c>
    </row>
    <row r="9" spans="1:8" x14ac:dyDescent="0.15">
      <c r="A9" s="3" t="s">
        <v>20</v>
      </c>
      <c r="B9" s="3" t="s">
        <v>108</v>
      </c>
      <c r="C9" s="3" t="s">
        <v>21</v>
      </c>
      <c r="D9" s="3">
        <v>2020</v>
      </c>
      <c r="E9" s="3">
        <v>1</v>
      </c>
      <c r="F9" s="3">
        <v>4</v>
      </c>
      <c r="G9" s="8">
        <v>118.208904109589</v>
      </c>
    </row>
    <row r="10" spans="1:8" x14ac:dyDescent="0.15">
      <c r="A10" s="3" t="s">
        <v>20</v>
      </c>
      <c r="B10" s="3" t="s">
        <v>108</v>
      </c>
      <c r="C10" s="3" t="s">
        <v>21</v>
      </c>
      <c r="D10" s="3">
        <v>2020</v>
      </c>
      <c r="E10" s="3">
        <v>2</v>
      </c>
      <c r="F10" s="3">
        <v>2</v>
      </c>
      <c r="G10" s="8">
        <v>126.237123813371</v>
      </c>
    </row>
    <row r="11" spans="1:8" x14ac:dyDescent="0.15">
      <c r="A11" s="3" t="s">
        <v>20</v>
      </c>
      <c r="B11" s="3" t="s">
        <v>108</v>
      </c>
      <c r="C11" s="3" t="s">
        <v>21</v>
      </c>
      <c r="D11" s="3">
        <v>2020</v>
      </c>
      <c r="E11" s="3">
        <v>3</v>
      </c>
      <c r="F11" s="3">
        <v>1</v>
      </c>
      <c r="G11" s="8">
        <v>128.364389233954</v>
      </c>
    </row>
    <row r="12" spans="1:8" x14ac:dyDescent="0.15">
      <c r="A12" s="3" t="s">
        <v>20</v>
      </c>
      <c r="B12" s="3" t="s">
        <v>108</v>
      </c>
      <c r="C12" s="3" t="s">
        <v>21</v>
      </c>
      <c r="D12" s="3">
        <v>2020</v>
      </c>
      <c r="E12" s="3">
        <v>4</v>
      </c>
      <c r="F12" s="3">
        <v>2</v>
      </c>
      <c r="G12" s="8">
        <v>144.63840399002501</v>
      </c>
    </row>
    <row r="13" spans="1:8" x14ac:dyDescent="0.15">
      <c r="A13" s="3" t="s">
        <v>20</v>
      </c>
      <c r="B13" s="3" t="s">
        <v>108</v>
      </c>
      <c r="C13" s="3" t="s">
        <v>21</v>
      </c>
      <c r="D13" s="3">
        <v>2020</v>
      </c>
      <c r="E13" s="3">
        <v>5</v>
      </c>
      <c r="F13" s="3">
        <v>3</v>
      </c>
      <c r="G13" s="8">
        <v>132.85389856169601</v>
      </c>
    </row>
    <row r="14" spans="1:8" x14ac:dyDescent="0.15">
      <c r="G14" s="9"/>
    </row>
  </sheetData>
  <phoneticPr fontId="2" type="noConversion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1:H12"/>
  <sheetViews>
    <sheetView workbookViewId="0">
      <selection activeCell="H2" sqref="H2"/>
    </sheetView>
  </sheetViews>
  <sheetFormatPr defaultRowHeight="13.5" x14ac:dyDescent="0.15"/>
  <sheetData>
    <row r="1" spans="1:8" x14ac:dyDescent="0.15">
      <c r="A1" s="3" t="s">
        <v>38</v>
      </c>
      <c r="B1" s="3" t="s">
        <v>39</v>
      </c>
      <c r="C1" s="3" t="s">
        <v>40</v>
      </c>
      <c r="D1" s="3" t="s">
        <v>41</v>
      </c>
      <c r="E1" s="3" t="s">
        <v>42</v>
      </c>
      <c r="F1" s="3" t="s">
        <v>43</v>
      </c>
      <c r="G1" s="8" t="s">
        <v>44</v>
      </c>
    </row>
    <row r="2" spans="1:8" x14ac:dyDescent="0.15">
      <c r="A2" s="3" t="s">
        <v>20</v>
      </c>
      <c r="B2" s="3" t="s">
        <v>109</v>
      </c>
      <c r="C2" s="3" t="s">
        <v>110</v>
      </c>
      <c r="D2" s="3">
        <v>2019</v>
      </c>
      <c r="E2" s="3">
        <v>6</v>
      </c>
      <c r="F2" s="3">
        <v>4</v>
      </c>
      <c r="G2" s="8">
        <v>126.206098031648</v>
      </c>
      <c r="H2" s="11">
        <v>132</v>
      </c>
    </row>
    <row r="3" spans="1:8" x14ac:dyDescent="0.15">
      <c r="A3" s="3" t="s">
        <v>20</v>
      </c>
      <c r="B3" s="3" t="s">
        <v>109</v>
      </c>
      <c r="C3" s="3" t="s">
        <v>110</v>
      </c>
      <c r="D3" s="3">
        <v>2019</v>
      </c>
      <c r="E3" s="3">
        <v>7</v>
      </c>
      <c r="F3" s="3">
        <v>11</v>
      </c>
      <c r="G3" s="8">
        <v>128.13688212927801</v>
      </c>
    </row>
    <row r="4" spans="1:8" x14ac:dyDescent="0.15">
      <c r="A4" s="3" t="s">
        <v>20</v>
      </c>
      <c r="B4" s="3" t="s">
        <v>109</v>
      </c>
      <c r="C4" s="3" t="s">
        <v>110</v>
      </c>
      <c r="D4" s="3">
        <v>2019</v>
      </c>
      <c r="E4" s="3">
        <v>8</v>
      </c>
      <c r="F4" s="3">
        <v>14</v>
      </c>
      <c r="G4" s="8">
        <v>128.854598682606</v>
      </c>
    </row>
    <row r="5" spans="1:8" x14ac:dyDescent="0.15">
      <c r="A5" s="3" t="s">
        <v>20</v>
      </c>
      <c r="B5" s="3" t="s">
        <v>109</v>
      </c>
      <c r="C5" s="3" t="s">
        <v>110</v>
      </c>
      <c r="D5" s="3">
        <v>2019</v>
      </c>
      <c r="E5" s="3">
        <v>9</v>
      </c>
      <c r="F5" s="3">
        <v>12</v>
      </c>
      <c r="G5" s="8">
        <v>137.051320083061</v>
      </c>
    </row>
    <row r="6" spans="1:8" x14ac:dyDescent="0.15">
      <c r="A6" s="3" t="s">
        <v>20</v>
      </c>
      <c r="B6" s="3" t="s">
        <v>109</v>
      </c>
      <c r="C6" s="3" t="s">
        <v>110</v>
      </c>
      <c r="D6" s="3">
        <v>2019</v>
      </c>
      <c r="E6" s="3">
        <v>10</v>
      </c>
      <c r="F6" s="3">
        <v>12</v>
      </c>
      <c r="G6" s="8">
        <v>134.80952380952399</v>
      </c>
    </row>
    <row r="7" spans="1:8" x14ac:dyDescent="0.15">
      <c r="A7" s="3" t="s">
        <v>20</v>
      </c>
      <c r="B7" s="3" t="s">
        <v>109</v>
      </c>
      <c r="C7" s="3" t="s">
        <v>110</v>
      </c>
      <c r="D7" s="3">
        <v>2019</v>
      </c>
      <c r="E7" s="3">
        <v>11</v>
      </c>
      <c r="F7" s="3">
        <v>5</v>
      </c>
      <c r="G7" s="8">
        <v>121.460252473558</v>
      </c>
    </row>
    <row r="8" spans="1:8" x14ac:dyDescent="0.15">
      <c r="A8" s="3" t="s">
        <v>20</v>
      </c>
      <c r="B8" s="3" t="s">
        <v>109</v>
      </c>
      <c r="C8" s="3" t="s">
        <v>110</v>
      </c>
      <c r="D8" s="3">
        <v>2019</v>
      </c>
      <c r="E8" s="3">
        <v>12</v>
      </c>
      <c r="F8" s="3">
        <v>6</v>
      </c>
      <c r="G8" s="8">
        <v>130.06116207951101</v>
      </c>
    </row>
    <row r="9" spans="1:8" x14ac:dyDescent="0.15">
      <c r="A9" s="3" t="s">
        <v>20</v>
      </c>
      <c r="B9" s="3" t="s">
        <v>109</v>
      </c>
      <c r="C9" s="3" t="s">
        <v>110</v>
      </c>
      <c r="D9" s="3">
        <v>2020</v>
      </c>
      <c r="E9" s="3">
        <v>1</v>
      </c>
      <c r="F9" s="3">
        <v>3</v>
      </c>
      <c r="G9" s="8">
        <v>141.17647058823499</v>
      </c>
    </row>
    <row r="10" spans="1:8" x14ac:dyDescent="0.15">
      <c r="A10" s="3" t="s">
        <v>20</v>
      </c>
      <c r="B10" s="3" t="s">
        <v>109</v>
      </c>
      <c r="C10" s="3" t="s">
        <v>110</v>
      </c>
      <c r="D10" s="3">
        <v>2020</v>
      </c>
      <c r="E10" s="3">
        <v>3</v>
      </c>
      <c r="F10" s="3">
        <v>1</v>
      </c>
      <c r="G10" s="8">
        <v>164.609053497942</v>
      </c>
    </row>
    <row r="11" spans="1:8" x14ac:dyDescent="0.15">
      <c r="A11" s="3" t="s">
        <v>20</v>
      </c>
      <c r="B11" s="3" t="s">
        <v>109</v>
      </c>
      <c r="C11" s="3" t="s">
        <v>110</v>
      </c>
      <c r="D11" s="3">
        <v>2020</v>
      </c>
      <c r="E11" s="3">
        <v>4</v>
      </c>
      <c r="F11" s="3">
        <v>6</v>
      </c>
      <c r="G11" s="8">
        <v>127.92740046838399</v>
      </c>
    </row>
    <row r="12" spans="1:8" x14ac:dyDescent="0.15">
      <c r="A12" s="3" t="s">
        <v>20</v>
      </c>
      <c r="B12" s="3" t="s">
        <v>109</v>
      </c>
      <c r="C12" s="3" t="s">
        <v>110</v>
      </c>
      <c r="D12" s="3">
        <v>2020</v>
      </c>
      <c r="E12" s="3">
        <v>5</v>
      </c>
      <c r="F12" s="3">
        <v>4</v>
      </c>
      <c r="G12" s="8">
        <v>116.682509505703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2"/>
  <sheetViews>
    <sheetView workbookViewId="0">
      <selection activeCell="J2" sqref="J2"/>
    </sheetView>
  </sheetViews>
  <sheetFormatPr defaultRowHeight="13.5" x14ac:dyDescent="0.15"/>
  <sheetData>
    <row r="1" spans="1:9" x14ac:dyDescent="0.15">
      <c r="A1" t="s">
        <v>38</v>
      </c>
      <c r="B1" t="s">
        <v>39</v>
      </c>
      <c r="C1" t="s">
        <v>40</v>
      </c>
      <c r="D1" t="s">
        <v>41</v>
      </c>
      <c r="E1" t="s">
        <v>42</v>
      </c>
      <c r="F1" t="s">
        <v>43</v>
      </c>
      <c r="G1" t="s">
        <v>44</v>
      </c>
      <c r="H1" s="1" t="s">
        <v>52</v>
      </c>
    </row>
    <row r="2" spans="1:9" x14ac:dyDescent="0.15">
      <c r="A2" t="s">
        <v>0</v>
      </c>
      <c r="B2" t="s">
        <v>45</v>
      </c>
      <c r="C2" t="s">
        <v>2</v>
      </c>
      <c r="D2">
        <v>2019</v>
      </c>
      <c r="E2">
        <v>6</v>
      </c>
      <c r="F2">
        <v>8</v>
      </c>
      <c r="G2">
        <v>78.5241105401185</v>
      </c>
      <c r="H2" s="6">
        <f>ROUND(G2,0)</f>
        <v>79</v>
      </c>
      <c r="I2" s="6">
        <v>72</v>
      </c>
    </row>
    <row r="3" spans="1:9" x14ac:dyDescent="0.15">
      <c r="A3" t="s">
        <v>0</v>
      </c>
      <c r="B3" t="s">
        <v>45</v>
      </c>
      <c r="C3" t="s">
        <v>2</v>
      </c>
      <c r="D3">
        <v>2019</v>
      </c>
      <c r="E3">
        <v>7</v>
      </c>
      <c r="F3">
        <v>8</v>
      </c>
      <c r="G3">
        <v>72.483070926858005</v>
      </c>
      <c r="H3" s="6">
        <f t="shared" ref="H3:H12" si="0">ROUND(G3,0)</f>
        <v>72</v>
      </c>
    </row>
    <row r="4" spans="1:9" x14ac:dyDescent="0.15">
      <c r="A4" t="s">
        <v>0</v>
      </c>
      <c r="B4" t="s">
        <v>45</v>
      </c>
      <c r="C4" t="s">
        <v>2</v>
      </c>
      <c r="D4">
        <v>2019</v>
      </c>
      <c r="E4">
        <v>8</v>
      </c>
      <c r="F4">
        <v>3</v>
      </c>
      <c r="G4">
        <v>71.697972291721101</v>
      </c>
      <c r="H4" s="6">
        <f t="shared" si="0"/>
        <v>72</v>
      </c>
    </row>
    <row r="5" spans="1:9" x14ac:dyDescent="0.15">
      <c r="A5" t="s">
        <v>0</v>
      </c>
      <c r="B5" t="s">
        <v>45</v>
      </c>
      <c r="C5" t="s">
        <v>2</v>
      </c>
      <c r="D5">
        <v>2019</v>
      </c>
      <c r="E5">
        <v>9</v>
      </c>
      <c r="F5">
        <v>5</v>
      </c>
      <c r="G5">
        <v>71.624538994332994</v>
      </c>
      <c r="H5" s="6">
        <f t="shared" si="0"/>
        <v>72</v>
      </c>
    </row>
    <row r="6" spans="1:9" x14ac:dyDescent="0.15">
      <c r="A6" t="s">
        <v>0</v>
      </c>
      <c r="B6" t="s">
        <v>45</v>
      </c>
      <c r="C6" t="s">
        <v>2</v>
      </c>
      <c r="D6">
        <v>2019</v>
      </c>
      <c r="E6">
        <v>10</v>
      </c>
      <c r="F6">
        <v>4</v>
      </c>
      <c r="G6">
        <v>71.3067307961187</v>
      </c>
      <c r="H6" s="6">
        <f t="shared" si="0"/>
        <v>71</v>
      </c>
    </row>
    <row r="7" spans="1:9" x14ac:dyDescent="0.15">
      <c r="A7" t="s">
        <v>0</v>
      </c>
      <c r="B7" t="s">
        <v>45</v>
      </c>
      <c r="C7" t="s">
        <v>2</v>
      </c>
      <c r="D7">
        <v>2019</v>
      </c>
      <c r="E7">
        <v>11</v>
      </c>
      <c r="F7">
        <v>5</v>
      </c>
      <c r="G7">
        <v>70.207914757207007</v>
      </c>
      <c r="H7" s="6">
        <f t="shared" si="0"/>
        <v>70</v>
      </c>
    </row>
    <row r="8" spans="1:9" x14ac:dyDescent="0.15">
      <c r="A8" t="s">
        <v>0</v>
      </c>
      <c r="B8" t="s">
        <v>45</v>
      </c>
      <c r="C8" t="s">
        <v>2</v>
      </c>
      <c r="D8">
        <v>2019</v>
      </c>
      <c r="E8">
        <v>12</v>
      </c>
      <c r="F8">
        <v>6</v>
      </c>
      <c r="G8">
        <v>73.414814207201999</v>
      </c>
      <c r="H8" s="6">
        <f t="shared" si="0"/>
        <v>73</v>
      </c>
    </row>
    <row r="9" spans="1:9" x14ac:dyDescent="0.15">
      <c r="A9" t="s">
        <v>0</v>
      </c>
      <c r="B9" t="s">
        <v>45</v>
      </c>
      <c r="C9" t="s">
        <v>2</v>
      </c>
      <c r="D9">
        <v>2020</v>
      </c>
      <c r="E9">
        <v>1</v>
      </c>
      <c r="F9">
        <v>2</v>
      </c>
      <c r="G9">
        <v>72.949649220835695</v>
      </c>
      <c r="H9" s="6">
        <f t="shared" si="0"/>
        <v>73</v>
      </c>
    </row>
    <row r="10" spans="1:9" x14ac:dyDescent="0.15">
      <c r="A10" t="s">
        <v>0</v>
      </c>
      <c r="B10" t="s">
        <v>45</v>
      </c>
      <c r="C10" t="s">
        <v>2</v>
      </c>
      <c r="D10">
        <v>2020</v>
      </c>
      <c r="E10">
        <v>3</v>
      </c>
      <c r="F10">
        <v>2</v>
      </c>
      <c r="G10">
        <v>67.689530685920602</v>
      </c>
      <c r="H10" s="6">
        <f t="shared" si="0"/>
        <v>68</v>
      </c>
    </row>
    <row r="11" spans="1:9" x14ac:dyDescent="0.15">
      <c r="A11" t="s">
        <v>0</v>
      </c>
      <c r="B11" t="s">
        <v>45</v>
      </c>
      <c r="C11" t="s">
        <v>2</v>
      </c>
      <c r="D11">
        <v>2020</v>
      </c>
      <c r="E11">
        <v>4</v>
      </c>
      <c r="F11">
        <v>5</v>
      </c>
      <c r="G11">
        <v>71.709123555156594</v>
      </c>
      <c r="H11" s="6">
        <f t="shared" si="0"/>
        <v>72</v>
      </c>
    </row>
    <row r="12" spans="1:9" x14ac:dyDescent="0.15">
      <c r="A12" t="s">
        <v>0</v>
      </c>
      <c r="B12" t="s">
        <v>45</v>
      </c>
      <c r="C12" t="s">
        <v>2</v>
      </c>
      <c r="D12">
        <v>2020</v>
      </c>
      <c r="E12">
        <v>5</v>
      </c>
      <c r="F12">
        <v>6</v>
      </c>
      <c r="G12">
        <v>67.727289782747405</v>
      </c>
      <c r="H12" s="6">
        <f t="shared" si="0"/>
        <v>68</v>
      </c>
    </row>
  </sheetData>
  <phoneticPr fontId="2" type="noConversion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/>
  <dimension ref="A1:H12"/>
  <sheetViews>
    <sheetView workbookViewId="0">
      <selection activeCell="H2" sqref="H2"/>
    </sheetView>
  </sheetViews>
  <sheetFormatPr defaultRowHeight="13.5" x14ac:dyDescent="0.15"/>
  <sheetData>
    <row r="1" spans="1:8" x14ac:dyDescent="0.15">
      <c r="A1" s="3" t="s">
        <v>38</v>
      </c>
      <c r="B1" s="3" t="s">
        <v>39</v>
      </c>
      <c r="C1" s="3" t="s">
        <v>40</v>
      </c>
      <c r="D1" s="3" t="s">
        <v>41</v>
      </c>
      <c r="E1" s="3" t="s">
        <v>42</v>
      </c>
      <c r="F1" s="3" t="s">
        <v>43</v>
      </c>
      <c r="G1" s="8" t="s">
        <v>44</v>
      </c>
    </row>
    <row r="2" spans="1:8" x14ac:dyDescent="0.15">
      <c r="A2" s="3" t="s">
        <v>20</v>
      </c>
      <c r="B2" s="3" t="s">
        <v>109</v>
      </c>
      <c r="C2" s="3" t="s">
        <v>22</v>
      </c>
      <c r="D2" s="3">
        <v>2019</v>
      </c>
      <c r="E2" s="3">
        <v>6</v>
      </c>
      <c r="F2" s="3">
        <v>7</v>
      </c>
      <c r="G2" s="8">
        <v>124.755311530198</v>
      </c>
      <c r="H2" s="11">
        <v>127</v>
      </c>
    </row>
    <row r="3" spans="1:8" x14ac:dyDescent="0.15">
      <c r="A3" s="3" t="s">
        <v>20</v>
      </c>
      <c r="B3" s="3" t="s">
        <v>109</v>
      </c>
      <c r="C3" s="3" t="s">
        <v>22</v>
      </c>
      <c r="D3" s="3">
        <v>2019</v>
      </c>
      <c r="E3" s="3">
        <v>7</v>
      </c>
      <c r="F3" s="3">
        <v>10</v>
      </c>
      <c r="G3" s="8">
        <v>129.599676506268</v>
      </c>
    </row>
    <row r="4" spans="1:8" x14ac:dyDescent="0.15">
      <c r="A4" s="3" t="s">
        <v>20</v>
      </c>
      <c r="B4" s="3" t="s">
        <v>109</v>
      </c>
      <c r="C4" s="3" t="s">
        <v>22</v>
      </c>
      <c r="D4" s="3">
        <v>2019</v>
      </c>
      <c r="E4" s="3">
        <v>8</v>
      </c>
      <c r="F4" s="3">
        <v>9</v>
      </c>
      <c r="G4" s="8">
        <v>126.887972267322</v>
      </c>
    </row>
    <row r="5" spans="1:8" x14ac:dyDescent="0.15">
      <c r="A5" s="3" t="s">
        <v>20</v>
      </c>
      <c r="B5" s="3" t="s">
        <v>109</v>
      </c>
      <c r="C5" s="3" t="s">
        <v>22</v>
      </c>
      <c r="D5" s="3">
        <v>2019</v>
      </c>
      <c r="E5" s="3">
        <v>9</v>
      </c>
      <c r="F5" s="3">
        <v>8</v>
      </c>
      <c r="G5" s="8">
        <v>121.676891615542</v>
      </c>
    </row>
    <row r="6" spans="1:8" x14ac:dyDescent="0.15">
      <c r="A6" s="3" t="s">
        <v>20</v>
      </c>
      <c r="B6" s="3" t="s">
        <v>109</v>
      </c>
      <c r="C6" s="3" t="s">
        <v>22</v>
      </c>
      <c r="D6" s="3">
        <v>2019</v>
      </c>
      <c r="E6" s="3">
        <v>10</v>
      </c>
      <c r="F6" s="3">
        <v>7</v>
      </c>
      <c r="G6" s="8">
        <v>140.03963011888999</v>
      </c>
    </row>
    <row r="7" spans="1:8" x14ac:dyDescent="0.15">
      <c r="A7" s="3" t="s">
        <v>20</v>
      </c>
      <c r="B7" s="3" t="s">
        <v>109</v>
      </c>
      <c r="C7" s="3" t="s">
        <v>22</v>
      </c>
      <c r="D7" s="3">
        <v>2019</v>
      </c>
      <c r="E7" s="3">
        <v>11</v>
      </c>
      <c r="F7" s="3">
        <v>4</v>
      </c>
      <c r="G7" s="8">
        <v>120.092378752887</v>
      </c>
    </row>
    <row r="8" spans="1:8" x14ac:dyDescent="0.15">
      <c r="A8" s="3" t="s">
        <v>20</v>
      </c>
      <c r="B8" s="3" t="s">
        <v>109</v>
      </c>
      <c r="C8" s="3" t="s">
        <v>22</v>
      </c>
      <c r="D8" s="3">
        <v>2019</v>
      </c>
      <c r="E8" s="3">
        <v>12</v>
      </c>
      <c r="F8" s="3">
        <v>4</v>
      </c>
      <c r="G8" s="8">
        <v>151.64104694640599</v>
      </c>
    </row>
    <row r="9" spans="1:8" x14ac:dyDescent="0.15">
      <c r="A9" s="3" t="s">
        <v>20</v>
      </c>
      <c r="B9" s="3" t="s">
        <v>109</v>
      </c>
      <c r="C9" s="3" t="s">
        <v>22</v>
      </c>
      <c r="D9" s="3">
        <v>2020</v>
      </c>
      <c r="E9" s="3">
        <v>1</v>
      </c>
      <c r="F9" s="3">
        <v>2</v>
      </c>
      <c r="G9" s="8">
        <v>116.586538461538</v>
      </c>
    </row>
    <row r="10" spans="1:8" x14ac:dyDescent="0.15">
      <c r="A10" s="3" t="s">
        <v>20</v>
      </c>
      <c r="B10" s="3" t="s">
        <v>109</v>
      </c>
      <c r="C10" s="3" t="s">
        <v>22</v>
      </c>
      <c r="D10" s="3">
        <v>2020</v>
      </c>
      <c r="E10" s="3">
        <v>3</v>
      </c>
      <c r="F10" s="3">
        <v>4</v>
      </c>
      <c r="G10" s="8">
        <v>120.08422416585699</v>
      </c>
    </row>
    <row r="11" spans="1:8" x14ac:dyDescent="0.15">
      <c r="A11" s="3" t="s">
        <v>20</v>
      </c>
      <c r="B11" s="3" t="s">
        <v>109</v>
      </c>
      <c r="C11" s="3" t="s">
        <v>22</v>
      </c>
      <c r="D11" s="3">
        <v>2020</v>
      </c>
      <c r="E11" s="3">
        <v>4</v>
      </c>
      <c r="F11" s="3">
        <v>15</v>
      </c>
      <c r="G11" s="8">
        <v>126.265451087868</v>
      </c>
    </row>
    <row r="12" spans="1:8" x14ac:dyDescent="0.15">
      <c r="A12" s="3" t="s">
        <v>20</v>
      </c>
      <c r="B12" s="3" t="s">
        <v>109</v>
      </c>
      <c r="C12" s="3" t="s">
        <v>22</v>
      </c>
      <c r="D12" s="3">
        <v>2020</v>
      </c>
      <c r="E12" s="3">
        <v>5</v>
      </c>
      <c r="F12" s="3">
        <v>6</v>
      </c>
      <c r="G12" s="8">
        <v>117.11420252345501</v>
      </c>
    </row>
  </sheetData>
  <phoneticPr fontId="2" type="noConversion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/>
  <dimension ref="A1:H11"/>
  <sheetViews>
    <sheetView workbookViewId="0">
      <selection activeCell="H2" sqref="H2"/>
    </sheetView>
  </sheetViews>
  <sheetFormatPr defaultRowHeight="13.5" x14ac:dyDescent="0.15"/>
  <cols>
    <col min="3" max="3" width="17.625" customWidth="1"/>
  </cols>
  <sheetData>
    <row r="1" spans="1:8" x14ac:dyDescent="0.15">
      <c r="A1" s="3" t="s">
        <v>38</v>
      </c>
      <c r="B1" s="3" t="s">
        <v>39</v>
      </c>
      <c r="C1" s="3" t="s">
        <v>40</v>
      </c>
      <c r="D1" s="3" t="s">
        <v>41</v>
      </c>
      <c r="E1" s="3" t="s">
        <v>42</v>
      </c>
      <c r="F1" s="3" t="s">
        <v>43</v>
      </c>
      <c r="G1" s="8" t="s">
        <v>44</v>
      </c>
    </row>
    <row r="2" spans="1:8" x14ac:dyDescent="0.15">
      <c r="A2" s="3" t="s">
        <v>20</v>
      </c>
      <c r="B2" s="3" t="s">
        <v>109</v>
      </c>
      <c r="C2" s="3" t="s">
        <v>23</v>
      </c>
      <c r="D2" s="3">
        <v>2019</v>
      </c>
      <c r="E2" s="3">
        <v>6</v>
      </c>
      <c r="F2" s="3">
        <v>3</v>
      </c>
      <c r="G2" s="8">
        <v>113.450795015041</v>
      </c>
      <c r="H2" s="11">
        <v>121</v>
      </c>
    </row>
    <row r="3" spans="1:8" x14ac:dyDescent="0.15">
      <c r="A3" s="3" t="s">
        <v>20</v>
      </c>
      <c r="B3" s="3" t="s">
        <v>109</v>
      </c>
      <c r="C3" s="3" t="s">
        <v>23</v>
      </c>
      <c r="D3" s="3">
        <v>2019</v>
      </c>
      <c r="E3" s="3">
        <v>7</v>
      </c>
      <c r="F3" s="3">
        <v>7</v>
      </c>
      <c r="G3" s="8">
        <v>122.82662692498801</v>
      </c>
    </row>
    <row r="4" spans="1:8" x14ac:dyDescent="0.15">
      <c r="A4" s="3" t="s">
        <v>20</v>
      </c>
      <c r="B4" s="3" t="s">
        <v>109</v>
      </c>
      <c r="C4" s="3" t="s">
        <v>23</v>
      </c>
      <c r="D4" s="3">
        <v>2019</v>
      </c>
      <c r="E4" s="3">
        <v>8</v>
      </c>
      <c r="F4" s="3">
        <v>6</v>
      </c>
      <c r="G4" s="8">
        <v>139.01064495929899</v>
      </c>
    </row>
    <row r="5" spans="1:8" x14ac:dyDescent="0.15">
      <c r="A5" s="3" t="s">
        <v>20</v>
      </c>
      <c r="B5" s="3" t="s">
        <v>109</v>
      </c>
      <c r="C5" s="3" t="s">
        <v>23</v>
      </c>
      <c r="D5" s="3">
        <v>2019</v>
      </c>
      <c r="E5" s="3">
        <v>9</v>
      </c>
      <c r="F5" s="3">
        <v>3</v>
      </c>
      <c r="G5" s="8">
        <v>103.448275862069</v>
      </c>
    </row>
    <row r="6" spans="1:8" x14ac:dyDescent="0.15">
      <c r="A6" s="3" t="s">
        <v>20</v>
      </c>
      <c r="B6" s="3" t="s">
        <v>109</v>
      </c>
      <c r="C6" s="3" t="s">
        <v>23</v>
      </c>
      <c r="D6" s="3">
        <v>2019</v>
      </c>
      <c r="E6" s="3">
        <v>10</v>
      </c>
      <c r="F6" s="3">
        <v>5</v>
      </c>
      <c r="G6" s="8">
        <v>125.810141059855</v>
      </c>
    </row>
    <row r="7" spans="1:8" x14ac:dyDescent="0.15">
      <c r="A7" s="3" t="s">
        <v>20</v>
      </c>
      <c r="B7" s="3" t="s">
        <v>109</v>
      </c>
      <c r="C7" s="3" t="s">
        <v>23</v>
      </c>
      <c r="D7" s="3">
        <v>2019</v>
      </c>
      <c r="E7" s="3">
        <v>12</v>
      </c>
      <c r="F7" s="3">
        <v>1</v>
      </c>
      <c r="G7" s="8">
        <v>98.039215686274503</v>
      </c>
    </row>
    <row r="8" spans="1:8" x14ac:dyDescent="0.15">
      <c r="A8" s="3" t="s">
        <v>20</v>
      </c>
      <c r="B8" s="3" t="s">
        <v>109</v>
      </c>
      <c r="C8" s="3" t="s">
        <v>23</v>
      </c>
      <c r="D8" s="3">
        <v>2020</v>
      </c>
      <c r="E8" s="3">
        <v>1</v>
      </c>
      <c r="F8" s="3">
        <v>1</v>
      </c>
      <c r="G8" s="8">
        <v>107.64430577223099</v>
      </c>
    </row>
    <row r="9" spans="1:8" x14ac:dyDescent="0.15">
      <c r="A9" s="3" t="s">
        <v>20</v>
      </c>
      <c r="B9" s="3" t="s">
        <v>109</v>
      </c>
      <c r="C9" s="3" t="s">
        <v>23</v>
      </c>
      <c r="D9" s="3">
        <v>2020</v>
      </c>
      <c r="E9" s="3">
        <v>3</v>
      </c>
      <c r="F9" s="3">
        <v>1</v>
      </c>
      <c r="G9" s="8">
        <v>181.81818181818201</v>
      </c>
    </row>
    <row r="10" spans="1:8" x14ac:dyDescent="0.15">
      <c r="A10" s="3" t="s">
        <v>20</v>
      </c>
      <c r="B10" s="3" t="s">
        <v>109</v>
      </c>
      <c r="C10" s="3" t="s">
        <v>23</v>
      </c>
      <c r="D10" s="3">
        <v>2020</v>
      </c>
      <c r="E10" s="3">
        <v>4</v>
      </c>
      <c r="F10" s="3">
        <v>3</v>
      </c>
      <c r="G10" s="8">
        <v>102.21835580687301</v>
      </c>
    </row>
    <row r="11" spans="1:8" x14ac:dyDescent="0.15">
      <c r="A11" s="3" t="s">
        <v>20</v>
      </c>
      <c r="B11" s="3" t="s">
        <v>109</v>
      </c>
      <c r="C11" s="3" t="s">
        <v>23</v>
      </c>
      <c r="D11" s="3">
        <v>2020</v>
      </c>
      <c r="E11" s="3">
        <v>5</v>
      </c>
      <c r="F11" s="3">
        <v>4</v>
      </c>
      <c r="G11" s="8">
        <v>114.41717791411</v>
      </c>
    </row>
  </sheetData>
  <phoneticPr fontId="2" type="noConversion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H12"/>
  <sheetViews>
    <sheetView workbookViewId="0">
      <selection activeCell="H2" sqref="H2"/>
    </sheetView>
  </sheetViews>
  <sheetFormatPr defaultRowHeight="13.5" x14ac:dyDescent="0.15"/>
  <sheetData>
    <row r="1" spans="1:8" x14ac:dyDescent="0.15">
      <c r="A1" s="3" t="s">
        <v>38</v>
      </c>
      <c r="B1" s="3" t="s">
        <v>39</v>
      </c>
      <c r="C1" s="3" t="s">
        <v>40</v>
      </c>
      <c r="D1" s="3" t="s">
        <v>41</v>
      </c>
      <c r="E1" s="3" t="s">
        <v>42</v>
      </c>
      <c r="F1" s="3" t="s">
        <v>43</v>
      </c>
      <c r="G1" s="8" t="s">
        <v>44</v>
      </c>
    </row>
    <row r="2" spans="1:8" x14ac:dyDescent="0.15">
      <c r="A2" s="3" t="s">
        <v>20</v>
      </c>
      <c r="B2" s="3" t="s">
        <v>111</v>
      </c>
      <c r="C2" s="3" t="s">
        <v>112</v>
      </c>
      <c r="D2" s="3">
        <v>2019</v>
      </c>
      <c r="E2" s="3">
        <v>6</v>
      </c>
      <c r="F2" s="3">
        <v>3</v>
      </c>
      <c r="G2" s="8">
        <v>159.36703164841799</v>
      </c>
      <c r="H2" s="11">
        <v>187</v>
      </c>
    </row>
    <row r="3" spans="1:8" x14ac:dyDescent="0.15">
      <c r="A3" s="3" t="s">
        <v>20</v>
      </c>
      <c r="B3" s="3" t="s">
        <v>111</v>
      </c>
      <c r="C3" s="3" t="s">
        <v>112</v>
      </c>
      <c r="D3" s="3">
        <v>2019</v>
      </c>
      <c r="E3" s="3">
        <v>7</v>
      </c>
      <c r="F3" s="3">
        <v>12</v>
      </c>
      <c r="G3" s="8">
        <v>169.13991791673399</v>
      </c>
    </row>
    <row r="4" spans="1:8" x14ac:dyDescent="0.15">
      <c r="A4" s="3" t="s">
        <v>20</v>
      </c>
      <c r="B4" s="3" t="s">
        <v>111</v>
      </c>
      <c r="C4" s="3" t="s">
        <v>112</v>
      </c>
      <c r="D4" s="3">
        <v>2019</v>
      </c>
      <c r="E4" s="3">
        <v>8</v>
      </c>
      <c r="F4" s="3">
        <v>6</v>
      </c>
      <c r="G4" s="8">
        <v>168.03047146944601</v>
      </c>
    </row>
    <row r="5" spans="1:8" x14ac:dyDescent="0.15">
      <c r="A5" s="3" t="s">
        <v>20</v>
      </c>
      <c r="B5" s="3" t="s">
        <v>111</v>
      </c>
      <c r="C5" s="3" t="s">
        <v>112</v>
      </c>
      <c r="D5" s="3">
        <v>2019</v>
      </c>
      <c r="E5" s="3">
        <v>9</v>
      </c>
      <c r="F5" s="3">
        <v>14</v>
      </c>
      <c r="G5" s="8">
        <v>184.17374881964099</v>
      </c>
    </row>
    <row r="6" spans="1:8" x14ac:dyDescent="0.15">
      <c r="A6" s="3" t="s">
        <v>20</v>
      </c>
      <c r="B6" s="3" t="s">
        <v>111</v>
      </c>
      <c r="C6" s="3" t="s">
        <v>112</v>
      </c>
      <c r="D6" s="3">
        <v>2019</v>
      </c>
      <c r="E6" s="3">
        <v>10</v>
      </c>
      <c r="F6" s="3">
        <v>5</v>
      </c>
      <c r="G6" s="8">
        <v>186.23465646421201</v>
      </c>
    </row>
    <row r="7" spans="1:8" x14ac:dyDescent="0.15">
      <c r="A7" s="3" t="s">
        <v>20</v>
      </c>
      <c r="B7" s="3" t="s">
        <v>111</v>
      </c>
      <c r="C7" s="3" t="s">
        <v>112</v>
      </c>
      <c r="D7" s="3">
        <v>2019</v>
      </c>
      <c r="E7" s="3">
        <v>11</v>
      </c>
      <c r="F7" s="3">
        <v>2</v>
      </c>
      <c r="G7" s="8">
        <v>190.184049079755</v>
      </c>
    </row>
    <row r="8" spans="1:8" x14ac:dyDescent="0.15">
      <c r="A8" s="3" t="s">
        <v>20</v>
      </c>
      <c r="B8" s="3" t="s">
        <v>111</v>
      </c>
      <c r="C8" s="3" t="s">
        <v>112</v>
      </c>
      <c r="D8" s="3">
        <v>2019</v>
      </c>
      <c r="E8" s="3">
        <v>12</v>
      </c>
      <c r="F8" s="3">
        <v>3</v>
      </c>
      <c r="G8" s="8">
        <v>213</v>
      </c>
    </row>
    <row r="9" spans="1:8" x14ac:dyDescent="0.15">
      <c r="A9" s="3" t="s">
        <v>20</v>
      </c>
      <c r="B9" s="3" t="s">
        <v>111</v>
      </c>
      <c r="C9" s="3" t="s">
        <v>112</v>
      </c>
      <c r="D9" s="3">
        <v>2020</v>
      </c>
      <c r="E9" s="3">
        <v>1</v>
      </c>
      <c r="F9" s="3">
        <v>6</v>
      </c>
      <c r="G9" s="8">
        <v>192.10233233798701</v>
      </c>
    </row>
    <row r="10" spans="1:8" x14ac:dyDescent="0.15">
      <c r="A10" s="3" t="s">
        <v>20</v>
      </c>
      <c r="B10" s="3" t="s">
        <v>111</v>
      </c>
      <c r="C10" s="3" t="s">
        <v>112</v>
      </c>
      <c r="D10" s="3">
        <v>2020</v>
      </c>
      <c r="E10" s="3">
        <v>2</v>
      </c>
      <c r="F10" s="3">
        <v>1</v>
      </c>
      <c r="G10" s="8">
        <v>188.23529411764699</v>
      </c>
    </row>
    <row r="11" spans="1:8" x14ac:dyDescent="0.15">
      <c r="A11" s="3" t="s">
        <v>20</v>
      </c>
      <c r="B11" s="3" t="s">
        <v>111</v>
      </c>
      <c r="C11" s="3" t="s">
        <v>112</v>
      </c>
      <c r="D11" s="3">
        <v>2020</v>
      </c>
      <c r="E11" s="3">
        <v>4</v>
      </c>
      <c r="F11" s="3">
        <v>3</v>
      </c>
      <c r="G11" s="8">
        <v>205.88424230744499</v>
      </c>
    </row>
    <row r="12" spans="1:8" x14ac:dyDescent="0.15">
      <c r="A12" s="3" t="s">
        <v>20</v>
      </c>
      <c r="B12" s="3" t="s">
        <v>111</v>
      </c>
      <c r="C12" s="3" t="s">
        <v>112</v>
      </c>
      <c r="D12" s="3">
        <v>2020</v>
      </c>
      <c r="E12" s="3">
        <v>5</v>
      </c>
      <c r="F12" s="3">
        <v>8</v>
      </c>
      <c r="G12" s="8">
        <v>200.73764640562601</v>
      </c>
    </row>
  </sheetData>
  <phoneticPr fontId="2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1:H13"/>
  <sheetViews>
    <sheetView workbookViewId="0">
      <selection activeCell="H2" sqref="H2"/>
    </sheetView>
  </sheetViews>
  <sheetFormatPr defaultRowHeight="13.5" x14ac:dyDescent="0.15"/>
  <sheetData>
    <row r="1" spans="1:8" x14ac:dyDescent="0.15">
      <c r="A1" s="3" t="s">
        <v>38</v>
      </c>
      <c r="B1" s="3" t="s">
        <v>39</v>
      </c>
      <c r="C1" s="3" t="s">
        <v>40</v>
      </c>
      <c r="D1" s="3" t="s">
        <v>41</v>
      </c>
      <c r="E1" s="3" t="s">
        <v>42</v>
      </c>
      <c r="F1" s="3" t="s">
        <v>43</v>
      </c>
      <c r="G1" s="8" t="s">
        <v>44</v>
      </c>
    </row>
    <row r="2" spans="1:8" x14ac:dyDescent="0.15">
      <c r="A2" s="3" t="s">
        <v>20</v>
      </c>
      <c r="B2" s="3" t="s">
        <v>24</v>
      </c>
      <c r="C2" s="3" t="s">
        <v>25</v>
      </c>
      <c r="D2" s="3">
        <v>2019</v>
      </c>
      <c r="E2" s="3">
        <v>6</v>
      </c>
      <c r="F2" s="3">
        <v>11</v>
      </c>
      <c r="G2" s="8">
        <v>99.988362169291605</v>
      </c>
      <c r="H2" s="11">
        <v>102</v>
      </c>
    </row>
    <row r="3" spans="1:8" x14ac:dyDescent="0.15">
      <c r="A3" s="3" t="s">
        <v>20</v>
      </c>
      <c r="B3" s="3" t="s">
        <v>24</v>
      </c>
      <c r="C3" s="3" t="s">
        <v>25</v>
      </c>
      <c r="D3" s="3">
        <v>2019</v>
      </c>
      <c r="E3" s="3">
        <v>7</v>
      </c>
      <c r="F3" s="3">
        <v>2</v>
      </c>
      <c r="G3" s="8">
        <v>96.685082872928206</v>
      </c>
    </row>
    <row r="4" spans="1:8" x14ac:dyDescent="0.15">
      <c r="A4" s="3" t="s">
        <v>20</v>
      </c>
      <c r="B4" s="3" t="s">
        <v>24</v>
      </c>
      <c r="C4" s="3" t="s">
        <v>25</v>
      </c>
      <c r="D4" s="3">
        <v>2019</v>
      </c>
      <c r="E4" s="3">
        <v>8</v>
      </c>
      <c r="F4" s="3">
        <v>7</v>
      </c>
      <c r="G4" s="8">
        <v>113.527724665392</v>
      </c>
    </row>
    <row r="5" spans="1:8" x14ac:dyDescent="0.15">
      <c r="A5" s="3" t="s">
        <v>20</v>
      </c>
      <c r="B5" s="3" t="s">
        <v>24</v>
      </c>
      <c r="C5" s="3" t="s">
        <v>25</v>
      </c>
      <c r="D5" s="3">
        <v>2019</v>
      </c>
      <c r="E5" s="3">
        <v>9</v>
      </c>
      <c r="F5" s="3">
        <v>4</v>
      </c>
      <c r="G5" s="8">
        <v>101.090879265092</v>
      </c>
    </row>
    <row r="6" spans="1:8" x14ac:dyDescent="0.15">
      <c r="A6" s="3" t="s">
        <v>20</v>
      </c>
      <c r="B6" s="3" t="s">
        <v>24</v>
      </c>
      <c r="C6" s="3" t="s">
        <v>25</v>
      </c>
      <c r="D6" s="3">
        <v>2019</v>
      </c>
      <c r="E6" s="3">
        <v>10</v>
      </c>
      <c r="F6" s="3">
        <v>3</v>
      </c>
      <c r="G6" s="8">
        <v>99.122165325530403</v>
      </c>
    </row>
    <row r="7" spans="1:8" x14ac:dyDescent="0.15">
      <c r="A7" s="3" t="s">
        <v>20</v>
      </c>
      <c r="B7" s="3" t="s">
        <v>24</v>
      </c>
      <c r="C7" s="3" t="s">
        <v>25</v>
      </c>
      <c r="D7" s="3">
        <v>2019</v>
      </c>
      <c r="E7" s="3">
        <v>11</v>
      </c>
      <c r="F7" s="3">
        <v>2</v>
      </c>
      <c r="G7" s="8">
        <v>114.89040060468599</v>
      </c>
    </row>
    <row r="8" spans="1:8" x14ac:dyDescent="0.15">
      <c r="A8" s="3" t="s">
        <v>20</v>
      </c>
      <c r="B8" s="3" t="s">
        <v>24</v>
      </c>
      <c r="C8" s="3" t="s">
        <v>25</v>
      </c>
      <c r="D8" s="3">
        <v>2019</v>
      </c>
      <c r="E8" s="3">
        <v>12</v>
      </c>
      <c r="F8" s="3">
        <v>5</v>
      </c>
      <c r="G8" s="8">
        <v>93.835982095191198</v>
      </c>
    </row>
    <row r="9" spans="1:8" x14ac:dyDescent="0.15">
      <c r="A9" s="3" t="s">
        <v>20</v>
      </c>
      <c r="B9" s="3" t="s">
        <v>24</v>
      </c>
      <c r="C9" s="3" t="s">
        <v>25</v>
      </c>
      <c r="D9" s="3">
        <v>2020</v>
      </c>
      <c r="E9" s="3">
        <v>1</v>
      </c>
      <c r="F9" s="3">
        <v>4</v>
      </c>
      <c r="G9" s="8">
        <v>101.33788784514699</v>
      </c>
    </row>
    <row r="10" spans="1:8" x14ac:dyDescent="0.15">
      <c r="A10" s="3" t="s">
        <v>20</v>
      </c>
      <c r="B10" s="3" t="s">
        <v>24</v>
      </c>
      <c r="C10" s="3" t="s">
        <v>25</v>
      </c>
      <c r="D10" s="3">
        <v>2020</v>
      </c>
      <c r="E10" s="3">
        <v>2</v>
      </c>
      <c r="F10" s="3">
        <v>1</v>
      </c>
      <c r="G10" s="8">
        <v>91.793647879566706</v>
      </c>
    </row>
    <row r="11" spans="1:8" x14ac:dyDescent="0.15">
      <c r="A11" s="3" t="s">
        <v>20</v>
      </c>
      <c r="B11" s="3" t="s">
        <v>24</v>
      </c>
      <c r="C11" s="3" t="s">
        <v>25</v>
      </c>
      <c r="D11" s="3">
        <v>2020</v>
      </c>
      <c r="E11" s="3">
        <v>3</v>
      </c>
      <c r="F11" s="3">
        <v>2</v>
      </c>
      <c r="G11" s="8">
        <v>96.7525625059872</v>
      </c>
    </row>
    <row r="12" spans="1:8" x14ac:dyDescent="0.15">
      <c r="A12" s="3" t="s">
        <v>20</v>
      </c>
      <c r="B12" s="3" t="s">
        <v>24</v>
      </c>
      <c r="C12" s="3" t="s">
        <v>25</v>
      </c>
      <c r="D12" s="3">
        <v>2020</v>
      </c>
      <c r="E12" s="3">
        <v>4</v>
      </c>
      <c r="F12" s="3">
        <v>3</v>
      </c>
      <c r="G12" s="8">
        <v>113.46908734053</v>
      </c>
    </row>
    <row r="13" spans="1:8" x14ac:dyDescent="0.15">
      <c r="A13" s="3" t="s">
        <v>20</v>
      </c>
      <c r="B13" s="3" t="s">
        <v>24</v>
      </c>
      <c r="C13" s="3" t="s">
        <v>25</v>
      </c>
      <c r="D13" s="3">
        <v>2020</v>
      </c>
      <c r="E13" s="3">
        <v>5</v>
      </c>
      <c r="F13" s="3">
        <v>1</v>
      </c>
      <c r="G13" s="8">
        <v>100</v>
      </c>
    </row>
  </sheetData>
  <phoneticPr fontId="2" type="noConversion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/>
  <dimension ref="A1:H13"/>
  <sheetViews>
    <sheetView workbookViewId="0">
      <selection activeCell="H2" sqref="H2"/>
    </sheetView>
  </sheetViews>
  <sheetFormatPr defaultRowHeight="13.5" x14ac:dyDescent="0.15"/>
  <sheetData>
    <row r="1" spans="1:8" x14ac:dyDescent="0.15">
      <c r="A1" s="3" t="s">
        <v>38</v>
      </c>
      <c r="B1" s="3" t="s">
        <v>39</v>
      </c>
      <c r="C1" s="3" t="s">
        <v>40</v>
      </c>
      <c r="D1" s="3" t="s">
        <v>41</v>
      </c>
      <c r="E1" s="3" t="s">
        <v>42</v>
      </c>
      <c r="F1" s="3" t="s">
        <v>43</v>
      </c>
      <c r="G1" s="8" t="s">
        <v>44</v>
      </c>
    </row>
    <row r="2" spans="1:8" x14ac:dyDescent="0.15">
      <c r="A2" s="3" t="s">
        <v>20</v>
      </c>
      <c r="B2" s="3" t="s">
        <v>24</v>
      </c>
      <c r="C2" s="3" t="s">
        <v>26</v>
      </c>
      <c r="D2" s="3">
        <v>2019</v>
      </c>
      <c r="E2" s="3">
        <v>6</v>
      </c>
      <c r="F2" s="3">
        <v>18</v>
      </c>
      <c r="G2" s="8">
        <v>82.118072561503993</v>
      </c>
      <c r="H2" s="11">
        <v>92</v>
      </c>
    </row>
    <row r="3" spans="1:8" x14ac:dyDescent="0.15">
      <c r="A3" s="3" t="s">
        <v>20</v>
      </c>
      <c r="B3" s="3" t="s">
        <v>24</v>
      </c>
      <c r="C3" s="3" t="s">
        <v>26</v>
      </c>
      <c r="D3" s="3">
        <v>2019</v>
      </c>
      <c r="E3" s="3">
        <v>7</v>
      </c>
      <c r="F3" s="3">
        <v>15</v>
      </c>
      <c r="G3" s="8">
        <v>88.815869243640407</v>
      </c>
    </row>
    <row r="4" spans="1:8" x14ac:dyDescent="0.15">
      <c r="A4" s="3" t="s">
        <v>20</v>
      </c>
      <c r="B4" s="3" t="s">
        <v>24</v>
      </c>
      <c r="C4" s="3" t="s">
        <v>26</v>
      </c>
      <c r="D4" s="3">
        <v>2019</v>
      </c>
      <c r="E4" s="3">
        <v>8</v>
      </c>
      <c r="F4" s="3">
        <v>12</v>
      </c>
      <c r="G4" s="8">
        <v>101.386302503621</v>
      </c>
    </row>
    <row r="5" spans="1:8" x14ac:dyDescent="0.15">
      <c r="A5" s="3" t="s">
        <v>20</v>
      </c>
      <c r="B5" s="3" t="s">
        <v>24</v>
      </c>
      <c r="C5" s="3" t="s">
        <v>26</v>
      </c>
      <c r="D5" s="3">
        <v>2019</v>
      </c>
      <c r="E5" s="3">
        <v>9</v>
      </c>
      <c r="F5" s="3">
        <v>13</v>
      </c>
      <c r="G5" s="8">
        <v>93.394177720389706</v>
      </c>
    </row>
    <row r="6" spans="1:8" x14ac:dyDescent="0.15">
      <c r="A6" s="3" t="s">
        <v>20</v>
      </c>
      <c r="B6" s="3" t="s">
        <v>24</v>
      </c>
      <c r="C6" s="3" t="s">
        <v>26</v>
      </c>
      <c r="D6" s="3">
        <v>2019</v>
      </c>
      <c r="E6" s="3">
        <v>10</v>
      </c>
      <c r="F6" s="3">
        <v>11</v>
      </c>
      <c r="G6" s="8">
        <v>87.528455753104893</v>
      </c>
    </row>
    <row r="7" spans="1:8" x14ac:dyDescent="0.15">
      <c r="A7" s="3" t="s">
        <v>20</v>
      </c>
      <c r="B7" s="3" t="s">
        <v>24</v>
      </c>
      <c r="C7" s="3" t="s">
        <v>26</v>
      </c>
      <c r="D7" s="3">
        <v>2019</v>
      </c>
      <c r="E7" s="3">
        <v>11</v>
      </c>
      <c r="F7" s="3">
        <v>11</v>
      </c>
      <c r="G7" s="8">
        <v>86.288924516742895</v>
      </c>
    </row>
    <row r="8" spans="1:8" x14ac:dyDescent="0.15">
      <c r="A8" s="3" t="s">
        <v>20</v>
      </c>
      <c r="B8" s="3" t="s">
        <v>24</v>
      </c>
      <c r="C8" s="3" t="s">
        <v>26</v>
      </c>
      <c r="D8" s="3">
        <v>2019</v>
      </c>
      <c r="E8" s="3">
        <v>12</v>
      </c>
      <c r="F8" s="3">
        <v>5</v>
      </c>
      <c r="G8" s="8">
        <v>95.259903824135606</v>
      </c>
    </row>
    <row r="9" spans="1:8" x14ac:dyDescent="0.15">
      <c r="A9" s="3" t="s">
        <v>20</v>
      </c>
      <c r="B9" s="3" t="s">
        <v>24</v>
      </c>
      <c r="C9" s="3" t="s">
        <v>26</v>
      </c>
      <c r="D9" s="3">
        <v>2020</v>
      </c>
      <c r="E9" s="3">
        <v>1</v>
      </c>
      <c r="F9" s="3">
        <v>6</v>
      </c>
      <c r="G9" s="8">
        <v>100.287067069306</v>
      </c>
    </row>
    <row r="10" spans="1:8" x14ac:dyDescent="0.15">
      <c r="A10" s="3" t="s">
        <v>20</v>
      </c>
      <c r="B10" s="3" t="s">
        <v>24</v>
      </c>
      <c r="C10" s="3" t="s">
        <v>26</v>
      </c>
      <c r="D10" s="3">
        <v>2020</v>
      </c>
      <c r="E10" s="3">
        <v>2</v>
      </c>
      <c r="F10" s="3">
        <v>3</v>
      </c>
      <c r="G10" s="8">
        <v>98.171762175449402</v>
      </c>
    </row>
    <row r="11" spans="1:8" x14ac:dyDescent="0.15">
      <c r="A11" s="3" t="s">
        <v>20</v>
      </c>
      <c r="B11" s="3" t="s">
        <v>24</v>
      </c>
      <c r="C11" s="3" t="s">
        <v>26</v>
      </c>
      <c r="D11" s="3">
        <v>2020</v>
      </c>
      <c r="E11" s="3">
        <v>3</v>
      </c>
      <c r="F11" s="3">
        <v>7</v>
      </c>
      <c r="G11" s="8">
        <v>86.691410392364801</v>
      </c>
    </row>
    <row r="12" spans="1:8" x14ac:dyDescent="0.15">
      <c r="A12" s="3" t="s">
        <v>20</v>
      </c>
      <c r="B12" s="3" t="s">
        <v>24</v>
      </c>
      <c r="C12" s="3" t="s">
        <v>26</v>
      </c>
      <c r="D12" s="3">
        <v>2020</v>
      </c>
      <c r="E12" s="3">
        <v>4</v>
      </c>
      <c r="F12" s="3">
        <v>18</v>
      </c>
      <c r="G12" s="8">
        <v>89.976032163290498</v>
      </c>
    </row>
    <row r="13" spans="1:8" x14ac:dyDescent="0.15">
      <c r="A13" s="3" t="s">
        <v>20</v>
      </c>
      <c r="B13" s="3" t="s">
        <v>24</v>
      </c>
      <c r="C13" s="3" t="s">
        <v>26</v>
      </c>
      <c r="D13" s="3">
        <v>2020</v>
      </c>
      <c r="E13" s="3">
        <v>5</v>
      </c>
      <c r="F13" s="3">
        <v>11</v>
      </c>
      <c r="G13" s="8">
        <v>91.792158958951603</v>
      </c>
    </row>
  </sheetData>
  <phoneticPr fontId="2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/>
  <dimension ref="A1:H6"/>
  <sheetViews>
    <sheetView workbookViewId="0">
      <selection activeCell="H2" sqref="H2"/>
    </sheetView>
  </sheetViews>
  <sheetFormatPr defaultRowHeight="13.5" x14ac:dyDescent="0.15"/>
  <sheetData>
    <row r="1" spans="1:8" x14ac:dyDescent="0.15">
      <c r="A1" s="3" t="s">
        <v>38</v>
      </c>
      <c r="B1" s="3" t="s">
        <v>39</v>
      </c>
      <c r="C1" s="3" t="s">
        <v>40</v>
      </c>
      <c r="D1" s="3" t="s">
        <v>41</v>
      </c>
      <c r="E1" s="3" t="s">
        <v>42</v>
      </c>
      <c r="F1" s="3" t="s">
        <v>43</v>
      </c>
      <c r="G1" s="8" t="s">
        <v>44</v>
      </c>
    </row>
    <row r="2" spans="1:8" x14ac:dyDescent="0.15">
      <c r="A2" s="3" t="s">
        <v>20</v>
      </c>
      <c r="B2" s="3" t="s">
        <v>113</v>
      </c>
      <c r="C2" s="3" t="s">
        <v>114</v>
      </c>
      <c r="D2" s="3">
        <v>2019</v>
      </c>
      <c r="E2" s="3">
        <v>6</v>
      </c>
      <c r="F2" s="3">
        <v>2</v>
      </c>
      <c r="G2" s="8">
        <v>131.221184537179</v>
      </c>
      <c r="H2" s="11">
        <v>133</v>
      </c>
    </row>
    <row r="3" spans="1:8" x14ac:dyDescent="0.15">
      <c r="A3" s="3" t="s">
        <v>20</v>
      </c>
      <c r="B3" s="3" t="s">
        <v>113</v>
      </c>
      <c r="C3" s="3" t="s">
        <v>114</v>
      </c>
      <c r="D3" s="3">
        <v>2019</v>
      </c>
      <c r="E3" s="3">
        <v>7</v>
      </c>
      <c r="F3" s="3">
        <v>6</v>
      </c>
      <c r="G3" s="8">
        <v>140.10273798730699</v>
      </c>
    </row>
    <row r="4" spans="1:8" x14ac:dyDescent="0.15">
      <c r="A4" s="3" t="s">
        <v>20</v>
      </c>
      <c r="B4" s="3" t="s">
        <v>113</v>
      </c>
      <c r="C4" s="3" t="s">
        <v>114</v>
      </c>
      <c r="D4" s="3">
        <v>2019</v>
      </c>
      <c r="E4" s="3">
        <v>8</v>
      </c>
      <c r="F4" s="3">
        <v>3</v>
      </c>
      <c r="G4" s="8">
        <v>131.87845503486699</v>
      </c>
    </row>
    <row r="5" spans="1:8" x14ac:dyDescent="0.15">
      <c r="A5" s="3" t="s">
        <v>20</v>
      </c>
      <c r="B5" s="3" t="s">
        <v>113</v>
      </c>
      <c r="C5" s="3" t="s">
        <v>114</v>
      </c>
      <c r="D5" s="3">
        <v>2020</v>
      </c>
      <c r="E5" s="3">
        <v>3</v>
      </c>
      <c r="F5" s="3">
        <v>2</v>
      </c>
      <c r="G5" s="8">
        <v>118.825326769649</v>
      </c>
    </row>
    <row r="6" spans="1:8" x14ac:dyDescent="0.15">
      <c r="A6" s="3" t="s">
        <v>20</v>
      </c>
      <c r="B6" s="3" t="s">
        <v>113</v>
      </c>
      <c r="C6" s="3" t="s">
        <v>114</v>
      </c>
      <c r="D6" s="3">
        <v>2020</v>
      </c>
      <c r="E6" s="3">
        <v>5</v>
      </c>
      <c r="F6" s="3">
        <v>3</v>
      </c>
      <c r="G6" s="8">
        <v>140.93013891685101</v>
      </c>
    </row>
  </sheetData>
  <phoneticPr fontId="2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H13"/>
  <sheetViews>
    <sheetView workbookViewId="0">
      <selection activeCell="H2" sqref="H2"/>
    </sheetView>
  </sheetViews>
  <sheetFormatPr defaultRowHeight="13.5" x14ac:dyDescent="0.15"/>
  <sheetData>
    <row r="1" spans="1:8" x14ac:dyDescent="0.15">
      <c r="A1" s="3" t="s">
        <v>38</v>
      </c>
      <c r="B1" s="3" t="s">
        <v>39</v>
      </c>
      <c r="C1" s="3" t="s">
        <v>40</v>
      </c>
      <c r="D1" s="3" t="s">
        <v>41</v>
      </c>
      <c r="E1" s="3" t="s">
        <v>42</v>
      </c>
      <c r="F1" s="3" t="s">
        <v>43</v>
      </c>
      <c r="G1" s="8" t="s">
        <v>44</v>
      </c>
    </row>
    <row r="2" spans="1:8" x14ac:dyDescent="0.15">
      <c r="A2" s="3" t="s">
        <v>20</v>
      </c>
      <c r="B2" s="3" t="s">
        <v>27</v>
      </c>
      <c r="C2" s="3" t="s">
        <v>28</v>
      </c>
      <c r="D2" s="3">
        <v>2019</v>
      </c>
      <c r="E2" s="3">
        <v>6</v>
      </c>
      <c r="F2" s="3">
        <v>23</v>
      </c>
      <c r="G2" s="8">
        <v>124.556074766355</v>
      </c>
      <c r="H2" s="11">
        <v>130</v>
      </c>
    </row>
    <row r="3" spans="1:8" x14ac:dyDescent="0.15">
      <c r="A3" s="3" t="s">
        <v>20</v>
      </c>
      <c r="B3" s="3" t="s">
        <v>27</v>
      </c>
      <c r="C3" s="3" t="s">
        <v>28</v>
      </c>
      <c r="D3" s="3">
        <v>2019</v>
      </c>
      <c r="E3" s="3">
        <v>7</v>
      </c>
      <c r="F3" s="3">
        <v>28</v>
      </c>
      <c r="G3" s="8">
        <v>139.45344745188299</v>
      </c>
    </row>
    <row r="4" spans="1:8" x14ac:dyDescent="0.15">
      <c r="A4" s="3" t="s">
        <v>20</v>
      </c>
      <c r="B4" s="3" t="s">
        <v>27</v>
      </c>
      <c r="C4" s="3" t="s">
        <v>28</v>
      </c>
      <c r="D4" s="3">
        <v>2019</v>
      </c>
      <c r="E4" s="3">
        <v>8</v>
      </c>
      <c r="F4" s="3">
        <v>20</v>
      </c>
      <c r="G4" s="8">
        <v>131.60735878390099</v>
      </c>
    </row>
    <row r="5" spans="1:8" x14ac:dyDescent="0.15">
      <c r="A5" s="3" t="s">
        <v>20</v>
      </c>
      <c r="B5" s="3" t="s">
        <v>27</v>
      </c>
      <c r="C5" s="3" t="s">
        <v>28</v>
      </c>
      <c r="D5" s="3">
        <v>2019</v>
      </c>
      <c r="E5" s="3">
        <v>9</v>
      </c>
      <c r="F5" s="3">
        <v>17</v>
      </c>
      <c r="G5" s="8">
        <v>132.53162971314001</v>
      </c>
    </row>
    <row r="6" spans="1:8" x14ac:dyDescent="0.15">
      <c r="A6" s="3" t="s">
        <v>20</v>
      </c>
      <c r="B6" s="3" t="s">
        <v>27</v>
      </c>
      <c r="C6" s="3" t="s">
        <v>28</v>
      </c>
      <c r="D6" s="3">
        <v>2019</v>
      </c>
      <c r="E6" s="3">
        <v>10</v>
      </c>
      <c r="F6" s="3">
        <v>17</v>
      </c>
      <c r="G6" s="8">
        <v>147.64291017075001</v>
      </c>
    </row>
    <row r="7" spans="1:8" x14ac:dyDescent="0.15">
      <c r="A7" s="3" t="s">
        <v>20</v>
      </c>
      <c r="B7" s="3" t="s">
        <v>27</v>
      </c>
      <c r="C7" s="3" t="s">
        <v>28</v>
      </c>
      <c r="D7" s="3">
        <v>2019</v>
      </c>
      <c r="E7" s="3">
        <v>11</v>
      </c>
      <c r="F7" s="3">
        <v>23</v>
      </c>
      <c r="G7" s="8">
        <v>128.04521535763001</v>
      </c>
    </row>
    <row r="8" spans="1:8" x14ac:dyDescent="0.15">
      <c r="A8" s="3" t="s">
        <v>20</v>
      </c>
      <c r="B8" s="3" t="s">
        <v>27</v>
      </c>
      <c r="C8" s="3" t="s">
        <v>28</v>
      </c>
      <c r="D8" s="3">
        <v>2019</v>
      </c>
      <c r="E8" s="3">
        <v>12</v>
      </c>
      <c r="F8" s="3">
        <v>20</v>
      </c>
      <c r="G8" s="8">
        <v>128.48544404864299</v>
      </c>
    </row>
    <row r="9" spans="1:8" x14ac:dyDescent="0.15">
      <c r="A9" s="3" t="s">
        <v>20</v>
      </c>
      <c r="B9" s="3" t="s">
        <v>27</v>
      </c>
      <c r="C9" s="3" t="s">
        <v>28</v>
      </c>
      <c r="D9" s="3">
        <v>2020</v>
      </c>
      <c r="E9" s="3">
        <v>1</v>
      </c>
      <c r="F9" s="3">
        <v>4</v>
      </c>
      <c r="G9" s="8">
        <v>115.336658354115</v>
      </c>
    </row>
    <row r="10" spans="1:8" x14ac:dyDescent="0.15">
      <c r="A10" s="3" t="s">
        <v>20</v>
      </c>
      <c r="B10" s="3" t="s">
        <v>27</v>
      </c>
      <c r="C10" s="3" t="s">
        <v>28</v>
      </c>
      <c r="D10" s="3">
        <v>2020</v>
      </c>
      <c r="E10" s="3">
        <v>2</v>
      </c>
      <c r="F10" s="3">
        <v>3</v>
      </c>
      <c r="G10" s="8">
        <v>123.776223776224</v>
      </c>
    </row>
    <row r="11" spans="1:8" x14ac:dyDescent="0.15">
      <c r="A11" s="3" t="s">
        <v>20</v>
      </c>
      <c r="B11" s="3" t="s">
        <v>27</v>
      </c>
      <c r="C11" s="3" t="s">
        <v>28</v>
      </c>
      <c r="D11" s="3">
        <v>2020</v>
      </c>
      <c r="E11" s="3">
        <v>3</v>
      </c>
      <c r="F11" s="3">
        <v>4</v>
      </c>
      <c r="G11" s="8">
        <v>115.70247933884301</v>
      </c>
    </row>
    <row r="12" spans="1:8" x14ac:dyDescent="0.15">
      <c r="A12" s="3" t="s">
        <v>20</v>
      </c>
      <c r="B12" s="3" t="s">
        <v>27</v>
      </c>
      <c r="C12" s="3" t="s">
        <v>28</v>
      </c>
      <c r="D12" s="3">
        <v>2020</v>
      </c>
      <c r="E12" s="3">
        <v>4</v>
      </c>
      <c r="F12" s="3">
        <v>16</v>
      </c>
      <c r="G12" s="8">
        <v>126.431297709924</v>
      </c>
    </row>
    <row r="13" spans="1:8" x14ac:dyDescent="0.15">
      <c r="A13" s="3" t="s">
        <v>20</v>
      </c>
      <c r="B13" s="3" t="s">
        <v>27</v>
      </c>
      <c r="C13" s="3" t="s">
        <v>28</v>
      </c>
      <c r="D13" s="3">
        <v>2020</v>
      </c>
      <c r="E13" s="3">
        <v>5</v>
      </c>
      <c r="F13" s="3">
        <v>21</v>
      </c>
      <c r="G13" s="8">
        <v>141.71569298125601</v>
      </c>
    </row>
  </sheetData>
  <phoneticPr fontId="2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/>
  <dimension ref="A1:H12"/>
  <sheetViews>
    <sheetView workbookViewId="0">
      <selection activeCell="H2" sqref="H2"/>
    </sheetView>
  </sheetViews>
  <sheetFormatPr defaultRowHeight="13.5" x14ac:dyDescent="0.15"/>
  <sheetData>
    <row r="1" spans="1:8" x14ac:dyDescent="0.15">
      <c r="A1" s="3" t="s">
        <v>38</v>
      </c>
      <c r="B1" s="3" t="s">
        <v>39</v>
      </c>
      <c r="C1" s="3" t="s">
        <v>40</v>
      </c>
      <c r="D1" s="3" t="s">
        <v>41</v>
      </c>
      <c r="E1" s="3" t="s">
        <v>42</v>
      </c>
      <c r="F1" s="3" t="s">
        <v>43</v>
      </c>
      <c r="G1" s="8" t="s">
        <v>44</v>
      </c>
    </row>
    <row r="2" spans="1:8" x14ac:dyDescent="0.15">
      <c r="A2" s="3" t="s">
        <v>29</v>
      </c>
      <c r="B2" s="3" t="s">
        <v>115</v>
      </c>
      <c r="C2" s="3" t="s">
        <v>30</v>
      </c>
      <c r="D2" s="3">
        <v>2019</v>
      </c>
      <c r="E2" s="3">
        <v>6</v>
      </c>
      <c r="F2" s="3">
        <v>9</v>
      </c>
      <c r="G2" s="8">
        <v>130.17494046528699</v>
      </c>
      <c r="H2" s="11">
        <v>126</v>
      </c>
    </row>
    <row r="3" spans="1:8" x14ac:dyDescent="0.15">
      <c r="A3" s="3" t="s">
        <v>29</v>
      </c>
      <c r="B3" s="3" t="s">
        <v>115</v>
      </c>
      <c r="C3" s="3" t="s">
        <v>30</v>
      </c>
      <c r="D3" s="3">
        <v>2019</v>
      </c>
      <c r="E3" s="3">
        <v>7</v>
      </c>
      <c r="F3" s="3">
        <v>4</v>
      </c>
      <c r="G3" s="8">
        <v>136.10652839971701</v>
      </c>
    </row>
    <row r="4" spans="1:8" x14ac:dyDescent="0.15">
      <c r="A4" s="3" t="s">
        <v>29</v>
      </c>
      <c r="B4" s="3" t="s">
        <v>115</v>
      </c>
      <c r="C4" s="3" t="s">
        <v>30</v>
      </c>
      <c r="D4" s="3">
        <v>2019</v>
      </c>
      <c r="E4" s="3">
        <v>8</v>
      </c>
      <c r="F4" s="3">
        <v>11</v>
      </c>
      <c r="G4" s="8">
        <v>127.044295835265</v>
      </c>
    </row>
    <row r="5" spans="1:8" x14ac:dyDescent="0.15">
      <c r="A5" s="3" t="s">
        <v>29</v>
      </c>
      <c r="B5" s="3" t="s">
        <v>115</v>
      </c>
      <c r="C5" s="3" t="s">
        <v>30</v>
      </c>
      <c r="D5" s="3">
        <v>2019</v>
      </c>
      <c r="E5" s="3">
        <v>9</v>
      </c>
      <c r="F5" s="3">
        <v>5</v>
      </c>
      <c r="G5" s="8">
        <v>131.21070776718699</v>
      </c>
    </row>
    <row r="6" spans="1:8" x14ac:dyDescent="0.15">
      <c r="A6" s="3" t="s">
        <v>29</v>
      </c>
      <c r="B6" s="3" t="s">
        <v>115</v>
      </c>
      <c r="C6" s="3" t="s">
        <v>30</v>
      </c>
      <c r="D6" s="3">
        <v>2019</v>
      </c>
      <c r="E6" s="3">
        <v>10</v>
      </c>
      <c r="F6" s="3">
        <v>9</v>
      </c>
      <c r="G6" s="8">
        <v>143.323957643944</v>
      </c>
    </row>
    <row r="7" spans="1:8" x14ac:dyDescent="0.15">
      <c r="A7" s="3" t="s">
        <v>29</v>
      </c>
      <c r="B7" s="3" t="s">
        <v>115</v>
      </c>
      <c r="C7" s="3" t="s">
        <v>30</v>
      </c>
      <c r="D7" s="3">
        <v>2019</v>
      </c>
      <c r="E7" s="3">
        <v>11</v>
      </c>
      <c r="F7" s="3">
        <v>8</v>
      </c>
      <c r="G7" s="8">
        <v>136.67295705381099</v>
      </c>
    </row>
    <row r="8" spans="1:8" x14ac:dyDescent="0.15">
      <c r="A8" s="3" t="s">
        <v>29</v>
      </c>
      <c r="B8" s="3" t="s">
        <v>115</v>
      </c>
      <c r="C8" s="3" t="s">
        <v>30</v>
      </c>
      <c r="D8" s="3">
        <v>2019</v>
      </c>
      <c r="E8" s="3">
        <v>12</v>
      </c>
      <c r="F8" s="3">
        <v>3</v>
      </c>
      <c r="G8" s="8">
        <v>128.32903780068699</v>
      </c>
    </row>
    <row r="9" spans="1:8" x14ac:dyDescent="0.15">
      <c r="A9" s="3" t="s">
        <v>29</v>
      </c>
      <c r="B9" s="3" t="s">
        <v>115</v>
      </c>
      <c r="C9" s="3" t="s">
        <v>30</v>
      </c>
      <c r="D9" s="3">
        <v>2020</v>
      </c>
      <c r="E9" s="3">
        <v>1</v>
      </c>
      <c r="F9" s="3">
        <v>4</v>
      </c>
      <c r="G9" s="8">
        <v>106.44317136997</v>
      </c>
    </row>
    <row r="10" spans="1:8" x14ac:dyDescent="0.15">
      <c r="A10" s="3" t="s">
        <v>29</v>
      </c>
      <c r="B10" s="3" t="s">
        <v>115</v>
      </c>
      <c r="C10" s="3" t="s">
        <v>30</v>
      </c>
      <c r="D10" s="3">
        <v>2020</v>
      </c>
      <c r="E10" s="3">
        <v>3</v>
      </c>
      <c r="F10" s="3">
        <v>5</v>
      </c>
      <c r="G10" s="8">
        <v>115.592456071288</v>
      </c>
    </row>
    <row r="11" spans="1:8" x14ac:dyDescent="0.15">
      <c r="A11" s="3" t="s">
        <v>29</v>
      </c>
      <c r="B11" s="3" t="s">
        <v>115</v>
      </c>
      <c r="C11" s="3" t="s">
        <v>30</v>
      </c>
      <c r="D11" s="3">
        <v>2020</v>
      </c>
      <c r="E11" s="3">
        <v>4</v>
      </c>
      <c r="F11" s="3">
        <v>6</v>
      </c>
      <c r="G11" s="8">
        <v>109.551944854751</v>
      </c>
    </row>
    <row r="12" spans="1:8" x14ac:dyDescent="0.15">
      <c r="A12" s="3" t="s">
        <v>29</v>
      </c>
      <c r="B12" s="3" t="s">
        <v>115</v>
      </c>
      <c r="C12" s="3" t="s">
        <v>30</v>
      </c>
      <c r="D12" s="3">
        <v>2020</v>
      </c>
      <c r="E12" s="3">
        <v>5</v>
      </c>
      <c r="F12" s="3">
        <v>2</v>
      </c>
      <c r="G12" s="8">
        <v>117.91044776119401</v>
      </c>
    </row>
  </sheetData>
  <phoneticPr fontId="2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/>
  <dimension ref="A1:I38"/>
  <sheetViews>
    <sheetView workbookViewId="0">
      <selection activeCell="I2" sqref="I2"/>
    </sheetView>
  </sheetViews>
  <sheetFormatPr defaultRowHeight="13.5" x14ac:dyDescent="0.15"/>
  <cols>
    <col min="3" max="3" width="21.25" customWidth="1"/>
  </cols>
  <sheetData>
    <row r="1" spans="1:9" x14ac:dyDescent="0.15">
      <c r="A1" s="3" t="s">
        <v>38</v>
      </c>
      <c r="B1" s="3" t="s">
        <v>39</v>
      </c>
      <c r="C1" s="3" t="s">
        <v>40</v>
      </c>
      <c r="D1" s="3" t="s">
        <v>41</v>
      </c>
      <c r="E1" s="3" t="s">
        <v>42</v>
      </c>
      <c r="F1" s="3" t="s">
        <v>43</v>
      </c>
      <c r="G1" s="8" t="s">
        <v>44</v>
      </c>
    </row>
    <row r="2" spans="1:9" x14ac:dyDescent="0.15">
      <c r="A2" s="3" t="s">
        <v>31</v>
      </c>
      <c r="B2" s="3" t="s">
        <v>32</v>
      </c>
      <c r="C2" s="3" t="s">
        <v>116</v>
      </c>
      <c r="D2" s="3">
        <v>2019</v>
      </c>
      <c r="E2" s="3">
        <v>6</v>
      </c>
      <c r="F2" s="3">
        <v>2</v>
      </c>
      <c r="G2" s="8">
        <v>113.42881861001599</v>
      </c>
      <c r="H2" s="23">
        <v>111</v>
      </c>
      <c r="I2" s="12">
        <v>95</v>
      </c>
    </row>
    <row r="3" spans="1:9" x14ac:dyDescent="0.15">
      <c r="A3" s="3" t="s">
        <v>31</v>
      </c>
      <c r="B3" s="3" t="s">
        <v>32</v>
      </c>
      <c r="C3" s="3" t="s">
        <v>116</v>
      </c>
      <c r="D3" s="3">
        <v>2019</v>
      </c>
      <c r="E3" s="3">
        <v>8</v>
      </c>
      <c r="F3" s="3">
        <v>1</v>
      </c>
      <c r="G3" s="8">
        <v>122.194950911641</v>
      </c>
      <c r="H3" s="23"/>
    </row>
    <row r="4" spans="1:9" x14ac:dyDescent="0.15">
      <c r="A4" s="3" t="s">
        <v>31</v>
      </c>
      <c r="B4" s="3" t="s">
        <v>32</v>
      </c>
      <c r="C4" s="3" t="s">
        <v>116</v>
      </c>
      <c r="D4" s="3">
        <v>2020</v>
      </c>
      <c r="E4" s="3">
        <v>4</v>
      </c>
      <c r="F4" s="3">
        <v>1</v>
      </c>
      <c r="G4" s="8">
        <v>105</v>
      </c>
      <c r="H4" s="23"/>
    </row>
    <row r="5" spans="1:9" x14ac:dyDescent="0.15">
      <c r="A5" s="3" t="s">
        <v>31</v>
      </c>
      <c r="B5" s="3" t="s">
        <v>32</v>
      </c>
      <c r="C5" s="3" t="s">
        <v>116</v>
      </c>
      <c r="D5" s="3">
        <v>2020</v>
      </c>
      <c r="E5" s="3">
        <v>5</v>
      </c>
      <c r="F5" s="3">
        <v>2</v>
      </c>
      <c r="G5" s="8">
        <v>101.851851851852</v>
      </c>
      <c r="H5" s="23"/>
    </row>
    <row r="6" spans="1:9" x14ac:dyDescent="0.15">
      <c r="A6" s="3" t="s">
        <v>31</v>
      </c>
      <c r="B6" s="3" t="s">
        <v>32</v>
      </c>
      <c r="C6" s="3" t="s">
        <v>117</v>
      </c>
      <c r="D6" s="3">
        <v>2019</v>
      </c>
      <c r="E6" s="3">
        <v>6</v>
      </c>
      <c r="F6" s="3">
        <v>5</v>
      </c>
      <c r="G6" s="8">
        <v>99.012309638495594</v>
      </c>
      <c r="H6" s="23">
        <v>95</v>
      </c>
    </row>
    <row r="7" spans="1:9" x14ac:dyDescent="0.15">
      <c r="A7" s="3" t="s">
        <v>31</v>
      </c>
      <c r="B7" s="3" t="s">
        <v>32</v>
      </c>
      <c r="C7" s="3" t="s">
        <v>117</v>
      </c>
      <c r="D7" s="3">
        <v>2019</v>
      </c>
      <c r="E7" s="3">
        <v>7</v>
      </c>
      <c r="F7" s="3">
        <v>3</v>
      </c>
      <c r="G7" s="8">
        <v>97.987112203547497</v>
      </c>
      <c r="H7" s="23"/>
    </row>
    <row r="8" spans="1:9" x14ac:dyDescent="0.15">
      <c r="A8" s="3" t="s">
        <v>31</v>
      </c>
      <c r="B8" s="3" t="s">
        <v>32</v>
      </c>
      <c r="C8" s="3" t="s">
        <v>117</v>
      </c>
      <c r="D8" s="3">
        <v>2019</v>
      </c>
      <c r="E8" s="3">
        <v>8</v>
      </c>
      <c r="F8" s="3">
        <v>4</v>
      </c>
      <c r="G8" s="8">
        <v>95.9278622475898</v>
      </c>
      <c r="H8" s="23"/>
    </row>
    <row r="9" spans="1:9" x14ac:dyDescent="0.15">
      <c r="A9" s="3" t="s">
        <v>31</v>
      </c>
      <c r="B9" s="3" t="s">
        <v>32</v>
      </c>
      <c r="C9" s="3" t="s">
        <v>117</v>
      </c>
      <c r="D9" s="3">
        <v>2019</v>
      </c>
      <c r="E9" s="3">
        <v>9</v>
      </c>
      <c r="F9" s="3">
        <v>1</v>
      </c>
      <c r="G9" s="8">
        <v>97.062579821200501</v>
      </c>
      <c r="H9" s="23"/>
    </row>
    <row r="10" spans="1:9" x14ac:dyDescent="0.15">
      <c r="A10" s="3" t="s">
        <v>31</v>
      </c>
      <c r="B10" s="3" t="s">
        <v>32</v>
      </c>
      <c r="C10" s="3" t="s">
        <v>117</v>
      </c>
      <c r="D10" s="3">
        <v>2019</v>
      </c>
      <c r="E10" s="3">
        <v>10</v>
      </c>
      <c r="F10" s="3">
        <v>3</v>
      </c>
      <c r="G10" s="8">
        <v>96.451497279155404</v>
      </c>
      <c r="H10" s="23"/>
    </row>
    <row r="11" spans="1:9" x14ac:dyDescent="0.15">
      <c r="A11" s="3" t="s">
        <v>31</v>
      </c>
      <c r="B11" s="3" t="s">
        <v>32</v>
      </c>
      <c r="C11" s="3" t="s">
        <v>117</v>
      </c>
      <c r="D11" s="3">
        <v>2019</v>
      </c>
      <c r="E11" s="3">
        <v>11</v>
      </c>
      <c r="F11" s="3">
        <v>3</v>
      </c>
      <c r="G11" s="8">
        <v>95.587944859185498</v>
      </c>
      <c r="H11" s="23"/>
    </row>
    <row r="12" spans="1:9" x14ac:dyDescent="0.15">
      <c r="A12" s="3" t="s">
        <v>31</v>
      </c>
      <c r="B12" s="3" t="s">
        <v>32</v>
      </c>
      <c r="C12" s="3" t="s">
        <v>117</v>
      </c>
      <c r="D12" s="3">
        <v>2019</v>
      </c>
      <c r="E12" s="3">
        <v>12</v>
      </c>
      <c r="F12" s="3">
        <v>1</v>
      </c>
      <c r="G12" s="8">
        <v>102.484270610365</v>
      </c>
      <c r="H12" s="23"/>
    </row>
    <row r="13" spans="1:9" x14ac:dyDescent="0.15">
      <c r="A13" s="3" t="s">
        <v>31</v>
      </c>
      <c r="B13" s="3" t="s">
        <v>32</v>
      </c>
      <c r="C13" s="3" t="s">
        <v>117</v>
      </c>
      <c r="D13" s="3">
        <v>2020</v>
      </c>
      <c r="E13" s="3">
        <v>1</v>
      </c>
      <c r="F13" s="3">
        <v>2</v>
      </c>
      <c r="G13" s="8">
        <v>88.065420026305205</v>
      </c>
      <c r="H13" s="23"/>
    </row>
    <row r="14" spans="1:9" x14ac:dyDescent="0.15">
      <c r="A14" s="3" t="s">
        <v>31</v>
      </c>
      <c r="B14" s="3" t="s">
        <v>32</v>
      </c>
      <c r="C14" s="3" t="s">
        <v>117</v>
      </c>
      <c r="D14" s="3">
        <v>2020</v>
      </c>
      <c r="E14" s="3">
        <v>3</v>
      </c>
      <c r="F14" s="3">
        <v>1</v>
      </c>
      <c r="G14" s="8">
        <v>100</v>
      </c>
      <c r="H14" s="23"/>
    </row>
    <row r="15" spans="1:9" x14ac:dyDescent="0.15">
      <c r="A15" s="3" t="s">
        <v>31</v>
      </c>
      <c r="B15" s="3" t="s">
        <v>32</v>
      </c>
      <c r="C15" s="3" t="s">
        <v>117</v>
      </c>
      <c r="D15" s="3">
        <v>2020</v>
      </c>
      <c r="E15" s="3">
        <v>4</v>
      </c>
      <c r="F15" s="3">
        <v>3</v>
      </c>
      <c r="G15" s="8">
        <v>82.414563569099997</v>
      </c>
      <c r="H15" s="23"/>
    </row>
    <row r="16" spans="1:9" x14ac:dyDescent="0.15">
      <c r="A16" s="3" t="s">
        <v>31</v>
      </c>
      <c r="B16" s="3" t="s">
        <v>32</v>
      </c>
      <c r="C16" s="3" t="s">
        <v>117</v>
      </c>
      <c r="D16" s="3">
        <v>2020</v>
      </c>
      <c r="E16" s="3">
        <v>5</v>
      </c>
      <c r="F16" s="3">
        <v>8</v>
      </c>
      <c r="G16" s="8">
        <v>94.095030922359001</v>
      </c>
      <c r="H16" s="23"/>
    </row>
    <row r="17" spans="1:8" x14ac:dyDescent="0.15">
      <c r="A17" s="3" t="s">
        <v>31</v>
      </c>
      <c r="B17" s="3" t="s">
        <v>32</v>
      </c>
      <c r="C17" s="3" t="s">
        <v>118</v>
      </c>
      <c r="D17" s="3">
        <v>2019</v>
      </c>
      <c r="E17" s="3">
        <v>6</v>
      </c>
      <c r="F17" s="3">
        <v>5</v>
      </c>
      <c r="G17" s="8">
        <v>83.2687838884586</v>
      </c>
      <c r="H17" s="23">
        <v>87</v>
      </c>
    </row>
    <row r="18" spans="1:8" x14ac:dyDescent="0.15">
      <c r="A18" s="3" t="s">
        <v>31</v>
      </c>
      <c r="B18" s="3" t="s">
        <v>32</v>
      </c>
      <c r="C18" s="3" t="s">
        <v>118</v>
      </c>
      <c r="D18" s="3">
        <v>2019</v>
      </c>
      <c r="E18" s="3">
        <v>7</v>
      </c>
      <c r="F18" s="3">
        <v>2</v>
      </c>
      <c r="G18" s="8">
        <v>84.882780921584498</v>
      </c>
      <c r="H18" s="23"/>
    </row>
    <row r="19" spans="1:8" x14ac:dyDescent="0.15">
      <c r="A19" s="3" t="s">
        <v>31</v>
      </c>
      <c r="B19" s="3" t="s">
        <v>32</v>
      </c>
      <c r="C19" s="3" t="s">
        <v>118</v>
      </c>
      <c r="D19" s="3">
        <v>2019</v>
      </c>
      <c r="E19" s="3">
        <v>8</v>
      </c>
      <c r="F19" s="3">
        <v>3</v>
      </c>
      <c r="G19" s="8">
        <v>91.934188212192396</v>
      </c>
      <c r="H19" s="23"/>
    </row>
    <row r="20" spans="1:8" x14ac:dyDescent="0.15">
      <c r="A20" s="3" t="s">
        <v>31</v>
      </c>
      <c r="B20" s="3" t="s">
        <v>32</v>
      </c>
      <c r="C20" s="3" t="s">
        <v>118</v>
      </c>
      <c r="D20" s="3">
        <v>2019</v>
      </c>
      <c r="E20" s="3">
        <v>9</v>
      </c>
      <c r="F20" s="3">
        <v>3</v>
      </c>
      <c r="G20" s="8">
        <v>88.897563514524606</v>
      </c>
      <c r="H20" s="23"/>
    </row>
    <row r="21" spans="1:8" x14ac:dyDescent="0.15">
      <c r="A21" s="3" t="s">
        <v>31</v>
      </c>
      <c r="B21" s="3" t="s">
        <v>32</v>
      </c>
      <c r="C21" s="3" t="s">
        <v>118</v>
      </c>
      <c r="D21" s="3">
        <v>2019</v>
      </c>
      <c r="E21" s="3">
        <v>10</v>
      </c>
      <c r="F21" s="3">
        <v>1</v>
      </c>
      <c r="G21" s="8">
        <v>84.070796460176993</v>
      </c>
      <c r="H21" s="23"/>
    </row>
    <row r="22" spans="1:8" x14ac:dyDescent="0.15">
      <c r="A22" s="3" t="s">
        <v>31</v>
      </c>
      <c r="B22" s="3" t="s">
        <v>32</v>
      </c>
      <c r="C22" s="3" t="s">
        <v>118</v>
      </c>
      <c r="D22" s="3">
        <v>2019</v>
      </c>
      <c r="E22" s="3">
        <v>11</v>
      </c>
      <c r="F22" s="3">
        <v>2</v>
      </c>
      <c r="G22" s="8">
        <v>85.459739505156605</v>
      </c>
      <c r="H22" s="23"/>
    </row>
    <row r="23" spans="1:8" x14ac:dyDescent="0.15">
      <c r="A23" s="3" t="s">
        <v>31</v>
      </c>
      <c r="B23" s="3" t="s">
        <v>32</v>
      </c>
      <c r="C23" s="3" t="s">
        <v>118</v>
      </c>
      <c r="D23" s="3">
        <v>2019</v>
      </c>
      <c r="E23" s="3">
        <v>12</v>
      </c>
      <c r="F23" s="3">
        <v>1</v>
      </c>
      <c r="G23" s="8">
        <v>91.954022988505699</v>
      </c>
      <c r="H23" s="23"/>
    </row>
    <row r="24" spans="1:8" x14ac:dyDescent="0.15">
      <c r="A24" s="3" t="s">
        <v>31</v>
      </c>
      <c r="B24" s="3" t="s">
        <v>32</v>
      </c>
      <c r="C24" s="3" t="s">
        <v>118</v>
      </c>
      <c r="D24" s="3">
        <v>2020</v>
      </c>
      <c r="E24" s="3">
        <v>3</v>
      </c>
      <c r="F24" s="3">
        <v>1</v>
      </c>
      <c r="G24" s="8">
        <v>73.946265713581496</v>
      </c>
      <c r="H24" s="23"/>
    </row>
    <row r="25" spans="1:8" x14ac:dyDescent="0.15">
      <c r="A25" s="3" t="s">
        <v>31</v>
      </c>
      <c r="B25" s="3" t="s">
        <v>32</v>
      </c>
      <c r="C25" s="3" t="s">
        <v>118</v>
      </c>
      <c r="D25" s="3">
        <v>2020</v>
      </c>
      <c r="E25" s="3">
        <v>4</v>
      </c>
      <c r="F25" s="3">
        <v>4</v>
      </c>
      <c r="G25" s="8">
        <v>101.58949550794701</v>
      </c>
      <c r="H25" s="23"/>
    </row>
    <row r="26" spans="1:8" x14ac:dyDescent="0.15">
      <c r="A26" s="3" t="s">
        <v>31</v>
      </c>
      <c r="B26" s="3" t="s">
        <v>32</v>
      </c>
      <c r="C26" s="3" t="s">
        <v>118</v>
      </c>
      <c r="D26" s="3">
        <v>2020</v>
      </c>
      <c r="E26" s="3">
        <v>5</v>
      </c>
      <c r="F26" s="3">
        <v>2</v>
      </c>
      <c r="G26" s="8">
        <v>79.630105317236101</v>
      </c>
      <c r="H26" s="23"/>
    </row>
    <row r="27" spans="1:8" x14ac:dyDescent="0.15">
      <c r="A27" s="3" t="s">
        <v>31</v>
      </c>
      <c r="B27" s="3" t="s">
        <v>32</v>
      </c>
      <c r="C27" s="3" t="s">
        <v>119</v>
      </c>
      <c r="D27" s="3">
        <v>2019</v>
      </c>
      <c r="E27" s="3">
        <v>6</v>
      </c>
      <c r="F27" s="3">
        <v>4</v>
      </c>
      <c r="G27" s="8">
        <v>97.370265186441898</v>
      </c>
      <c r="H27" s="23">
        <v>97</v>
      </c>
    </row>
    <row r="28" spans="1:8" x14ac:dyDescent="0.15">
      <c r="A28" s="3" t="s">
        <v>31</v>
      </c>
      <c r="B28" s="3" t="s">
        <v>32</v>
      </c>
      <c r="C28" s="3" t="s">
        <v>119</v>
      </c>
      <c r="D28" s="3">
        <v>2019</v>
      </c>
      <c r="E28" s="3">
        <v>7</v>
      </c>
      <c r="F28" s="3">
        <v>9</v>
      </c>
      <c r="G28" s="8">
        <v>112.082066869301</v>
      </c>
      <c r="H28" s="23"/>
    </row>
    <row r="29" spans="1:8" x14ac:dyDescent="0.15">
      <c r="A29" s="3" t="s">
        <v>31</v>
      </c>
      <c r="B29" s="3" t="s">
        <v>32</v>
      </c>
      <c r="C29" s="3" t="s">
        <v>119</v>
      </c>
      <c r="D29" s="3">
        <v>2019</v>
      </c>
      <c r="E29" s="3">
        <v>8</v>
      </c>
      <c r="F29" s="3">
        <v>4</v>
      </c>
      <c r="G29" s="8">
        <v>96.542039670001699</v>
      </c>
      <c r="H29" s="23"/>
    </row>
    <row r="30" spans="1:8" x14ac:dyDescent="0.15">
      <c r="A30" s="3" t="s">
        <v>31</v>
      </c>
      <c r="B30" s="3" t="s">
        <v>32</v>
      </c>
      <c r="C30" s="3" t="s">
        <v>119</v>
      </c>
      <c r="D30" s="3">
        <v>2019</v>
      </c>
      <c r="E30" s="3">
        <v>9</v>
      </c>
      <c r="F30" s="3">
        <v>6</v>
      </c>
      <c r="G30" s="8">
        <v>106.462384600275</v>
      </c>
      <c r="H30" s="23"/>
    </row>
    <row r="31" spans="1:8" x14ac:dyDescent="0.15">
      <c r="A31" s="3" t="s">
        <v>31</v>
      </c>
      <c r="B31" s="3" t="s">
        <v>32</v>
      </c>
      <c r="C31" s="3" t="s">
        <v>119</v>
      </c>
      <c r="D31" s="3">
        <v>2019</v>
      </c>
      <c r="E31" s="3">
        <v>10</v>
      </c>
      <c r="F31" s="3">
        <v>2</v>
      </c>
      <c r="G31" s="8">
        <v>101.280181494085</v>
      </c>
      <c r="H31" s="23"/>
    </row>
    <row r="32" spans="1:8" x14ac:dyDescent="0.15">
      <c r="A32" s="3" t="s">
        <v>31</v>
      </c>
      <c r="B32" s="3" t="s">
        <v>32</v>
      </c>
      <c r="C32" s="3" t="s">
        <v>119</v>
      </c>
      <c r="D32" s="3">
        <v>2019</v>
      </c>
      <c r="E32" s="3">
        <v>11</v>
      </c>
      <c r="F32" s="3">
        <v>2</v>
      </c>
      <c r="G32" s="8">
        <v>97.533788491012899</v>
      </c>
      <c r="H32" s="23"/>
    </row>
    <row r="33" spans="1:8" x14ac:dyDescent="0.15">
      <c r="A33" s="3" t="s">
        <v>31</v>
      </c>
      <c r="B33" s="3" t="s">
        <v>32</v>
      </c>
      <c r="C33" s="3" t="s">
        <v>119</v>
      </c>
      <c r="D33" s="3">
        <v>2019</v>
      </c>
      <c r="E33" s="3">
        <v>12</v>
      </c>
      <c r="F33" s="3">
        <v>3</v>
      </c>
      <c r="G33" s="8">
        <v>87.059380175065101</v>
      </c>
      <c r="H33" s="23"/>
    </row>
    <row r="34" spans="1:8" x14ac:dyDescent="0.15">
      <c r="A34" s="3" t="s">
        <v>31</v>
      </c>
      <c r="B34" s="3" t="s">
        <v>32</v>
      </c>
      <c r="C34" s="3" t="s">
        <v>119</v>
      </c>
      <c r="D34" s="3">
        <v>2020</v>
      </c>
      <c r="E34" s="3">
        <v>1</v>
      </c>
      <c r="F34" s="3">
        <v>1</v>
      </c>
      <c r="G34" s="8">
        <v>104.033290653009</v>
      </c>
      <c r="H34" s="23"/>
    </row>
    <row r="35" spans="1:8" x14ac:dyDescent="0.15">
      <c r="A35" s="3" t="s">
        <v>31</v>
      </c>
      <c r="B35" s="3" t="s">
        <v>32</v>
      </c>
      <c r="C35" s="3" t="s">
        <v>119</v>
      </c>
      <c r="D35" s="3">
        <v>2020</v>
      </c>
      <c r="E35" s="3">
        <v>2</v>
      </c>
      <c r="F35" s="3">
        <v>2</v>
      </c>
      <c r="G35" s="8">
        <v>94.014830508474603</v>
      </c>
      <c r="H35" s="23"/>
    </row>
    <row r="36" spans="1:8" x14ac:dyDescent="0.15">
      <c r="A36" s="3" t="s">
        <v>31</v>
      </c>
      <c r="B36" s="3" t="s">
        <v>32</v>
      </c>
      <c r="C36" s="3" t="s">
        <v>119</v>
      </c>
      <c r="D36" s="3">
        <v>2020</v>
      </c>
      <c r="E36" s="3">
        <v>3</v>
      </c>
      <c r="F36" s="3">
        <v>2</v>
      </c>
      <c r="G36" s="8">
        <v>80.102315562735598</v>
      </c>
      <c r="H36" s="23"/>
    </row>
    <row r="37" spans="1:8" x14ac:dyDescent="0.15">
      <c r="A37" s="3" t="s">
        <v>31</v>
      </c>
      <c r="B37" s="3" t="s">
        <v>32</v>
      </c>
      <c r="C37" s="3" t="s">
        <v>119</v>
      </c>
      <c r="D37" s="3">
        <v>2020</v>
      </c>
      <c r="E37" s="3">
        <v>4</v>
      </c>
      <c r="F37" s="3">
        <v>4</v>
      </c>
      <c r="G37" s="8">
        <v>92.0869472106221</v>
      </c>
      <c r="H37" s="23"/>
    </row>
    <row r="38" spans="1:8" x14ac:dyDescent="0.15">
      <c r="A38" s="3" t="s">
        <v>31</v>
      </c>
      <c r="B38" s="3" t="s">
        <v>32</v>
      </c>
      <c r="C38" s="3" t="s">
        <v>119</v>
      </c>
      <c r="D38" s="3">
        <v>2020</v>
      </c>
      <c r="E38" s="3">
        <v>5</v>
      </c>
      <c r="F38" s="3">
        <v>10</v>
      </c>
      <c r="G38" s="8">
        <v>99.496853310899397</v>
      </c>
      <c r="H38" s="23"/>
    </row>
  </sheetData>
  <mergeCells count="4">
    <mergeCell ref="H2:H5"/>
    <mergeCell ref="H6:H16"/>
    <mergeCell ref="H17:H26"/>
    <mergeCell ref="H27:H38"/>
  </mergeCells>
  <phoneticPr fontId="2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/>
  <dimension ref="A1:H13"/>
  <sheetViews>
    <sheetView workbookViewId="0">
      <selection activeCell="H2" sqref="H2"/>
    </sheetView>
  </sheetViews>
  <sheetFormatPr defaultRowHeight="13.5" x14ac:dyDescent="0.15"/>
  <sheetData>
    <row r="1" spans="1:8" x14ac:dyDescent="0.15">
      <c r="A1" s="3" t="s">
        <v>38</v>
      </c>
      <c r="B1" s="3" t="s">
        <v>39</v>
      </c>
      <c r="C1" s="3" t="s">
        <v>40</v>
      </c>
      <c r="D1" s="3" t="s">
        <v>41</v>
      </c>
      <c r="E1" s="3" t="s">
        <v>42</v>
      </c>
      <c r="F1" s="3" t="s">
        <v>43</v>
      </c>
      <c r="G1" s="8" t="s">
        <v>44</v>
      </c>
    </row>
    <row r="2" spans="1:8" x14ac:dyDescent="0.15">
      <c r="A2" s="3" t="s">
        <v>31</v>
      </c>
      <c r="B2" s="3" t="s">
        <v>120</v>
      </c>
      <c r="C2" s="3" t="s">
        <v>33</v>
      </c>
      <c r="D2" s="3">
        <v>2019</v>
      </c>
      <c r="E2" s="3">
        <v>6</v>
      </c>
      <c r="F2" s="3">
        <v>16</v>
      </c>
      <c r="G2" s="8">
        <v>94.091882209017797</v>
      </c>
      <c r="H2" s="11">
        <v>93</v>
      </c>
    </row>
    <row r="3" spans="1:8" x14ac:dyDescent="0.15">
      <c r="A3" s="3" t="s">
        <v>31</v>
      </c>
      <c r="B3" s="3" t="s">
        <v>120</v>
      </c>
      <c r="C3" s="3" t="s">
        <v>33</v>
      </c>
      <c r="D3" s="3">
        <v>2019</v>
      </c>
      <c r="E3" s="3">
        <v>7</v>
      </c>
      <c r="F3" s="3">
        <v>23</v>
      </c>
      <c r="G3" s="8">
        <v>93.6930925671073</v>
      </c>
    </row>
    <row r="4" spans="1:8" x14ac:dyDescent="0.15">
      <c r="A4" s="3" t="s">
        <v>31</v>
      </c>
      <c r="B4" s="3" t="s">
        <v>120</v>
      </c>
      <c r="C4" s="3" t="s">
        <v>33</v>
      </c>
      <c r="D4" s="3">
        <v>2019</v>
      </c>
      <c r="E4" s="3">
        <v>8</v>
      </c>
      <c r="F4" s="3">
        <v>24</v>
      </c>
      <c r="G4" s="8">
        <v>95.307285073080905</v>
      </c>
    </row>
    <row r="5" spans="1:8" x14ac:dyDescent="0.15">
      <c r="A5" s="3" t="s">
        <v>31</v>
      </c>
      <c r="B5" s="3" t="s">
        <v>120</v>
      </c>
      <c r="C5" s="3" t="s">
        <v>33</v>
      </c>
      <c r="D5" s="3">
        <v>2019</v>
      </c>
      <c r="E5" s="3">
        <v>9</v>
      </c>
      <c r="F5" s="3">
        <v>15</v>
      </c>
      <c r="G5" s="8">
        <v>97.969797223883901</v>
      </c>
    </row>
    <row r="6" spans="1:8" x14ac:dyDescent="0.15">
      <c r="A6" s="3" t="s">
        <v>31</v>
      </c>
      <c r="B6" s="3" t="s">
        <v>120</v>
      </c>
      <c r="C6" s="3" t="s">
        <v>33</v>
      </c>
      <c r="D6" s="3">
        <v>2019</v>
      </c>
      <c r="E6" s="3">
        <v>10</v>
      </c>
      <c r="F6" s="3">
        <v>12</v>
      </c>
      <c r="G6" s="8">
        <v>95.224756372643</v>
      </c>
    </row>
    <row r="7" spans="1:8" x14ac:dyDescent="0.15">
      <c r="A7" s="3" t="s">
        <v>31</v>
      </c>
      <c r="B7" s="3" t="s">
        <v>120</v>
      </c>
      <c r="C7" s="3" t="s">
        <v>33</v>
      </c>
      <c r="D7" s="3">
        <v>2019</v>
      </c>
      <c r="E7" s="3">
        <v>11</v>
      </c>
      <c r="F7" s="3">
        <v>10</v>
      </c>
      <c r="G7" s="8">
        <v>95.050748834595197</v>
      </c>
    </row>
    <row r="8" spans="1:8" x14ac:dyDescent="0.15">
      <c r="A8" s="3" t="s">
        <v>31</v>
      </c>
      <c r="B8" s="3" t="s">
        <v>120</v>
      </c>
      <c r="C8" s="3" t="s">
        <v>33</v>
      </c>
      <c r="D8" s="3">
        <v>2019</v>
      </c>
      <c r="E8" s="3">
        <v>12</v>
      </c>
      <c r="F8" s="3">
        <v>10</v>
      </c>
      <c r="G8" s="8">
        <v>90.617299961094602</v>
      </c>
    </row>
    <row r="9" spans="1:8" x14ac:dyDescent="0.15">
      <c r="A9" s="3" t="s">
        <v>31</v>
      </c>
      <c r="B9" s="3" t="s">
        <v>120</v>
      </c>
      <c r="C9" s="3" t="s">
        <v>33</v>
      </c>
      <c r="D9" s="3">
        <v>2020</v>
      </c>
      <c r="E9" s="3">
        <v>1</v>
      </c>
      <c r="F9" s="3">
        <v>12</v>
      </c>
      <c r="G9" s="8">
        <v>85.430108266497896</v>
      </c>
    </row>
    <row r="10" spans="1:8" x14ac:dyDescent="0.15">
      <c r="A10" s="3" t="s">
        <v>31</v>
      </c>
      <c r="B10" s="3" t="s">
        <v>120</v>
      </c>
      <c r="C10" s="3" t="s">
        <v>33</v>
      </c>
      <c r="D10" s="3">
        <v>2020</v>
      </c>
      <c r="E10" s="3">
        <v>2</v>
      </c>
      <c r="F10" s="3">
        <v>3</v>
      </c>
      <c r="G10" s="8">
        <v>82.533500255019206</v>
      </c>
    </row>
    <row r="11" spans="1:8" x14ac:dyDescent="0.15">
      <c r="A11" s="3" t="s">
        <v>31</v>
      </c>
      <c r="B11" s="3" t="s">
        <v>120</v>
      </c>
      <c r="C11" s="3" t="s">
        <v>33</v>
      </c>
      <c r="D11" s="3">
        <v>2020</v>
      </c>
      <c r="E11" s="3">
        <v>3</v>
      </c>
      <c r="F11" s="3">
        <v>5</v>
      </c>
      <c r="G11" s="8">
        <v>97.455709860429494</v>
      </c>
    </row>
    <row r="12" spans="1:8" x14ac:dyDescent="0.15">
      <c r="A12" s="3" t="s">
        <v>31</v>
      </c>
      <c r="B12" s="3" t="s">
        <v>120</v>
      </c>
      <c r="C12" s="3" t="s">
        <v>33</v>
      </c>
      <c r="D12" s="3">
        <v>2020</v>
      </c>
      <c r="E12" s="3">
        <v>4</v>
      </c>
      <c r="F12" s="3">
        <v>13</v>
      </c>
      <c r="G12" s="8">
        <v>96.298650160958303</v>
      </c>
    </row>
    <row r="13" spans="1:8" x14ac:dyDescent="0.15">
      <c r="A13" s="3" t="s">
        <v>31</v>
      </c>
      <c r="B13" s="3" t="s">
        <v>120</v>
      </c>
      <c r="C13" s="3" t="s">
        <v>33</v>
      </c>
      <c r="D13" s="3">
        <v>2020</v>
      </c>
      <c r="E13" s="3">
        <v>5</v>
      </c>
      <c r="F13" s="3">
        <v>13</v>
      </c>
      <c r="G13" s="8">
        <v>89.343418627474406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43"/>
  <sheetViews>
    <sheetView workbookViewId="0">
      <selection activeCell="J2" sqref="J2"/>
    </sheetView>
  </sheetViews>
  <sheetFormatPr defaultRowHeight="13.5" x14ac:dyDescent="0.15"/>
  <sheetData>
    <row r="1" spans="1:10" x14ac:dyDescent="0.15">
      <c r="A1" t="s">
        <v>38</v>
      </c>
      <c r="B1" t="s">
        <v>39</v>
      </c>
      <c r="C1" t="s">
        <v>40</v>
      </c>
      <c r="D1" t="s">
        <v>41</v>
      </c>
      <c r="E1" t="s">
        <v>42</v>
      </c>
      <c r="F1" t="s">
        <v>43</v>
      </c>
      <c r="G1" t="s">
        <v>44</v>
      </c>
      <c r="H1" s="1" t="s">
        <v>52</v>
      </c>
    </row>
    <row r="2" spans="1:10" x14ac:dyDescent="0.15">
      <c r="A2" t="s">
        <v>0</v>
      </c>
      <c r="B2" t="s">
        <v>45</v>
      </c>
      <c r="C2" t="s">
        <v>3</v>
      </c>
      <c r="D2">
        <v>2019</v>
      </c>
      <c r="E2">
        <v>6</v>
      </c>
      <c r="F2">
        <v>2</v>
      </c>
      <c r="G2">
        <v>61.957868649318499</v>
      </c>
      <c r="H2" s="6">
        <f>ROUND(G2,0)</f>
        <v>62</v>
      </c>
      <c r="I2" s="23">
        <v>60</v>
      </c>
      <c r="J2" s="7">
        <v>62</v>
      </c>
    </row>
    <row r="3" spans="1:10" x14ac:dyDescent="0.15">
      <c r="A3" t="s">
        <v>0</v>
      </c>
      <c r="B3" t="s">
        <v>45</v>
      </c>
      <c r="C3" t="s">
        <v>3</v>
      </c>
      <c r="D3">
        <v>2019</v>
      </c>
      <c r="E3">
        <v>8</v>
      </c>
      <c r="F3">
        <v>5</v>
      </c>
      <c r="G3">
        <v>57.528072117665701</v>
      </c>
      <c r="H3" s="6">
        <f t="shared" ref="H3:H42" si="0">ROUND(G3,0)</f>
        <v>58</v>
      </c>
      <c r="I3" s="23"/>
    </row>
    <row r="4" spans="1:10" x14ac:dyDescent="0.15">
      <c r="A4" t="s">
        <v>0</v>
      </c>
      <c r="B4" t="s">
        <v>45</v>
      </c>
      <c r="C4" t="s">
        <v>3</v>
      </c>
      <c r="D4">
        <v>2019</v>
      </c>
      <c r="E4">
        <v>9</v>
      </c>
      <c r="F4">
        <v>5</v>
      </c>
      <c r="G4">
        <v>63.854266538830302</v>
      </c>
      <c r="H4" s="6">
        <f t="shared" si="0"/>
        <v>64</v>
      </c>
      <c r="I4" s="23"/>
    </row>
    <row r="5" spans="1:10" x14ac:dyDescent="0.15">
      <c r="A5" t="s">
        <v>0</v>
      </c>
      <c r="B5" t="s">
        <v>45</v>
      </c>
      <c r="C5" t="s">
        <v>3</v>
      </c>
      <c r="D5">
        <v>2019</v>
      </c>
      <c r="E5">
        <v>10</v>
      </c>
      <c r="F5">
        <v>2</v>
      </c>
      <c r="G5">
        <v>59.100710805846198</v>
      </c>
      <c r="H5" s="6">
        <f t="shared" si="0"/>
        <v>59</v>
      </c>
      <c r="I5" s="23"/>
    </row>
    <row r="6" spans="1:10" x14ac:dyDescent="0.15">
      <c r="A6" t="s">
        <v>0</v>
      </c>
      <c r="B6" t="s">
        <v>45</v>
      </c>
      <c r="C6" t="s">
        <v>3</v>
      </c>
      <c r="D6">
        <v>2019</v>
      </c>
      <c r="E6">
        <v>11</v>
      </c>
      <c r="F6">
        <v>2</v>
      </c>
      <c r="G6">
        <v>56.470086836076902</v>
      </c>
      <c r="H6" s="6">
        <f t="shared" si="0"/>
        <v>56</v>
      </c>
      <c r="I6" s="23"/>
    </row>
    <row r="7" spans="1:10" x14ac:dyDescent="0.15">
      <c r="A7" t="s">
        <v>0</v>
      </c>
      <c r="B7" t="s">
        <v>45</v>
      </c>
      <c r="C7" t="s">
        <v>3</v>
      </c>
      <c r="D7">
        <v>2019</v>
      </c>
      <c r="E7">
        <v>12</v>
      </c>
      <c r="F7">
        <v>2</v>
      </c>
      <c r="G7">
        <v>58.220773171867698</v>
      </c>
      <c r="H7" s="6">
        <f t="shared" si="0"/>
        <v>58</v>
      </c>
      <c r="I7" s="23"/>
    </row>
    <row r="8" spans="1:10" x14ac:dyDescent="0.15">
      <c r="A8" t="s">
        <v>0</v>
      </c>
      <c r="B8" t="s">
        <v>45</v>
      </c>
      <c r="C8" t="s">
        <v>3</v>
      </c>
      <c r="D8">
        <v>2020</v>
      </c>
      <c r="E8">
        <v>1</v>
      </c>
      <c r="F8">
        <v>3</v>
      </c>
      <c r="G8">
        <v>63.009636767976303</v>
      </c>
      <c r="H8" s="6">
        <f t="shared" si="0"/>
        <v>63</v>
      </c>
      <c r="I8" s="23"/>
    </row>
    <row r="9" spans="1:10" x14ac:dyDescent="0.15">
      <c r="A9" t="s">
        <v>0</v>
      </c>
      <c r="B9" t="s">
        <v>45</v>
      </c>
      <c r="C9" t="s">
        <v>3</v>
      </c>
      <c r="D9">
        <v>2020</v>
      </c>
      <c r="E9">
        <v>2</v>
      </c>
      <c r="F9">
        <v>1</v>
      </c>
      <c r="G9">
        <v>52.954882440161001</v>
      </c>
      <c r="H9" s="6">
        <f t="shared" si="0"/>
        <v>53</v>
      </c>
      <c r="I9" s="23"/>
    </row>
    <row r="10" spans="1:10" x14ac:dyDescent="0.15">
      <c r="A10" t="s">
        <v>0</v>
      </c>
      <c r="B10" t="s">
        <v>45</v>
      </c>
      <c r="C10" t="s">
        <v>3</v>
      </c>
      <c r="D10">
        <v>2020</v>
      </c>
      <c r="E10">
        <v>3</v>
      </c>
      <c r="F10">
        <v>1</v>
      </c>
      <c r="G10">
        <v>56.6055838050465</v>
      </c>
      <c r="H10" s="6">
        <f t="shared" si="0"/>
        <v>57</v>
      </c>
      <c r="I10" s="23"/>
    </row>
    <row r="11" spans="1:10" x14ac:dyDescent="0.15">
      <c r="A11" t="s">
        <v>0</v>
      </c>
      <c r="B11" t="s">
        <v>45</v>
      </c>
      <c r="C11" t="s">
        <v>3</v>
      </c>
      <c r="D11">
        <v>2020</v>
      </c>
      <c r="E11">
        <v>4</v>
      </c>
      <c r="F11">
        <v>2</v>
      </c>
      <c r="G11">
        <v>55.854034789084501</v>
      </c>
      <c r="H11" s="6">
        <f t="shared" si="0"/>
        <v>56</v>
      </c>
      <c r="I11" s="23"/>
    </row>
    <row r="12" spans="1:10" x14ac:dyDescent="0.15">
      <c r="A12" t="s">
        <v>0</v>
      </c>
      <c r="B12" t="s">
        <v>45</v>
      </c>
      <c r="C12" t="s">
        <v>3</v>
      </c>
      <c r="D12">
        <v>2020</v>
      </c>
      <c r="E12">
        <v>5</v>
      </c>
      <c r="F12">
        <v>1</v>
      </c>
      <c r="G12">
        <v>74.799401604787207</v>
      </c>
      <c r="H12" s="6">
        <f t="shared" si="0"/>
        <v>75</v>
      </c>
      <c r="I12" s="23"/>
    </row>
    <row r="13" spans="1:10" x14ac:dyDescent="0.15">
      <c r="A13" s="4" t="s">
        <v>0</v>
      </c>
      <c r="B13" s="4" t="s">
        <v>45</v>
      </c>
      <c r="C13" s="4" t="s">
        <v>70</v>
      </c>
      <c r="D13" s="4">
        <v>2019</v>
      </c>
      <c r="E13" s="4">
        <v>6</v>
      </c>
      <c r="F13" s="4">
        <v>2</v>
      </c>
      <c r="G13" s="4">
        <v>65.045248868778302</v>
      </c>
      <c r="H13" s="4">
        <f t="shared" si="0"/>
        <v>65</v>
      </c>
      <c r="I13" s="23">
        <v>61</v>
      </c>
    </row>
    <row r="14" spans="1:10" x14ac:dyDescent="0.15">
      <c r="A14" s="4" t="s">
        <v>0</v>
      </c>
      <c r="B14" s="4" t="s">
        <v>45</v>
      </c>
      <c r="C14" s="4" t="s">
        <v>70</v>
      </c>
      <c r="D14" s="4">
        <v>2019</v>
      </c>
      <c r="E14" s="4">
        <v>8</v>
      </c>
      <c r="F14" s="4">
        <v>3</v>
      </c>
      <c r="G14" s="4">
        <v>60.239260160072398</v>
      </c>
      <c r="H14" s="4">
        <f t="shared" si="0"/>
        <v>60</v>
      </c>
      <c r="I14" s="23"/>
    </row>
    <row r="15" spans="1:10" x14ac:dyDescent="0.15">
      <c r="A15" s="4" t="s">
        <v>0</v>
      </c>
      <c r="B15" s="4" t="s">
        <v>45</v>
      </c>
      <c r="C15" s="4" t="s">
        <v>70</v>
      </c>
      <c r="D15" s="4">
        <v>2019</v>
      </c>
      <c r="E15" s="4">
        <v>9</v>
      </c>
      <c r="F15" s="4">
        <v>3</v>
      </c>
      <c r="G15" s="4">
        <v>64.143899541829299</v>
      </c>
      <c r="H15" s="4">
        <f t="shared" si="0"/>
        <v>64</v>
      </c>
      <c r="I15" s="23"/>
    </row>
    <row r="16" spans="1:10" x14ac:dyDescent="0.15">
      <c r="A16" s="4" t="s">
        <v>0</v>
      </c>
      <c r="B16" s="4" t="s">
        <v>45</v>
      </c>
      <c r="C16" s="4" t="s">
        <v>70</v>
      </c>
      <c r="D16" s="4">
        <v>2019</v>
      </c>
      <c r="E16" s="4">
        <v>10</v>
      </c>
      <c r="F16" s="4">
        <v>1</v>
      </c>
      <c r="G16" s="4">
        <v>58.929759528561902</v>
      </c>
      <c r="H16" s="4">
        <f t="shared" si="0"/>
        <v>59</v>
      </c>
      <c r="I16" s="23"/>
    </row>
    <row r="17" spans="1:9" x14ac:dyDescent="0.15">
      <c r="A17" s="4" t="s">
        <v>0</v>
      </c>
      <c r="B17" s="4" t="s">
        <v>45</v>
      </c>
      <c r="C17" s="4" t="s">
        <v>70</v>
      </c>
      <c r="D17" s="4">
        <v>2020</v>
      </c>
      <c r="E17" s="4">
        <v>1</v>
      </c>
      <c r="F17" s="4">
        <v>1</v>
      </c>
      <c r="G17" s="4">
        <v>63.106228818511198</v>
      </c>
      <c r="H17" s="4">
        <f t="shared" si="0"/>
        <v>63</v>
      </c>
      <c r="I17" s="23"/>
    </row>
    <row r="18" spans="1:9" x14ac:dyDescent="0.15">
      <c r="A18" s="4" t="s">
        <v>0</v>
      </c>
      <c r="B18" s="4" t="s">
        <v>45</v>
      </c>
      <c r="C18" s="4" t="s">
        <v>70</v>
      </c>
      <c r="D18" s="4">
        <v>2020</v>
      </c>
      <c r="E18" s="4">
        <v>3</v>
      </c>
      <c r="F18" s="4">
        <v>2</v>
      </c>
      <c r="G18" s="4">
        <v>54.591774839257603</v>
      </c>
      <c r="H18" s="4">
        <f t="shared" si="0"/>
        <v>55</v>
      </c>
      <c r="I18" s="23"/>
    </row>
    <row r="19" spans="1:9" x14ac:dyDescent="0.15">
      <c r="A19" s="4" t="s">
        <v>0</v>
      </c>
      <c r="B19" s="4" t="s">
        <v>45</v>
      </c>
      <c r="C19" s="4" t="s">
        <v>70</v>
      </c>
      <c r="D19" s="4">
        <v>2020</v>
      </c>
      <c r="E19" s="4">
        <v>4</v>
      </c>
      <c r="F19" s="4">
        <v>3</v>
      </c>
      <c r="G19" s="4">
        <v>59.905310960095299</v>
      </c>
      <c r="H19" s="4">
        <f t="shared" si="0"/>
        <v>60</v>
      </c>
      <c r="I19" s="23"/>
    </row>
    <row r="20" spans="1:9" x14ac:dyDescent="0.15">
      <c r="A20" s="4" t="s">
        <v>0</v>
      </c>
      <c r="B20" s="4" t="s">
        <v>45</v>
      </c>
      <c r="C20" s="4" t="s">
        <v>70</v>
      </c>
      <c r="D20" s="4">
        <v>2020</v>
      </c>
      <c r="E20" s="4">
        <v>5</v>
      </c>
      <c r="F20" s="4">
        <v>2</v>
      </c>
      <c r="G20" s="4">
        <v>63.602676843094997</v>
      </c>
      <c r="H20" s="4">
        <f t="shared" si="0"/>
        <v>64</v>
      </c>
      <c r="I20" s="23"/>
    </row>
    <row r="21" spans="1:9" x14ac:dyDescent="0.15">
      <c r="A21" t="s">
        <v>0</v>
      </c>
      <c r="B21" t="s">
        <v>45</v>
      </c>
      <c r="C21" t="s">
        <v>71</v>
      </c>
      <c r="D21">
        <v>2019</v>
      </c>
      <c r="E21">
        <v>6</v>
      </c>
      <c r="F21">
        <v>6</v>
      </c>
      <c r="G21">
        <v>60.590759909113899</v>
      </c>
      <c r="H21" s="6">
        <f t="shared" si="0"/>
        <v>61</v>
      </c>
      <c r="I21" s="23">
        <v>63</v>
      </c>
    </row>
    <row r="22" spans="1:9" x14ac:dyDescent="0.15">
      <c r="A22" t="s">
        <v>0</v>
      </c>
      <c r="B22" t="s">
        <v>45</v>
      </c>
      <c r="C22" t="s">
        <v>71</v>
      </c>
      <c r="D22">
        <v>2019</v>
      </c>
      <c r="E22">
        <v>7</v>
      </c>
      <c r="F22">
        <v>4</v>
      </c>
      <c r="G22">
        <v>62.4526873580621</v>
      </c>
      <c r="H22" s="6">
        <f t="shared" si="0"/>
        <v>62</v>
      </c>
      <c r="I22" s="23"/>
    </row>
    <row r="23" spans="1:9" x14ac:dyDescent="0.15">
      <c r="A23" t="s">
        <v>0</v>
      </c>
      <c r="B23" t="s">
        <v>45</v>
      </c>
      <c r="C23" t="s">
        <v>71</v>
      </c>
      <c r="D23">
        <v>2019</v>
      </c>
      <c r="E23">
        <v>8</v>
      </c>
      <c r="F23">
        <v>4</v>
      </c>
      <c r="G23">
        <v>66.063596491228097</v>
      </c>
      <c r="H23" s="6">
        <f t="shared" si="0"/>
        <v>66</v>
      </c>
      <c r="I23" s="23"/>
    </row>
    <row r="24" spans="1:9" x14ac:dyDescent="0.15">
      <c r="A24" t="s">
        <v>0</v>
      </c>
      <c r="B24" t="s">
        <v>45</v>
      </c>
      <c r="C24" t="s">
        <v>71</v>
      </c>
      <c r="D24">
        <v>2019</v>
      </c>
      <c r="E24">
        <v>9</v>
      </c>
      <c r="F24">
        <v>5</v>
      </c>
      <c r="G24">
        <v>61.276525744365799</v>
      </c>
      <c r="H24" s="6">
        <f t="shared" si="0"/>
        <v>61</v>
      </c>
      <c r="I24" s="23"/>
    </row>
    <row r="25" spans="1:9" x14ac:dyDescent="0.15">
      <c r="A25" t="s">
        <v>0</v>
      </c>
      <c r="B25" t="s">
        <v>45</v>
      </c>
      <c r="C25" t="s">
        <v>71</v>
      </c>
      <c r="D25">
        <v>2019</v>
      </c>
      <c r="E25">
        <v>10</v>
      </c>
      <c r="F25">
        <v>4</v>
      </c>
      <c r="G25">
        <v>62.071764509274999</v>
      </c>
      <c r="H25" s="6">
        <f t="shared" si="0"/>
        <v>62</v>
      </c>
      <c r="I25" s="23"/>
    </row>
    <row r="26" spans="1:9" x14ac:dyDescent="0.15">
      <c r="A26" t="s">
        <v>0</v>
      </c>
      <c r="B26" t="s">
        <v>45</v>
      </c>
      <c r="C26" t="s">
        <v>71</v>
      </c>
      <c r="D26">
        <v>2019</v>
      </c>
      <c r="E26">
        <v>11</v>
      </c>
      <c r="F26">
        <v>4</v>
      </c>
      <c r="G26">
        <v>61.804697156983899</v>
      </c>
      <c r="H26" s="6">
        <f t="shared" si="0"/>
        <v>62</v>
      </c>
      <c r="I26" s="23"/>
    </row>
    <row r="27" spans="1:9" x14ac:dyDescent="0.15">
      <c r="A27" t="s">
        <v>0</v>
      </c>
      <c r="B27" t="s">
        <v>45</v>
      </c>
      <c r="C27" t="s">
        <v>71</v>
      </c>
      <c r="D27">
        <v>2019</v>
      </c>
      <c r="E27">
        <v>12</v>
      </c>
      <c r="F27">
        <v>8</v>
      </c>
      <c r="G27">
        <v>58.793035870073702</v>
      </c>
      <c r="H27" s="6">
        <f t="shared" si="0"/>
        <v>59</v>
      </c>
      <c r="I27" s="23"/>
    </row>
    <row r="28" spans="1:9" x14ac:dyDescent="0.15">
      <c r="A28" t="s">
        <v>0</v>
      </c>
      <c r="B28" t="s">
        <v>45</v>
      </c>
      <c r="C28" t="s">
        <v>71</v>
      </c>
      <c r="D28">
        <v>2020</v>
      </c>
      <c r="E28">
        <v>1</v>
      </c>
      <c r="F28">
        <v>3</v>
      </c>
      <c r="G28">
        <v>67.983004248937803</v>
      </c>
      <c r="H28" s="6">
        <f t="shared" si="0"/>
        <v>68</v>
      </c>
      <c r="I28" s="23"/>
    </row>
    <row r="29" spans="1:9" x14ac:dyDescent="0.15">
      <c r="A29" t="s">
        <v>0</v>
      </c>
      <c r="B29" t="s">
        <v>45</v>
      </c>
      <c r="C29" t="s">
        <v>71</v>
      </c>
      <c r="D29">
        <v>2020</v>
      </c>
      <c r="E29">
        <v>3</v>
      </c>
      <c r="F29">
        <v>4</v>
      </c>
      <c r="G29">
        <v>58.943035098505703</v>
      </c>
      <c r="H29" s="6">
        <f t="shared" si="0"/>
        <v>59</v>
      </c>
      <c r="I29" s="23"/>
    </row>
    <row r="30" spans="1:9" x14ac:dyDescent="0.15">
      <c r="A30" t="s">
        <v>0</v>
      </c>
      <c r="B30" t="s">
        <v>45</v>
      </c>
      <c r="C30" t="s">
        <v>71</v>
      </c>
      <c r="D30">
        <v>2020</v>
      </c>
      <c r="E30">
        <v>4</v>
      </c>
      <c r="F30">
        <v>3</v>
      </c>
      <c r="G30">
        <v>64.474323667584599</v>
      </c>
      <c r="H30" s="6">
        <f t="shared" si="0"/>
        <v>64</v>
      </c>
      <c r="I30" s="23"/>
    </row>
    <row r="31" spans="1:9" x14ac:dyDescent="0.15">
      <c r="A31" t="s">
        <v>0</v>
      </c>
      <c r="B31" t="s">
        <v>45</v>
      </c>
      <c r="C31" t="s">
        <v>71</v>
      </c>
      <c r="D31">
        <v>2020</v>
      </c>
      <c r="E31">
        <v>5</v>
      </c>
      <c r="F31">
        <v>4</v>
      </c>
      <c r="G31">
        <v>65.886047861263805</v>
      </c>
      <c r="H31" s="6">
        <f t="shared" si="0"/>
        <v>66</v>
      </c>
      <c r="I31" s="23"/>
    </row>
    <row r="32" spans="1:9" x14ac:dyDescent="0.15">
      <c r="A32" s="4" t="s">
        <v>0</v>
      </c>
      <c r="B32" s="4" t="s">
        <v>45</v>
      </c>
      <c r="C32" s="4" t="s">
        <v>72</v>
      </c>
      <c r="D32" s="4">
        <v>2019</v>
      </c>
      <c r="E32" s="4">
        <v>6</v>
      </c>
      <c r="F32" s="4">
        <v>4</v>
      </c>
      <c r="G32" s="4">
        <v>64.752401677193404</v>
      </c>
      <c r="H32" s="4">
        <f t="shared" si="0"/>
        <v>65</v>
      </c>
      <c r="I32" s="23">
        <v>63</v>
      </c>
    </row>
    <row r="33" spans="1:9" x14ac:dyDescent="0.15">
      <c r="A33" s="4" t="s">
        <v>0</v>
      </c>
      <c r="B33" s="4" t="s">
        <v>45</v>
      </c>
      <c r="C33" s="4" t="s">
        <v>72</v>
      </c>
      <c r="D33" s="4">
        <v>2019</v>
      </c>
      <c r="E33" s="4">
        <v>7</v>
      </c>
      <c r="F33" s="4">
        <v>8</v>
      </c>
      <c r="G33" s="4">
        <v>63.9477230542348</v>
      </c>
      <c r="H33" s="4">
        <f t="shared" si="0"/>
        <v>64</v>
      </c>
      <c r="I33" s="23"/>
    </row>
    <row r="34" spans="1:9" x14ac:dyDescent="0.15">
      <c r="A34" s="4" t="s">
        <v>0</v>
      </c>
      <c r="B34" s="4" t="s">
        <v>45</v>
      </c>
      <c r="C34" s="4" t="s">
        <v>72</v>
      </c>
      <c r="D34" s="4">
        <v>2019</v>
      </c>
      <c r="E34" s="4">
        <v>8</v>
      </c>
      <c r="F34" s="4">
        <v>11</v>
      </c>
      <c r="G34" s="4">
        <v>63.181520951522501</v>
      </c>
      <c r="H34" s="4">
        <f t="shared" si="0"/>
        <v>63</v>
      </c>
      <c r="I34" s="23"/>
    </row>
    <row r="35" spans="1:9" x14ac:dyDescent="0.15">
      <c r="A35" s="4" t="s">
        <v>0</v>
      </c>
      <c r="B35" s="4" t="s">
        <v>45</v>
      </c>
      <c r="C35" s="4" t="s">
        <v>72</v>
      </c>
      <c r="D35" s="4">
        <v>2019</v>
      </c>
      <c r="E35" s="4">
        <v>9</v>
      </c>
      <c r="F35" s="4">
        <v>4</v>
      </c>
      <c r="G35" s="4">
        <v>64.971980833265704</v>
      </c>
      <c r="H35" s="4">
        <f t="shared" si="0"/>
        <v>65</v>
      </c>
      <c r="I35" s="23"/>
    </row>
    <row r="36" spans="1:9" x14ac:dyDescent="0.15">
      <c r="A36" s="4" t="s">
        <v>0</v>
      </c>
      <c r="B36" s="4" t="s">
        <v>45</v>
      </c>
      <c r="C36" s="4" t="s">
        <v>72</v>
      </c>
      <c r="D36" s="4">
        <v>2019</v>
      </c>
      <c r="E36" s="4">
        <v>10</v>
      </c>
      <c r="F36" s="4">
        <v>7</v>
      </c>
      <c r="G36" s="4">
        <v>60.253125242643101</v>
      </c>
      <c r="H36" s="4">
        <f t="shared" si="0"/>
        <v>60</v>
      </c>
      <c r="I36" s="23"/>
    </row>
    <row r="37" spans="1:9" x14ac:dyDescent="0.15">
      <c r="A37" s="4" t="s">
        <v>0</v>
      </c>
      <c r="B37" s="4" t="s">
        <v>45</v>
      </c>
      <c r="C37" s="4" t="s">
        <v>72</v>
      </c>
      <c r="D37" s="4">
        <v>2019</v>
      </c>
      <c r="E37" s="4">
        <v>11</v>
      </c>
      <c r="F37" s="4">
        <v>11</v>
      </c>
      <c r="G37" s="4">
        <v>62.253965404490501</v>
      </c>
      <c r="H37" s="4">
        <f t="shared" si="0"/>
        <v>62</v>
      </c>
      <c r="I37" s="23"/>
    </row>
    <row r="38" spans="1:9" x14ac:dyDescent="0.15">
      <c r="A38" s="4" t="s">
        <v>0</v>
      </c>
      <c r="B38" s="4" t="s">
        <v>45</v>
      </c>
      <c r="C38" s="4" t="s">
        <v>72</v>
      </c>
      <c r="D38" s="4">
        <v>2019</v>
      </c>
      <c r="E38" s="4">
        <v>12</v>
      </c>
      <c r="F38" s="4">
        <v>4</v>
      </c>
      <c r="G38" s="4">
        <v>60.819301331993003</v>
      </c>
      <c r="H38" s="4">
        <f t="shared" si="0"/>
        <v>61</v>
      </c>
      <c r="I38" s="23"/>
    </row>
    <row r="39" spans="1:9" x14ac:dyDescent="0.15">
      <c r="A39" s="4" t="s">
        <v>0</v>
      </c>
      <c r="B39" s="4" t="s">
        <v>45</v>
      </c>
      <c r="C39" s="4" t="s">
        <v>72</v>
      </c>
      <c r="D39" s="4">
        <v>2020</v>
      </c>
      <c r="E39" s="4">
        <v>1</v>
      </c>
      <c r="F39" s="4">
        <v>2</v>
      </c>
      <c r="G39" s="4">
        <v>69.439028466380705</v>
      </c>
      <c r="H39" s="4">
        <f t="shared" si="0"/>
        <v>69</v>
      </c>
      <c r="I39" s="23"/>
    </row>
    <row r="40" spans="1:9" x14ac:dyDescent="0.15">
      <c r="A40" s="4" t="s">
        <v>0</v>
      </c>
      <c r="B40" s="4" t="s">
        <v>45</v>
      </c>
      <c r="C40" s="4" t="s">
        <v>72</v>
      </c>
      <c r="D40" s="4">
        <v>2020</v>
      </c>
      <c r="E40" s="4">
        <v>3</v>
      </c>
      <c r="F40" s="4">
        <v>3</v>
      </c>
      <c r="G40" s="4">
        <v>65.703634669151896</v>
      </c>
      <c r="H40" s="4">
        <f t="shared" si="0"/>
        <v>66</v>
      </c>
      <c r="I40" s="23"/>
    </row>
    <row r="41" spans="1:9" x14ac:dyDescent="0.15">
      <c r="A41" s="4" t="s">
        <v>0</v>
      </c>
      <c r="B41" s="4" t="s">
        <v>45</v>
      </c>
      <c r="C41" s="4" t="s">
        <v>72</v>
      </c>
      <c r="D41" s="4">
        <v>2020</v>
      </c>
      <c r="E41" s="4">
        <v>4</v>
      </c>
      <c r="F41" s="4">
        <v>8</v>
      </c>
      <c r="G41" s="4">
        <v>61.1264545347452</v>
      </c>
      <c r="H41" s="4">
        <f t="shared" si="0"/>
        <v>61</v>
      </c>
      <c r="I41" s="23"/>
    </row>
    <row r="42" spans="1:9" x14ac:dyDescent="0.15">
      <c r="A42" s="4" t="s">
        <v>0</v>
      </c>
      <c r="B42" s="4" t="s">
        <v>45</v>
      </c>
      <c r="C42" s="4" t="s">
        <v>72</v>
      </c>
      <c r="D42" s="4">
        <v>2020</v>
      </c>
      <c r="E42" s="4">
        <v>5</v>
      </c>
      <c r="F42" s="4">
        <v>6</v>
      </c>
      <c r="G42" s="4">
        <v>60.700984998781799</v>
      </c>
      <c r="H42" s="4">
        <f t="shared" si="0"/>
        <v>61</v>
      </c>
      <c r="I42" s="23"/>
    </row>
    <row r="43" spans="1:9" x14ac:dyDescent="0.15">
      <c r="I43" s="23"/>
    </row>
  </sheetData>
  <mergeCells count="4">
    <mergeCell ref="I2:I12"/>
    <mergeCell ref="I13:I20"/>
    <mergeCell ref="I21:I31"/>
    <mergeCell ref="I32:I43"/>
  </mergeCells>
  <phoneticPr fontId="2" type="noConversion"/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/>
  <dimension ref="A1:H8"/>
  <sheetViews>
    <sheetView workbookViewId="0">
      <selection activeCell="H2" sqref="H2"/>
    </sheetView>
  </sheetViews>
  <sheetFormatPr defaultRowHeight="13.5" x14ac:dyDescent="0.15"/>
  <sheetData>
    <row r="1" spans="1:8" x14ac:dyDescent="0.15">
      <c r="A1" s="3" t="s">
        <v>38</v>
      </c>
      <c r="B1" s="3" t="s">
        <v>39</v>
      </c>
      <c r="C1" s="3" t="s">
        <v>40</v>
      </c>
      <c r="D1" s="3" t="s">
        <v>41</v>
      </c>
      <c r="E1" s="3" t="s">
        <v>42</v>
      </c>
      <c r="F1" s="3" t="s">
        <v>43</v>
      </c>
      <c r="G1" s="8" t="s">
        <v>44</v>
      </c>
    </row>
    <row r="2" spans="1:8" x14ac:dyDescent="0.15">
      <c r="A2" s="3" t="s">
        <v>31</v>
      </c>
      <c r="B2" s="3" t="s">
        <v>121</v>
      </c>
      <c r="C2" s="3" t="s">
        <v>122</v>
      </c>
      <c r="D2" s="3">
        <v>2019</v>
      </c>
      <c r="E2" s="3">
        <v>11</v>
      </c>
      <c r="F2" s="3">
        <v>3</v>
      </c>
      <c r="G2" s="8">
        <v>67.3178458289335</v>
      </c>
      <c r="H2" s="11">
        <v>68</v>
      </c>
    </row>
    <row r="3" spans="1:8" x14ac:dyDescent="0.15">
      <c r="A3" s="3" t="s">
        <v>31</v>
      </c>
      <c r="B3" s="3" t="s">
        <v>121</v>
      </c>
      <c r="C3" s="3" t="s">
        <v>122</v>
      </c>
      <c r="D3" s="3">
        <v>2019</v>
      </c>
      <c r="E3" s="3">
        <v>12</v>
      </c>
      <c r="F3" s="3">
        <v>4</v>
      </c>
      <c r="G3" s="8">
        <v>64.494740966215602</v>
      </c>
    </row>
    <row r="4" spans="1:8" x14ac:dyDescent="0.15">
      <c r="A4" s="3" t="s">
        <v>31</v>
      </c>
      <c r="B4" s="3" t="s">
        <v>121</v>
      </c>
      <c r="C4" s="3" t="s">
        <v>122</v>
      </c>
      <c r="D4" s="3">
        <v>2020</v>
      </c>
      <c r="E4" s="3">
        <v>1</v>
      </c>
      <c r="F4" s="3">
        <v>1</v>
      </c>
      <c r="G4" s="8">
        <v>56.673606291926902</v>
      </c>
    </row>
    <row r="5" spans="1:8" x14ac:dyDescent="0.15">
      <c r="A5" s="3" t="s">
        <v>31</v>
      </c>
      <c r="B5" s="3" t="s">
        <v>121</v>
      </c>
      <c r="C5" s="3" t="s">
        <v>122</v>
      </c>
      <c r="D5" s="3">
        <v>2020</v>
      </c>
      <c r="E5" s="3">
        <v>2</v>
      </c>
      <c r="F5" s="3">
        <v>1</v>
      </c>
      <c r="G5" s="8">
        <v>76.7263427109974</v>
      </c>
    </row>
    <row r="6" spans="1:8" x14ac:dyDescent="0.15">
      <c r="A6" s="3" t="s">
        <v>31</v>
      </c>
      <c r="B6" s="3" t="s">
        <v>121</v>
      </c>
      <c r="C6" s="3" t="s">
        <v>122</v>
      </c>
      <c r="D6" s="3">
        <v>2020</v>
      </c>
      <c r="E6" s="3">
        <v>3</v>
      </c>
      <c r="F6" s="3">
        <v>1</v>
      </c>
      <c r="G6" s="8">
        <v>65.118912797281993</v>
      </c>
    </row>
    <row r="7" spans="1:8" x14ac:dyDescent="0.15">
      <c r="A7" s="3" t="s">
        <v>31</v>
      </c>
      <c r="B7" s="3" t="s">
        <v>121</v>
      </c>
      <c r="C7" s="3" t="s">
        <v>122</v>
      </c>
      <c r="D7" s="3">
        <v>2020</v>
      </c>
      <c r="E7" s="3">
        <v>4</v>
      </c>
      <c r="F7" s="3">
        <v>1</v>
      </c>
      <c r="G7" s="8">
        <v>76.190476190476204</v>
      </c>
    </row>
    <row r="8" spans="1:8" x14ac:dyDescent="0.15">
      <c r="A8" s="3" t="s">
        <v>31</v>
      </c>
      <c r="B8" s="3" t="s">
        <v>121</v>
      </c>
      <c r="C8" s="3" t="s">
        <v>122</v>
      </c>
      <c r="D8" s="3">
        <v>2020</v>
      </c>
      <c r="E8" s="3">
        <v>5</v>
      </c>
      <c r="F8" s="3">
        <v>2</v>
      </c>
      <c r="G8" s="8">
        <v>67.393872021121396</v>
      </c>
    </row>
  </sheetData>
  <phoneticPr fontId="2" type="noConversion"/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/>
  <dimension ref="A1:H13"/>
  <sheetViews>
    <sheetView workbookViewId="0">
      <selection activeCell="H2" sqref="H2"/>
    </sheetView>
  </sheetViews>
  <sheetFormatPr defaultRowHeight="13.5" x14ac:dyDescent="0.15"/>
  <sheetData>
    <row r="1" spans="1:8" x14ac:dyDescent="0.15">
      <c r="A1" s="3" t="s">
        <v>38</v>
      </c>
      <c r="B1" s="3" t="s">
        <v>39</v>
      </c>
      <c r="C1" s="3" t="s">
        <v>40</v>
      </c>
      <c r="D1" s="3" t="s">
        <v>41</v>
      </c>
      <c r="E1" s="3" t="s">
        <v>42</v>
      </c>
      <c r="F1" s="3" t="s">
        <v>43</v>
      </c>
      <c r="G1" s="8" t="s">
        <v>44</v>
      </c>
    </row>
    <row r="2" spans="1:8" x14ac:dyDescent="0.15">
      <c r="A2" s="3" t="s">
        <v>31</v>
      </c>
      <c r="B2" s="3" t="s">
        <v>121</v>
      </c>
      <c r="C2" s="3" t="s">
        <v>123</v>
      </c>
      <c r="D2" s="3">
        <v>2019</v>
      </c>
      <c r="E2" s="3">
        <v>6</v>
      </c>
      <c r="F2" s="3">
        <v>52</v>
      </c>
      <c r="G2" s="8">
        <v>67.031444067731599</v>
      </c>
      <c r="H2" s="11">
        <v>67</v>
      </c>
    </row>
    <row r="3" spans="1:8" x14ac:dyDescent="0.15">
      <c r="A3" s="3" t="s">
        <v>31</v>
      </c>
      <c r="B3" s="3" t="s">
        <v>121</v>
      </c>
      <c r="C3" s="3" t="s">
        <v>123</v>
      </c>
      <c r="D3" s="3">
        <v>2019</v>
      </c>
      <c r="E3" s="3">
        <v>7</v>
      </c>
      <c r="F3" s="3">
        <v>51</v>
      </c>
      <c r="G3" s="8">
        <v>69.104372710677595</v>
      </c>
    </row>
    <row r="4" spans="1:8" x14ac:dyDescent="0.15">
      <c r="A4" s="3" t="s">
        <v>31</v>
      </c>
      <c r="B4" s="3" t="s">
        <v>121</v>
      </c>
      <c r="C4" s="3" t="s">
        <v>123</v>
      </c>
      <c r="D4" s="3">
        <v>2019</v>
      </c>
      <c r="E4" s="3">
        <v>8</v>
      </c>
      <c r="F4" s="3">
        <v>51</v>
      </c>
      <c r="G4" s="8">
        <v>67.324783517195399</v>
      </c>
    </row>
    <row r="5" spans="1:8" x14ac:dyDescent="0.15">
      <c r="A5" s="3" t="s">
        <v>31</v>
      </c>
      <c r="B5" s="3" t="s">
        <v>121</v>
      </c>
      <c r="C5" s="3" t="s">
        <v>123</v>
      </c>
      <c r="D5" s="3">
        <v>2019</v>
      </c>
      <c r="E5" s="3">
        <v>9</v>
      </c>
      <c r="F5" s="3">
        <v>37</v>
      </c>
      <c r="G5" s="8">
        <v>67.815105122424399</v>
      </c>
    </row>
    <row r="6" spans="1:8" x14ac:dyDescent="0.15">
      <c r="A6" s="3" t="s">
        <v>31</v>
      </c>
      <c r="B6" s="3" t="s">
        <v>121</v>
      </c>
      <c r="C6" s="3" t="s">
        <v>123</v>
      </c>
      <c r="D6" s="3">
        <v>2019</v>
      </c>
      <c r="E6" s="3">
        <v>10</v>
      </c>
      <c r="F6" s="3">
        <v>35</v>
      </c>
      <c r="G6" s="8">
        <v>66.578382650041505</v>
      </c>
    </row>
    <row r="7" spans="1:8" x14ac:dyDescent="0.15">
      <c r="A7" s="3" t="s">
        <v>31</v>
      </c>
      <c r="B7" s="3" t="s">
        <v>121</v>
      </c>
      <c r="C7" s="3" t="s">
        <v>123</v>
      </c>
      <c r="D7" s="3">
        <v>2019</v>
      </c>
      <c r="E7" s="3">
        <v>11</v>
      </c>
      <c r="F7" s="3">
        <v>30</v>
      </c>
      <c r="G7" s="8">
        <v>62.758384080967502</v>
      </c>
    </row>
    <row r="8" spans="1:8" x14ac:dyDescent="0.15">
      <c r="A8" s="3" t="s">
        <v>31</v>
      </c>
      <c r="B8" s="3" t="s">
        <v>121</v>
      </c>
      <c r="C8" s="3" t="s">
        <v>123</v>
      </c>
      <c r="D8" s="3">
        <v>2019</v>
      </c>
      <c r="E8" s="3">
        <v>12</v>
      </c>
      <c r="F8" s="3">
        <v>36</v>
      </c>
      <c r="G8" s="8">
        <v>62.911203957162698</v>
      </c>
    </row>
    <row r="9" spans="1:8" x14ac:dyDescent="0.15">
      <c r="A9" s="3" t="s">
        <v>31</v>
      </c>
      <c r="B9" s="3" t="s">
        <v>121</v>
      </c>
      <c r="C9" s="3" t="s">
        <v>123</v>
      </c>
      <c r="D9" s="3">
        <v>2020</v>
      </c>
      <c r="E9" s="3">
        <v>1</v>
      </c>
      <c r="F9" s="3">
        <v>26</v>
      </c>
      <c r="G9" s="8">
        <v>65.814565716890399</v>
      </c>
    </row>
    <row r="10" spans="1:8" x14ac:dyDescent="0.15">
      <c r="A10" s="3" t="s">
        <v>31</v>
      </c>
      <c r="B10" s="3" t="s">
        <v>121</v>
      </c>
      <c r="C10" s="3" t="s">
        <v>123</v>
      </c>
      <c r="D10" s="3">
        <v>2020</v>
      </c>
      <c r="E10" s="3">
        <v>2</v>
      </c>
      <c r="F10" s="3">
        <v>11</v>
      </c>
      <c r="G10" s="8">
        <v>71.619192854419694</v>
      </c>
    </row>
    <row r="11" spans="1:8" x14ac:dyDescent="0.15">
      <c r="A11" s="3" t="s">
        <v>31</v>
      </c>
      <c r="B11" s="3" t="s">
        <v>121</v>
      </c>
      <c r="C11" s="3" t="s">
        <v>123</v>
      </c>
      <c r="D11" s="3">
        <v>2020</v>
      </c>
      <c r="E11" s="3">
        <v>3</v>
      </c>
      <c r="F11" s="3">
        <v>27</v>
      </c>
      <c r="G11" s="8">
        <v>64.965097650289906</v>
      </c>
    </row>
    <row r="12" spans="1:8" x14ac:dyDescent="0.15">
      <c r="A12" s="3" t="s">
        <v>31</v>
      </c>
      <c r="B12" s="3" t="s">
        <v>121</v>
      </c>
      <c r="C12" s="3" t="s">
        <v>123</v>
      </c>
      <c r="D12" s="3">
        <v>2020</v>
      </c>
      <c r="E12" s="3">
        <v>4</v>
      </c>
      <c r="F12" s="3">
        <v>40</v>
      </c>
      <c r="G12" s="8">
        <v>67.539987501828193</v>
      </c>
    </row>
    <row r="13" spans="1:8" x14ac:dyDescent="0.15">
      <c r="A13" s="3" t="s">
        <v>31</v>
      </c>
      <c r="B13" s="3" t="s">
        <v>121</v>
      </c>
      <c r="C13" s="3" t="s">
        <v>123</v>
      </c>
      <c r="D13" s="3">
        <v>2020</v>
      </c>
      <c r="E13" s="3">
        <v>5</v>
      </c>
      <c r="F13" s="3">
        <v>43</v>
      </c>
      <c r="G13" s="8">
        <v>66.0645312644006</v>
      </c>
    </row>
  </sheetData>
  <phoneticPr fontId="2" type="noConversion"/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H11"/>
  <sheetViews>
    <sheetView workbookViewId="0">
      <selection activeCell="H2" sqref="H2"/>
    </sheetView>
  </sheetViews>
  <sheetFormatPr defaultRowHeight="13.5" x14ac:dyDescent="0.15"/>
  <sheetData>
    <row r="1" spans="1:8" x14ac:dyDescent="0.15">
      <c r="A1" s="3" t="s">
        <v>38</v>
      </c>
      <c r="B1" s="3" t="s">
        <v>39</v>
      </c>
      <c r="C1" s="3" t="s">
        <v>40</v>
      </c>
      <c r="D1" s="3" t="s">
        <v>41</v>
      </c>
      <c r="E1" s="3" t="s">
        <v>42</v>
      </c>
      <c r="F1" s="3" t="s">
        <v>43</v>
      </c>
      <c r="G1" s="8" t="s">
        <v>44</v>
      </c>
    </row>
    <row r="2" spans="1:8" x14ac:dyDescent="0.15">
      <c r="A2" s="3" t="s">
        <v>31</v>
      </c>
      <c r="B2" s="3" t="s">
        <v>34</v>
      </c>
      <c r="C2" s="3" t="s">
        <v>35</v>
      </c>
      <c r="D2" s="3">
        <v>2019</v>
      </c>
      <c r="E2" s="3">
        <v>6</v>
      </c>
      <c r="F2" s="3">
        <v>5</v>
      </c>
      <c r="G2" s="8">
        <v>66.166523182880297</v>
      </c>
      <c r="H2" s="11">
        <v>66</v>
      </c>
    </row>
    <row r="3" spans="1:8" x14ac:dyDescent="0.15">
      <c r="A3" s="3" t="s">
        <v>31</v>
      </c>
      <c r="B3" s="3" t="s">
        <v>34</v>
      </c>
      <c r="C3" s="3" t="s">
        <v>35</v>
      </c>
      <c r="D3" s="3">
        <v>2019</v>
      </c>
      <c r="E3" s="3">
        <v>7</v>
      </c>
      <c r="F3" s="3">
        <v>4</v>
      </c>
      <c r="G3" s="8">
        <v>62.9739531816683</v>
      </c>
    </row>
    <row r="4" spans="1:8" x14ac:dyDescent="0.15">
      <c r="A4" s="3" t="s">
        <v>31</v>
      </c>
      <c r="B4" s="3" t="s">
        <v>34</v>
      </c>
      <c r="C4" s="3" t="s">
        <v>35</v>
      </c>
      <c r="D4" s="3">
        <v>2019</v>
      </c>
      <c r="E4" s="3">
        <v>8</v>
      </c>
      <c r="F4" s="3">
        <v>5</v>
      </c>
      <c r="G4" s="8">
        <v>65.649834641393994</v>
      </c>
    </row>
    <row r="5" spans="1:8" x14ac:dyDescent="0.15">
      <c r="A5" s="3" t="s">
        <v>31</v>
      </c>
      <c r="B5" s="3" t="s">
        <v>34</v>
      </c>
      <c r="C5" s="3" t="s">
        <v>35</v>
      </c>
      <c r="D5" s="3">
        <v>2019</v>
      </c>
      <c r="E5" s="3">
        <v>9</v>
      </c>
      <c r="F5" s="3">
        <v>5</v>
      </c>
      <c r="G5" s="8">
        <v>64.260184035083299</v>
      </c>
    </row>
    <row r="6" spans="1:8" x14ac:dyDescent="0.15">
      <c r="A6" s="3" t="s">
        <v>31</v>
      </c>
      <c r="B6" s="3" t="s">
        <v>34</v>
      </c>
      <c r="C6" s="3" t="s">
        <v>35</v>
      </c>
      <c r="D6" s="3">
        <v>2019</v>
      </c>
      <c r="E6" s="3">
        <v>10</v>
      </c>
      <c r="F6" s="3">
        <v>4</v>
      </c>
      <c r="G6" s="8">
        <v>64.379744402805798</v>
      </c>
    </row>
    <row r="7" spans="1:8" x14ac:dyDescent="0.15">
      <c r="A7" s="3" t="s">
        <v>31</v>
      </c>
      <c r="B7" s="3" t="s">
        <v>34</v>
      </c>
      <c r="C7" s="3" t="s">
        <v>35</v>
      </c>
      <c r="D7" s="3">
        <v>2019</v>
      </c>
      <c r="E7" s="3">
        <v>11</v>
      </c>
      <c r="F7" s="3">
        <v>6</v>
      </c>
      <c r="G7" s="8">
        <v>80.857871751632302</v>
      </c>
    </row>
    <row r="8" spans="1:8" x14ac:dyDescent="0.15">
      <c r="A8" s="3" t="s">
        <v>31</v>
      </c>
      <c r="B8" s="3" t="s">
        <v>34</v>
      </c>
      <c r="C8" s="3" t="s">
        <v>35</v>
      </c>
      <c r="D8" s="3">
        <v>2020</v>
      </c>
      <c r="E8" s="3">
        <v>1</v>
      </c>
      <c r="F8" s="3">
        <v>1</v>
      </c>
      <c r="G8" s="8">
        <v>58.494735473807403</v>
      </c>
    </row>
    <row r="9" spans="1:8" x14ac:dyDescent="0.15">
      <c r="A9" s="3" t="s">
        <v>31</v>
      </c>
      <c r="B9" s="3" t="s">
        <v>34</v>
      </c>
      <c r="C9" s="3" t="s">
        <v>35</v>
      </c>
      <c r="D9" s="3">
        <v>2020</v>
      </c>
      <c r="E9" s="3">
        <v>3</v>
      </c>
      <c r="F9" s="3">
        <v>2</v>
      </c>
      <c r="G9" s="8">
        <v>71.071143665240399</v>
      </c>
    </row>
    <row r="10" spans="1:8" x14ac:dyDescent="0.15">
      <c r="A10" s="3" t="s">
        <v>31</v>
      </c>
      <c r="B10" s="3" t="s">
        <v>34</v>
      </c>
      <c r="C10" s="3" t="s">
        <v>35</v>
      </c>
      <c r="D10" s="3">
        <v>2020</v>
      </c>
      <c r="E10" s="3">
        <v>4</v>
      </c>
      <c r="F10" s="3">
        <v>3</v>
      </c>
      <c r="G10" s="8">
        <v>65.080691262477501</v>
      </c>
    </row>
    <row r="11" spans="1:8" x14ac:dyDescent="0.15">
      <c r="A11" s="3" t="s">
        <v>31</v>
      </c>
      <c r="B11" s="3" t="s">
        <v>34</v>
      </c>
      <c r="C11" s="3" t="s">
        <v>35</v>
      </c>
      <c r="D11" s="3">
        <v>2020</v>
      </c>
      <c r="E11" s="3">
        <v>5</v>
      </c>
      <c r="F11" s="3">
        <v>7</v>
      </c>
      <c r="G11" s="8">
        <v>65.420051245706802</v>
      </c>
    </row>
  </sheetData>
  <phoneticPr fontId="2" type="noConversion"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12"/>
  <sheetViews>
    <sheetView workbookViewId="0">
      <selection activeCell="H2" sqref="H2"/>
    </sheetView>
  </sheetViews>
  <sheetFormatPr defaultRowHeight="13.5" x14ac:dyDescent="0.15"/>
  <cols>
    <col min="2" max="2" width="17.5" customWidth="1"/>
  </cols>
  <sheetData>
    <row r="1" spans="1:8" x14ac:dyDescent="0.15">
      <c r="A1" s="3" t="s">
        <v>38</v>
      </c>
      <c r="B1" s="3" t="s">
        <v>39</v>
      </c>
      <c r="C1" s="3" t="s">
        <v>40</v>
      </c>
      <c r="D1" s="3" t="s">
        <v>41</v>
      </c>
      <c r="E1" s="3" t="s">
        <v>42</v>
      </c>
      <c r="F1" s="3" t="s">
        <v>43</v>
      </c>
      <c r="G1" s="8" t="s">
        <v>44</v>
      </c>
    </row>
    <row r="2" spans="1:8" x14ac:dyDescent="0.15">
      <c r="A2" s="3" t="s">
        <v>31</v>
      </c>
      <c r="B2" s="3" t="s">
        <v>124</v>
      </c>
      <c r="C2" s="3" t="s">
        <v>125</v>
      </c>
      <c r="D2" s="3">
        <v>2019</v>
      </c>
      <c r="E2" s="3">
        <v>6</v>
      </c>
      <c r="F2" s="3">
        <v>4</v>
      </c>
      <c r="G2" s="8">
        <v>85.742703295949497</v>
      </c>
      <c r="H2" s="11">
        <v>83</v>
      </c>
    </row>
    <row r="3" spans="1:8" x14ac:dyDescent="0.15">
      <c r="A3" s="3" t="s">
        <v>31</v>
      </c>
      <c r="B3" s="3" t="s">
        <v>124</v>
      </c>
      <c r="C3" s="3" t="s">
        <v>125</v>
      </c>
      <c r="D3" s="3">
        <v>2019</v>
      </c>
      <c r="E3" s="3">
        <v>7</v>
      </c>
      <c r="F3" s="3">
        <v>4</v>
      </c>
      <c r="G3" s="8">
        <v>87.967745160107995</v>
      </c>
    </row>
    <row r="4" spans="1:8" x14ac:dyDescent="0.15">
      <c r="A4" s="3" t="s">
        <v>31</v>
      </c>
      <c r="B4" s="3" t="s">
        <v>124</v>
      </c>
      <c r="C4" s="3" t="s">
        <v>125</v>
      </c>
      <c r="D4" s="3">
        <v>2019</v>
      </c>
      <c r="E4" s="3">
        <v>8</v>
      </c>
      <c r="F4" s="3">
        <v>3</v>
      </c>
      <c r="G4" s="8">
        <v>88.243041531302097</v>
      </c>
    </row>
    <row r="5" spans="1:8" x14ac:dyDescent="0.15">
      <c r="A5" s="3" t="s">
        <v>31</v>
      </c>
      <c r="B5" s="3" t="s">
        <v>124</v>
      </c>
      <c r="C5" s="3" t="s">
        <v>125</v>
      </c>
      <c r="D5" s="3">
        <v>2019</v>
      </c>
      <c r="E5" s="3">
        <v>9</v>
      </c>
      <c r="F5" s="3">
        <v>6</v>
      </c>
      <c r="G5" s="8">
        <v>86.337650215844107</v>
      </c>
    </row>
    <row r="6" spans="1:8" x14ac:dyDescent="0.15">
      <c r="A6" s="3" t="s">
        <v>31</v>
      </c>
      <c r="B6" s="3" t="s">
        <v>124</v>
      </c>
      <c r="C6" s="3" t="s">
        <v>125</v>
      </c>
      <c r="D6" s="3">
        <v>2019</v>
      </c>
      <c r="E6" s="3">
        <v>10</v>
      </c>
      <c r="F6" s="3">
        <v>12</v>
      </c>
      <c r="G6" s="8">
        <v>82.847966904360106</v>
      </c>
    </row>
    <row r="7" spans="1:8" x14ac:dyDescent="0.15">
      <c r="A7" s="3" t="s">
        <v>31</v>
      </c>
      <c r="B7" s="3" t="s">
        <v>124</v>
      </c>
      <c r="C7" s="3" t="s">
        <v>125</v>
      </c>
      <c r="D7" s="3">
        <v>2019</v>
      </c>
      <c r="E7" s="3">
        <v>11</v>
      </c>
      <c r="F7" s="3">
        <v>4</v>
      </c>
      <c r="G7" s="8">
        <v>80.872608651330296</v>
      </c>
    </row>
    <row r="8" spans="1:8" x14ac:dyDescent="0.15">
      <c r="A8" s="3" t="s">
        <v>31</v>
      </c>
      <c r="B8" s="3" t="s">
        <v>124</v>
      </c>
      <c r="C8" s="3" t="s">
        <v>125</v>
      </c>
      <c r="D8" s="3">
        <v>2019</v>
      </c>
      <c r="E8" s="3">
        <v>12</v>
      </c>
      <c r="F8" s="3">
        <v>6</v>
      </c>
      <c r="G8" s="8">
        <v>80.943317800966994</v>
      </c>
    </row>
    <row r="9" spans="1:8" x14ac:dyDescent="0.15">
      <c r="A9" s="3" t="s">
        <v>31</v>
      </c>
      <c r="B9" s="3" t="s">
        <v>124</v>
      </c>
      <c r="C9" s="3" t="s">
        <v>125</v>
      </c>
      <c r="D9" s="3">
        <v>2020</v>
      </c>
      <c r="E9" s="3">
        <v>1</v>
      </c>
      <c r="F9" s="3">
        <v>4</v>
      </c>
      <c r="G9" s="8">
        <v>77.154171787518806</v>
      </c>
    </row>
    <row r="10" spans="1:8" x14ac:dyDescent="0.15">
      <c r="A10" s="3" t="s">
        <v>31</v>
      </c>
      <c r="B10" s="3" t="s">
        <v>124</v>
      </c>
      <c r="C10" s="3" t="s">
        <v>125</v>
      </c>
      <c r="D10" s="3">
        <v>2020</v>
      </c>
      <c r="E10" s="3">
        <v>3</v>
      </c>
      <c r="F10" s="3">
        <v>2</v>
      </c>
      <c r="G10" s="8">
        <v>86.446666165526594</v>
      </c>
    </row>
    <row r="11" spans="1:8" x14ac:dyDescent="0.15">
      <c r="A11" s="3" t="s">
        <v>31</v>
      </c>
      <c r="B11" s="3" t="s">
        <v>124</v>
      </c>
      <c r="C11" s="3" t="s">
        <v>125</v>
      </c>
      <c r="D11" s="3">
        <v>2020</v>
      </c>
      <c r="E11" s="3">
        <v>4</v>
      </c>
      <c r="F11" s="3">
        <v>4</v>
      </c>
      <c r="G11" s="8">
        <v>80.0206504904491</v>
      </c>
    </row>
    <row r="12" spans="1:8" x14ac:dyDescent="0.15">
      <c r="A12" s="3" t="s">
        <v>31</v>
      </c>
      <c r="B12" s="3" t="s">
        <v>124</v>
      </c>
      <c r="C12" s="3" t="s">
        <v>125</v>
      </c>
      <c r="D12" s="3">
        <v>2020</v>
      </c>
      <c r="E12" s="3">
        <v>5</v>
      </c>
      <c r="F12" s="3">
        <v>8</v>
      </c>
      <c r="G12" s="8">
        <v>78.495986480777404</v>
      </c>
    </row>
  </sheetData>
  <phoneticPr fontId="2" type="noConversion"/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H13"/>
  <sheetViews>
    <sheetView workbookViewId="0">
      <selection activeCell="H2" sqref="H2"/>
    </sheetView>
  </sheetViews>
  <sheetFormatPr defaultRowHeight="13.5" x14ac:dyDescent="0.15"/>
  <sheetData>
    <row r="1" spans="1:8" x14ac:dyDescent="0.15">
      <c r="A1" s="3" t="s">
        <v>38</v>
      </c>
      <c r="B1" s="3" t="s">
        <v>39</v>
      </c>
      <c r="C1" s="3" t="s">
        <v>40</v>
      </c>
      <c r="D1" s="3" t="s">
        <v>41</v>
      </c>
      <c r="E1" s="3" t="s">
        <v>42</v>
      </c>
      <c r="F1" s="3" t="s">
        <v>43</v>
      </c>
      <c r="G1" s="8" t="s">
        <v>44</v>
      </c>
    </row>
    <row r="2" spans="1:8" x14ac:dyDescent="0.15">
      <c r="A2" s="3" t="s">
        <v>36</v>
      </c>
      <c r="B2" s="3" t="s">
        <v>126</v>
      </c>
      <c r="C2" s="3" t="s">
        <v>37</v>
      </c>
      <c r="D2" s="3">
        <v>2019</v>
      </c>
      <c r="E2" s="3">
        <v>6</v>
      </c>
      <c r="F2" s="3">
        <v>4</v>
      </c>
      <c r="G2" s="8">
        <v>41.553003869821701</v>
      </c>
      <c r="H2" s="11">
        <v>44</v>
      </c>
    </row>
    <row r="3" spans="1:8" x14ac:dyDescent="0.15">
      <c r="A3" s="3" t="s">
        <v>36</v>
      </c>
      <c r="B3" s="3" t="s">
        <v>126</v>
      </c>
      <c r="C3" s="3" t="s">
        <v>37</v>
      </c>
      <c r="D3" s="3">
        <v>2019</v>
      </c>
      <c r="E3" s="3">
        <v>7</v>
      </c>
      <c r="F3" s="3">
        <v>7</v>
      </c>
      <c r="G3" s="8">
        <v>43.558553133405603</v>
      </c>
    </row>
    <row r="4" spans="1:8" x14ac:dyDescent="0.15">
      <c r="A4" s="3" t="s">
        <v>36</v>
      </c>
      <c r="B4" s="3" t="s">
        <v>126</v>
      </c>
      <c r="C4" s="3" t="s">
        <v>37</v>
      </c>
      <c r="D4" s="3">
        <v>2019</v>
      </c>
      <c r="E4" s="3">
        <v>8</v>
      </c>
      <c r="F4" s="3">
        <v>6</v>
      </c>
      <c r="G4" s="8">
        <v>49.646954986760797</v>
      </c>
    </row>
    <row r="5" spans="1:8" x14ac:dyDescent="0.15">
      <c r="A5" s="3" t="s">
        <v>36</v>
      </c>
      <c r="B5" s="3" t="s">
        <v>126</v>
      </c>
      <c r="C5" s="3" t="s">
        <v>37</v>
      </c>
      <c r="D5" s="3">
        <v>2019</v>
      </c>
      <c r="E5" s="3">
        <v>9</v>
      </c>
      <c r="F5" s="3">
        <v>13</v>
      </c>
      <c r="G5" s="8">
        <v>42.893982513638697</v>
      </c>
    </row>
    <row r="6" spans="1:8" x14ac:dyDescent="0.15">
      <c r="A6" s="3" t="s">
        <v>36</v>
      </c>
      <c r="B6" s="3" t="s">
        <v>126</v>
      </c>
      <c r="C6" s="3" t="s">
        <v>37</v>
      </c>
      <c r="D6" s="3">
        <v>2019</v>
      </c>
      <c r="E6" s="3">
        <v>10</v>
      </c>
      <c r="F6" s="3">
        <v>6</v>
      </c>
      <c r="G6" s="8">
        <v>44.566153574346899</v>
      </c>
    </row>
    <row r="7" spans="1:8" x14ac:dyDescent="0.15">
      <c r="A7" s="3" t="s">
        <v>36</v>
      </c>
      <c r="B7" s="3" t="s">
        <v>126</v>
      </c>
      <c r="C7" s="3" t="s">
        <v>37</v>
      </c>
      <c r="D7" s="3">
        <v>2019</v>
      </c>
      <c r="E7" s="3">
        <v>11</v>
      </c>
      <c r="F7" s="3">
        <v>12</v>
      </c>
      <c r="G7" s="8">
        <v>43.348797065487098</v>
      </c>
    </row>
    <row r="8" spans="1:8" x14ac:dyDescent="0.15">
      <c r="A8" s="3" t="s">
        <v>36</v>
      </c>
      <c r="B8" s="3" t="s">
        <v>126</v>
      </c>
      <c r="C8" s="3" t="s">
        <v>37</v>
      </c>
      <c r="D8" s="3">
        <v>2019</v>
      </c>
      <c r="E8" s="3">
        <v>12</v>
      </c>
      <c r="F8" s="3">
        <v>4</v>
      </c>
      <c r="G8" s="8">
        <v>42.222985848614499</v>
      </c>
    </row>
    <row r="9" spans="1:8" x14ac:dyDescent="0.15">
      <c r="A9" s="3" t="s">
        <v>36</v>
      </c>
      <c r="B9" s="3" t="s">
        <v>126</v>
      </c>
      <c r="C9" s="3" t="s">
        <v>37</v>
      </c>
      <c r="D9" s="3">
        <v>2020</v>
      </c>
      <c r="E9" s="3">
        <v>1</v>
      </c>
      <c r="F9" s="3">
        <v>5</v>
      </c>
      <c r="G9" s="8">
        <v>40.609519977872203</v>
      </c>
    </row>
    <row r="10" spans="1:8" x14ac:dyDescent="0.15">
      <c r="A10" s="3" t="s">
        <v>36</v>
      </c>
      <c r="B10" s="3" t="s">
        <v>126</v>
      </c>
      <c r="C10" s="3" t="s">
        <v>37</v>
      </c>
      <c r="D10" s="3">
        <v>2020</v>
      </c>
      <c r="E10" s="3">
        <v>2</v>
      </c>
      <c r="F10" s="3">
        <v>1</v>
      </c>
      <c r="G10" s="8">
        <v>47.553497684895497</v>
      </c>
    </row>
    <row r="11" spans="1:8" x14ac:dyDescent="0.15">
      <c r="A11" s="3" t="s">
        <v>36</v>
      </c>
      <c r="B11" s="3" t="s">
        <v>126</v>
      </c>
      <c r="C11" s="3" t="s">
        <v>37</v>
      </c>
      <c r="D11" s="3">
        <v>2020</v>
      </c>
      <c r="E11" s="3">
        <v>3</v>
      </c>
      <c r="F11" s="3">
        <v>5</v>
      </c>
      <c r="G11" s="8">
        <v>44.366515236045799</v>
      </c>
    </row>
    <row r="12" spans="1:8" x14ac:dyDescent="0.15">
      <c r="A12" s="3" t="s">
        <v>36</v>
      </c>
      <c r="B12" s="3" t="s">
        <v>126</v>
      </c>
      <c r="C12" s="3" t="s">
        <v>37</v>
      </c>
      <c r="D12" s="3">
        <v>2020</v>
      </c>
      <c r="E12" s="3">
        <v>4</v>
      </c>
      <c r="F12" s="3">
        <v>6</v>
      </c>
      <c r="G12" s="8">
        <v>42.822363272758899</v>
      </c>
    </row>
    <row r="13" spans="1:8" x14ac:dyDescent="0.15">
      <c r="A13" s="3" t="s">
        <v>36</v>
      </c>
      <c r="B13" s="3" t="s">
        <v>126</v>
      </c>
      <c r="C13" s="3" t="s">
        <v>37</v>
      </c>
      <c r="D13" s="3">
        <v>2020</v>
      </c>
      <c r="E13" s="3">
        <v>5</v>
      </c>
      <c r="F13" s="3">
        <v>2</v>
      </c>
      <c r="G13" s="8">
        <v>43.478260869565197</v>
      </c>
    </row>
  </sheetData>
  <phoneticPr fontId="2" type="noConversion"/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B1:T25"/>
  <sheetViews>
    <sheetView topLeftCell="D16" workbookViewId="0">
      <selection activeCell="G16" sqref="G16"/>
    </sheetView>
  </sheetViews>
  <sheetFormatPr defaultRowHeight="13.5" x14ac:dyDescent="0.15"/>
  <cols>
    <col min="2" max="2" width="11.75" customWidth="1"/>
    <col min="7" max="7" width="8.75" customWidth="1"/>
  </cols>
  <sheetData>
    <row r="1" spans="2:20" x14ac:dyDescent="0.15">
      <c r="B1" s="36" t="s">
        <v>127</v>
      </c>
      <c r="C1" s="28" t="s">
        <v>131</v>
      </c>
      <c r="D1" s="28"/>
      <c r="E1" s="28"/>
      <c r="F1" s="28"/>
      <c r="G1" s="28"/>
      <c r="H1" s="28"/>
      <c r="K1" s="27" t="s">
        <v>132</v>
      </c>
      <c r="L1" s="27"/>
      <c r="M1" s="33" t="s">
        <v>182</v>
      </c>
      <c r="N1" s="33"/>
      <c r="O1" s="33" t="s">
        <v>183</v>
      </c>
      <c r="P1" s="33"/>
      <c r="Q1" s="33" t="s">
        <v>184</v>
      </c>
      <c r="R1" s="33"/>
      <c r="S1" s="33" t="s">
        <v>185</v>
      </c>
      <c r="T1" s="33"/>
    </row>
    <row r="2" spans="2:20" x14ac:dyDescent="0.15">
      <c r="B2" s="37"/>
      <c r="C2" s="29" t="s">
        <v>190</v>
      </c>
      <c r="D2" s="30"/>
      <c r="E2" s="29" t="s">
        <v>192</v>
      </c>
      <c r="F2" s="30"/>
      <c r="G2" s="31" t="s">
        <v>193</v>
      </c>
      <c r="H2" s="32"/>
      <c r="K2" s="27" t="s">
        <v>133</v>
      </c>
      <c r="L2" s="27"/>
      <c r="M2" s="39" t="s">
        <v>194</v>
      </c>
      <c r="N2" s="40"/>
      <c r="O2" s="41" t="str">
        <f>C2</f>
        <v>泰晤士印象</v>
      </c>
      <c r="P2" s="40"/>
      <c r="Q2" s="41" t="str">
        <f t="shared" ref="Q2" si="0">E2</f>
        <v>首开缇香郡</v>
      </c>
      <c r="R2" s="40"/>
      <c r="S2" s="41" t="str">
        <f t="shared" ref="S2" si="1">G2</f>
        <v>雅荷春天</v>
      </c>
      <c r="T2" s="40"/>
    </row>
    <row r="3" spans="2:20" ht="30.75" customHeight="1" x14ac:dyDescent="0.15">
      <c r="B3" s="38"/>
      <c r="C3" s="13" t="s">
        <v>129</v>
      </c>
      <c r="D3" s="13" t="s">
        <v>130</v>
      </c>
      <c r="E3" s="13" t="s">
        <v>129</v>
      </c>
      <c r="F3" s="13" t="s">
        <v>130</v>
      </c>
      <c r="G3" s="13" t="s">
        <v>129</v>
      </c>
      <c r="H3" s="13" t="s">
        <v>130</v>
      </c>
      <c r="K3" s="27" t="s">
        <v>134</v>
      </c>
      <c r="L3" s="27"/>
      <c r="M3" s="39" t="s">
        <v>186</v>
      </c>
      <c r="N3" s="40"/>
      <c r="O3" s="41">
        <f>C17</f>
        <v>29.782499999999999</v>
      </c>
      <c r="P3" s="40"/>
      <c r="Q3" s="41">
        <f>E17</f>
        <v>30.952500000000001</v>
      </c>
      <c r="R3" s="40"/>
      <c r="S3" s="41">
        <f>G17</f>
        <v>25.016666666666666</v>
      </c>
      <c r="T3" s="40"/>
    </row>
    <row r="4" spans="2:20" ht="24" x14ac:dyDescent="0.15">
      <c r="B4" s="14">
        <v>43709</v>
      </c>
      <c r="C4" s="15" t="s">
        <v>191</v>
      </c>
      <c r="D4" s="15" t="s">
        <v>191</v>
      </c>
      <c r="E4" s="15" t="s">
        <v>191</v>
      </c>
      <c r="F4" s="15" t="s">
        <v>191</v>
      </c>
      <c r="G4" s="15" t="s">
        <v>191</v>
      </c>
      <c r="H4" s="15" t="s">
        <v>191</v>
      </c>
      <c r="K4" s="27" t="s">
        <v>135</v>
      </c>
      <c r="L4" s="27"/>
      <c r="M4" s="17" t="s">
        <v>187</v>
      </c>
      <c r="N4" s="18">
        <v>100</v>
      </c>
      <c r="O4" s="17" t="s">
        <v>187</v>
      </c>
      <c r="P4" s="18">
        <v>100</v>
      </c>
      <c r="Q4" s="17" t="s">
        <v>187</v>
      </c>
      <c r="R4" s="18">
        <v>100</v>
      </c>
      <c r="S4" s="17" t="s">
        <v>187</v>
      </c>
      <c r="T4" s="18">
        <v>100</v>
      </c>
    </row>
    <row r="5" spans="2:20" x14ac:dyDescent="0.15">
      <c r="B5" s="14">
        <v>43739</v>
      </c>
      <c r="C5" s="15" t="s">
        <v>191</v>
      </c>
      <c r="D5" s="15" t="s">
        <v>191</v>
      </c>
      <c r="E5" s="15" t="s">
        <v>191</v>
      </c>
      <c r="F5" s="15" t="s">
        <v>191</v>
      </c>
      <c r="G5" s="15" t="s">
        <v>191</v>
      </c>
      <c r="H5" s="15" t="s">
        <v>191</v>
      </c>
      <c r="K5" s="27" t="s">
        <v>136</v>
      </c>
      <c r="L5" s="27"/>
      <c r="M5" s="19" t="s">
        <v>188</v>
      </c>
      <c r="N5" s="19">
        <v>100</v>
      </c>
      <c r="O5" s="19" t="s">
        <v>188</v>
      </c>
      <c r="P5" s="19">
        <v>100</v>
      </c>
      <c r="Q5" s="19" t="s">
        <v>188</v>
      </c>
      <c r="R5" s="19">
        <f>IF(Q5=M5,100,"请调整")</f>
        <v>100</v>
      </c>
      <c r="S5" s="19" t="s">
        <v>188</v>
      </c>
      <c r="T5" s="19">
        <f>IF(S5=M5,100,"请调整")</f>
        <v>100</v>
      </c>
    </row>
    <row r="6" spans="2:20" x14ac:dyDescent="0.15">
      <c r="B6" s="14">
        <v>43770</v>
      </c>
      <c r="C6" s="15" t="s">
        <v>191</v>
      </c>
      <c r="D6" s="15" t="s">
        <v>191</v>
      </c>
      <c r="E6" s="15">
        <v>29.27</v>
      </c>
      <c r="F6" s="15" t="s">
        <v>191</v>
      </c>
      <c r="G6" s="15" t="s">
        <v>191</v>
      </c>
      <c r="H6" s="15" t="s">
        <v>191</v>
      </c>
      <c r="K6" s="42" t="s">
        <v>137</v>
      </c>
      <c r="L6" s="20" t="s">
        <v>138</v>
      </c>
      <c r="M6" s="19" t="s">
        <v>139</v>
      </c>
      <c r="N6" s="19">
        <v>100</v>
      </c>
      <c r="O6" s="19" t="s">
        <v>181</v>
      </c>
      <c r="P6" s="19">
        <v>108</v>
      </c>
      <c r="Q6" s="19" t="s">
        <v>181</v>
      </c>
      <c r="R6" s="19">
        <f>P6</f>
        <v>108</v>
      </c>
      <c r="S6" s="19" t="s">
        <v>181</v>
      </c>
      <c r="T6" s="19">
        <f>R6</f>
        <v>108</v>
      </c>
    </row>
    <row r="7" spans="2:20" x14ac:dyDescent="0.15">
      <c r="B7" s="14">
        <v>43800</v>
      </c>
      <c r="C7" s="15"/>
      <c r="D7" s="15" t="s">
        <v>191</v>
      </c>
      <c r="E7" s="15" t="s">
        <v>191</v>
      </c>
      <c r="F7" s="15" t="s">
        <v>191</v>
      </c>
      <c r="G7" s="15" t="s">
        <v>191</v>
      </c>
      <c r="H7" s="15" t="s">
        <v>191</v>
      </c>
      <c r="K7" s="42"/>
      <c r="L7" s="20" t="s">
        <v>140</v>
      </c>
      <c r="M7" s="19" t="s">
        <v>141</v>
      </c>
      <c r="N7" s="19">
        <v>100</v>
      </c>
      <c r="O7" s="19" t="s">
        <v>195</v>
      </c>
      <c r="P7" s="19">
        <v>100</v>
      </c>
      <c r="Q7" s="19" t="s">
        <v>141</v>
      </c>
      <c r="R7" s="19">
        <v>100</v>
      </c>
      <c r="S7" s="19" t="s">
        <v>141</v>
      </c>
      <c r="T7" s="19">
        <v>100</v>
      </c>
    </row>
    <row r="8" spans="2:20" ht="24" x14ac:dyDescent="0.15">
      <c r="B8" s="14">
        <v>43831</v>
      </c>
      <c r="C8" s="15">
        <v>29.41</v>
      </c>
      <c r="D8" s="15">
        <v>29.28</v>
      </c>
      <c r="E8" s="15" t="s">
        <v>191</v>
      </c>
      <c r="F8" s="15" t="s">
        <v>191</v>
      </c>
      <c r="G8" s="15" t="s">
        <v>191</v>
      </c>
      <c r="H8" s="15" t="s">
        <v>191</v>
      </c>
      <c r="K8" s="42"/>
      <c r="L8" s="20" t="s">
        <v>142</v>
      </c>
      <c r="M8" s="19" t="s">
        <v>141</v>
      </c>
      <c r="N8" s="19">
        <v>100</v>
      </c>
      <c r="O8" s="19" t="s">
        <v>141</v>
      </c>
      <c r="P8" s="19">
        <v>100</v>
      </c>
      <c r="Q8" s="19" t="s">
        <v>141</v>
      </c>
      <c r="R8" s="19">
        <v>100</v>
      </c>
      <c r="S8" s="19" t="s">
        <v>141</v>
      </c>
      <c r="T8" s="19">
        <v>100</v>
      </c>
    </row>
    <row r="9" spans="2:20" ht="60" x14ac:dyDescent="0.15">
      <c r="B9" s="14">
        <v>43862</v>
      </c>
      <c r="C9" s="15" t="s">
        <v>191</v>
      </c>
      <c r="D9" s="15" t="s">
        <v>191</v>
      </c>
      <c r="E9" s="15" t="s">
        <v>191</v>
      </c>
      <c r="F9" s="15" t="s">
        <v>191</v>
      </c>
      <c r="G9" s="15" t="s">
        <v>191</v>
      </c>
      <c r="H9" s="15" t="s">
        <v>191</v>
      </c>
      <c r="K9" s="42"/>
      <c r="L9" s="20" t="s">
        <v>143</v>
      </c>
      <c r="M9" s="19" t="s">
        <v>196</v>
      </c>
      <c r="N9" s="19">
        <v>100</v>
      </c>
      <c r="O9" s="19" t="s">
        <v>144</v>
      </c>
      <c r="P9" s="19">
        <v>106</v>
      </c>
      <c r="Q9" s="19" t="s">
        <v>144</v>
      </c>
      <c r="R9" s="19">
        <f>P9</f>
        <v>106</v>
      </c>
      <c r="S9" s="19" t="s">
        <v>144</v>
      </c>
      <c r="T9" s="19">
        <f>R9</f>
        <v>106</v>
      </c>
    </row>
    <row r="10" spans="2:20" x14ac:dyDescent="0.15">
      <c r="B10" s="14">
        <v>43891</v>
      </c>
      <c r="C10" s="15" t="s">
        <v>191</v>
      </c>
      <c r="D10" s="15" t="s">
        <v>191</v>
      </c>
      <c r="E10" s="15" t="s">
        <v>191</v>
      </c>
      <c r="F10" s="15" t="s">
        <v>191</v>
      </c>
      <c r="G10" s="15" t="s">
        <v>191</v>
      </c>
      <c r="H10" s="15" t="s">
        <v>191</v>
      </c>
      <c r="K10" s="42" t="s">
        <v>145</v>
      </c>
      <c r="L10" s="20" t="s">
        <v>146</v>
      </c>
      <c r="M10" s="19" t="s">
        <v>147</v>
      </c>
      <c r="N10" s="19">
        <v>100</v>
      </c>
      <c r="O10" s="19" t="s">
        <v>147</v>
      </c>
      <c r="P10" s="19">
        <v>100</v>
      </c>
      <c r="Q10" s="19" t="s">
        <v>147</v>
      </c>
      <c r="R10" s="19">
        <v>100</v>
      </c>
      <c r="S10" s="19" t="s">
        <v>147</v>
      </c>
      <c r="T10" s="19">
        <v>100</v>
      </c>
    </row>
    <row r="11" spans="2:20" ht="36" x14ac:dyDescent="0.15">
      <c r="B11" s="14">
        <v>43922</v>
      </c>
      <c r="C11" s="15">
        <v>30.59</v>
      </c>
      <c r="D11" s="15">
        <v>31.33</v>
      </c>
      <c r="E11" s="15">
        <v>31.33</v>
      </c>
      <c r="F11" s="15">
        <v>32.43</v>
      </c>
      <c r="G11" s="15">
        <v>25.98</v>
      </c>
      <c r="H11" s="15" t="s">
        <v>191</v>
      </c>
      <c r="K11" s="42"/>
      <c r="L11" s="20" t="s">
        <v>148</v>
      </c>
      <c r="M11" s="19" t="s">
        <v>149</v>
      </c>
      <c r="N11" s="19">
        <v>100</v>
      </c>
      <c r="O11" s="19" t="s">
        <v>149</v>
      </c>
      <c r="P11" s="19">
        <v>100</v>
      </c>
      <c r="Q11" s="19" t="s">
        <v>149</v>
      </c>
      <c r="R11" s="19">
        <v>100</v>
      </c>
      <c r="S11" s="19" t="s">
        <v>149</v>
      </c>
      <c r="T11" s="19">
        <v>100</v>
      </c>
    </row>
    <row r="12" spans="2:20" ht="48" x14ac:dyDescent="0.15">
      <c r="B12" s="14">
        <v>43952</v>
      </c>
      <c r="C12" s="15" t="s">
        <v>191</v>
      </c>
      <c r="D12" s="15" t="s">
        <v>191</v>
      </c>
      <c r="E12" s="15" t="s">
        <v>191</v>
      </c>
      <c r="F12" s="15" t="s">
        <v>191</v>
      </c>
      <c r="G12" s="15" t="s">
        <v>191</v>
      </c>
      <c r="H12" s="15" t="s">
        <v>191</v>
      </c>
      <c r="J12">
        <f>2000/90</f>
        <v>22.222222222222221</v>
      </c>
      <c r="K12" s="42"/>
      <c r="L12" s="20" t="s">
        <v>150</v>
      </c>
      <c r="M12" s="19" t="s">
        <v>151</v>
      </c>
      <c r="N12" s="19">
        <v>100</v>
      </c>
      <c r="O12" s="19" t="s">
        <v>152</v>
      </c>
      <c r="P12" s="19">
        <v>100</v>
      </c>
      <c r="Q12" s="19" t="s">
        <v>152</v>
      </c>
      <c r="R12" s="19">
        <v>100</v>
      </c>
      <c r="S12" s="19" t="s">
        <v>152</v>
      </c>
      <c r="T12" s="19">
        <v>100</v>
      </c>
    </row>
    <row r="13" spans="2:20" ht="48" x14ac:dyDescent="0.15">
      <c r="B13" s="14">
        <v>43983</v>
      </c>
      <c r="C13" s="15" t="s">
        <v>191</v>
      </c>
      <c r="D13" s="15"/>
      <c r="E13" s="15">
        <v>25.84</v>
      </c>
      <c r="F13" s="15"/>
      <c r="G13" s="15" t="s">
        <v>191</v>
      </c>
      <c r="H13" s="15" t="s">
        <v>191</v>
      </c>
      <c r="K13" s="42"/>
      <c r="L13" s="20" t="s">
        <v>153</v>
      </c>
      <c r="M13" s="19" t="s">
        <v>154</v>
      </c>
      <c r="N13" s="19">
        <v>100</v>
      </c>
      <c r="O13" s="19" t="s">
        <v>180</v>
      </c>
      <c r="P13" s="22">
        <v>100</v>
      </c>
      <c r="Q13" s="19" t="s">
        <v>180</v>
      </c>
      <c r="R13" s="22">
        <v>100</v>
      </c>
      <c r="S13" s="19" t="s">
        <v>180</v>
      </c>
      <c r="T13" s="22">
        <v>100</v>
      </c>
    </row>
    <row r="14" spans="2:20" ht="72" x14ac:dyDescent="0.15">
      <c r="B14" s="14">
        <v>44013</v>
      </c>
      <c r="C14" s="15" t="s">
        <v>191</v>
      </c>
      <c r="D14" s="15"/>
      <c r="E14" s="15" t="s">
        <v>191</v>
      </c>
      <c r="F14" s="15"/>
      <c r="G14" s="15">
        <v>25.74</v>
      </c>
      <c r="H14" s="15" t="s">
        <v>191</v>
      </c>
      <c r="K14" s="42"/>
      <c r="L14" s="20" t="s">
        <v>179</v>
      </c>
      <c r="M14" s="19" t="s">
        <v>155</v>
      </c>
      <c r="N14" s="19">
        <v>100</v>
      </c>
      <c r="O14" s="19" t="s">
        <v>156</v>
      </c>
      <c r="P14" s="19">
        <v>99</v>
      </c>
      <c r="Q14" s="19" t="s">
        <v>156</v>
      </c>
      <c r="R14" s="19">
        <v>99</v>
      </c>
      <c r="S14" s="19" t="s">
        <v>156</v>
      </c>
      <c r="T14" s="19">
        <v>99</v>
      </c>
    </row>
    <row r="15" spans="2:20" ht="60" x14ac:dyDescent="0.15">
      <c r="B15" s="14">
        <v>44044</v>
      </c>
      <c r="C15" s="15">
        <v>27.78</v>
      </c>
      <c r="D15" s="15"/>
      <c r="E15" s="15">
        <v>31.46</v>
      </c>
      <c r="F15" s="15"/>
      <c r="G15" s="15">
        <v>23.33</v>
      </c>
      <c r="H15" s="15" t="s">
        <v>191</v>
      </c>
      <c r="K15" s="42"/>
      <c r="L15" s="20" t="s">
        <v>157</v>
      </c>
      <c r="M15" s="19" t="s">
        <v>158</v>
      </c>
      <c r="N15" s="19">
        <v>100</v>
      </c>
      <c r="O15" s="19" t="s">
        <v>158</v>
      </c>
      <c r="P15" s="19">
        <v>100</v>
      </c>
      <c r="Q15" s="19" t="s">
        <v>158</v>
      </c>
      <c r="R15" s="19">
        <v>100</v>
      </c>
      <c r="S15" s="19" t="s">
        <v>158</v>
      </c>
      <c r="T15" s="19">
        <v>100</v>
      </c>
    </row>
    <row r="16" spans="2:20" ht="36" x14ac:dyDescent="0.15">
      <c r="B16" s="34" t="s">
        <v>128</v>
      </c>
      <c r="C16" s="16">
        <f>AVERAGE(C4:C15)</f>
        <v>29.26</v>
      </c>
      <c r="D16" s="16">
        <f>AVERAGE(D4:D15)</f>
        <v>30.305</v>
      </c>
      <c r="E16" s="16">
        <f t="shared" ref="E16:G16" si="2">AVERAGE(E4:E15)</f>
        <v>29.475000000000001</v>
      </c>
      <c r="F16" s="16">
        <f t="shared" si="2"/>
        <v>32.43</v>
      </c>
      <c r="G16" s="16">
        <f t="shared" si="2"/>
        <v>25.016666666666666</v>
      </c>
      <c r="H16" s="15" t="s">
        <v>191</v>
      </c>
      <c r="K16" s="42" t="s">
        <v>159</v>
      </c>
      <c r="L16" s="20" t="s">
        <v>160</v>
      </c>
      <c r="M16" s="19" t="s">
        <v>161</v>
      </c>
      <c r="N16" s="19">
        <v>100</v>
      </c>
      <c r="O16" s="19" t="s">
        <v>161</v>
      </c>
      <c r="P16" s="19">
        <v>100</v>
      </c>
      <c r="Q16" s="19" t="s">
        <v>161</v>
      </c>
      <c r="R16" s="19">
        <v>100</v>
      </c>
      <c r="S16" s="19" t="s">
        <v>161</v>
      </c>
      <c r="T16" s="19">
        <v>100</v>
      </c>
    </row>
    <row r="17" spans="2:20" x14ac:dyDescent="0.15">
      <c r="B17" s="34"/>
      <c r="C17" s="35">
        <f>AVERAGE(C16:D16)</f>
        <v>29.782499999999999</v>
      </c>
      <c r="D17" s="34"/>
      <c r="E17" s="35">
        <f>AVERAGE(E16:F16)</f>
        <v>30.952500000000001</v>
      </c>
      <c r="F17" s="34"/>
      <c r="G17" s="35">
        <f>AVERAGE(G16:H16)</f>
        <v>25.016666666666666</v>
      </c>
      <c r="H17" s="34"/>
      <c r="K17" s="42"/>
      <c r="L17" s="20" t="s">
        <v>162</v>
      </c>
      <c r="M17" s="21" t="s">
        <v>189</v>
      </c>
      <c r="N17" s="19">
        <v>100</v>
      </c>
      <c r="O17" s="21" t="s">
        <v>189</v>
      </c>
      <c r="P17" s="19">
        <v>100</v>
      </c>
      <c r="Q17" s="21" t="s">
        <v>189</v>
      </c>
      <c r="R17" s="19">
        <v>100</v>
      </c>
      <c r="S17" s="21" t="s">
        <v>189</v>
      </c>
      <c r="T17" s="19">
        <v>100</v>
      </c>
    </row>
    <row r="18" spans="2:20" x14ac:dyDescent="0.15">
      <c r="C18" s="26"/>
      <c r="D18" s="26"/>
      <c r="E18" s="26"/>
      <c r="F18" s="26"/>
      <c r="G18" s="26"/>
      <c r="H18" s="26"/>
      <c r="K18" s="42"/>
      <c r="L18" s="20" t="s">
        <v>163</v>
      </c>
      <c r="M18" s="19" t="s">
        <v>164</v>
      </c>
      <c r="N18" s="19">
        <v>100</v>
      </c>
      <c r="O18" s="19" t="s">
        <v>164</v>
      </c>
      <c r="P18" s="19">
        <v>100</v>
      </c>
      <c r="Q18" s="19" t="s">
        <v>164</v>
      </c>
      <c r="R18" s="19">
        <v>100</v>
      </c>
      <c r="S18" s="19" t="s">
        <v>164</v>
      </c>
      <c r="T18" s="19">
        <v>100</v>
      </c>
    </row>
    <row r="19" spans="2:20" ht="36" x14ac:dyDescent="0.15">
      <c r="C19">
        <v>23.62</v>
      </c>
      <c r="E19">
        <v>25.84</v>
      </c>
      <c r="G19">
        <v>27.53</v>
      </c>
      <c r="K19" s="42"/>
      <c r="L19" s="20" t="s">
        <v>165</v>
      </c>
      <c r="M19" s="19" t="s">
        <v>166</v>
      </c>
      <c r="N19" s="19">
        <v>100</v>
      </c>
      <c r="O19" s="19" t="s">
        <v>167</v>
      </c>
      <c r="P19" s="19">
        <v>99</v>
      </c>
      <c r="Q19" s="19" t="s">
        <v>167</v>
      </c>
      <c r="R19" s="19">
        <v>99</v>
      </c>
      <c r="S19" s="19" t="s">
        <v>167</v>
      </c>
      <c r="T19" s="19">
        <v>99</v>
      </c>
    </row>
    <row r="20" spans="2:20" ht="36" x14ac:dyDescent="0.15">
      <c r="K20" s="42"/>
      <c r="L20" s="20" t="s">
        <v>168</v>
      </c>
      <c r="M20" s="19" t="s">
        <v>169</v>
      </c>
      <c r="N20" s="19">
        <v>100</v>
      </c>
      <c r="O20" s="19" t="s">
        <v>169</v>
      </c>
      <c r="P20" s="19">
        <v>100</v>
      </c>
      <c r="Q20" s="19" t="s">
        <v>169</v>
      </c>
      <c r="R20" s="19">
        <v>100</v>
      </c>
      <c r="S20" s="19" t="s">
        <v>170</v>
      </c>
      <c r="T20" s="19">
        <v>100</v>
      </c>
    </row>
    <row r="21" spans="2:20" ht="24" x14ac:dyDescent="0.15">
      <c r="K21" s="42"/>
      <c r="L21" s="20" t="s">
        <v>171</v>
      </c>
      <c r="M21" s="19" t="s">
        <v>172</v>
      </c>
      <c r="N21" s="19">
        <v>100</v>
      </c>
      <c r="O21" s="19" t="s">
        <v>172</v>
      </c>
      <c r="P21" s="19">
        <v>100</v>
      </c>
      <c r="Q21" s="19" t="s">
        <v>172</v>
      </c>
      <c r="R21" s="19">
        <v>100</v>
      </c>
      <c r="S21" s="19" t="s">
        <v>172</v>
      </c>
      <c r="T21" s="19">
        <v>100</v>
      </c>
    </row>
    <row r="22" spans="2:20" ht="24" x14ac:dyDescent="0.15">
      <c r="K22" s="42"/>
      <c r="L22" s="20" t="s">
        <v>173</v>
      </c>
      <c r="M22" s="19" t="s">
        <v>174</v>
      </c>
      <c r="N22" s="19">
        <v>100</v>
      </c>
      <c r="O22" s="19" t="s">
        <v>175</v>
      </c>
      <c r="P22" s="19">
        <v>99</v>
      </c>
      <c r="Q22" s="19" t="s">
        <v>175</v>
      </c>
      <c r="R22" s="19">
        <v>99</v>
      </c>
      <c r="S22" s="19" t="s">
        <v>175</v>
      </c>
      <c r="T22" s="19">
        <v>99</v>
      </c>
    </row>
    <row r="23" spans="2:20" x14ac:dyDescent="0.15">
      <c r="K23" s="27" t="s">
        <v>176</v>
      </c>
      <c r="L23" s="27"/>
      <c r="M23" s="33" t="s">
        <v>177</v>
      </c>
      <c r="N23" s="33"/>
      <c r="O23" s="44">
        <f>O3</f>
        <v>29.782499999999999</v>
      </c>
      <c r="P23" s="44"/>
      <c r="Q23" s="44">
        <f>Q3</f>
        <v>30.952500000000001</v>
      </c>
      <c r="R23" s="44"/>
      <c r="S23" s="44">
        <f t="shared" ref="S23" si="3">S3</f>
        <v>25.016666666666666</v>
      </c>
      <c r="T23" s="44"/>
    </row>
    <row r="24" spans="2:20" x14ac:dyDescent="0.15">
      <c r="K24" s="27" t="s">
        <v>178</v>
      </c>
      <c r="L24" s="27"/>
      <c r="M24" s="33" t="s">
        <v>177</v>
      </c>
      <c r="N24" s="33"/>
      <c r="O24" s="45">
        <f>ROUND(O23*POWER(100,COUNT(P4:P22))/PRODUCT(P4:P22),2)</f>
        <v>26.81</v>
      </c>
      <c r="P24" s="45"/>
      <c r="Q24" s="45">
        <f>ROUND(Q23*POWER(100,COUNT(R4:R22))/PRODUCT(R4:R22),2)</f>
        <v>27.87</v>
      </c>
      <c r="R24" s="45"/>
      <c r="S24" s="45">
        <f>ROUND(S23*POWER(100,COUNT(T4:T22))/PRODUCT(T4:T22),2)</f>
        <v>22.52</v>
      </c>
      <c r="T24" s="45"/>
    </row>
    <row r="25" spans="2:20" x14ac:dyDescent="0.2">
      <c r="K25" s="43" t="str">
        <f>CONCATENATE("估价对象比较价值=(",TEXT(O24,"G/通用格式"),"+",TEXT(Q24,"G/通用格式"),"+",TEXT(S24,"G/通用格式"),")","/",3,"=",ROUND((O24+Q24+S24)/3,0))</f>
        <v>估价对象比较价值=(26.81+27.87+22.52)/3=26</v>
      </c>
      <c r="L25" s="43"/>
      <c r="M25" s="43"/>
      <c r="N25" s="43"/>
      <c r="O25" s="43"/>
      <c r="P25" s="43"/>
      <c r="Q25" s="43"/>
      <c r="R25" s="43"/>
      <c r="S25" s="43"/>
      <c r="T25" s="43"/>
    </row>
  </sheetData>
  <mergeCells count="41">
    <mergeCell ref="K25:T25"/>
    <mergeCell ref="Q23:R23"/>
    <mergeCell ref="S23:T23"/>
    <mergeCell ref="K24:L24"/>
    <mergeCell ref="M24:N24"/>
    <mergeCell ref="O24:P24"/>
    <mergeCell ref="Q24:R24"/>
    <mergeCell ref="S24:T24"/>
    <mergeCell ref="O23:P23"/>
    <mergeCell ref="S2:T2"/>
    <mergeCell ref="K6:K9"/>
    <mergeCell ref="K10:K15"/>
    <mergeCell ref="K16:K22"/>
    <mergeCell ref="K23:L23"/>
    <mergeCell ref="M23:N23"/>
    <mergeCell ref="M1:N1"/>
    <mergeCell ref="O1:P1"/>
    <mergeCell ref="Q1:R1"/>
    <mergeCell ref="S1:T1"/>
    <mergeCell ref="B16:B17"/>
    <mergeCell ref="C17:D17"/>
    <mergeCell ref="E17:F17"/>
    <mergeCell ref="G17:H17"/>
    <mergeCell ref="B1:B3"/>
    <mergeCell ref="M3:N3"/>
    <mergeCell ref="O3:P3"/>
    <mergeCell ref="Q3:R3"/>
    <mergeCell ref="S3:T3"/>
    <mergeCell ref="M2:N2"/>
    <mergeCell ref="O2:P2"/>
    <mergeCell ref="Q2:R2"/>
    <mergeCell ref="C18:H18"/>
    <mergeCell ref="K1:L1"/>
    <mergeCell ref="K2:L2"/>
    <mergeCell ref="K3:L3"/>
    <mergeCell ref="K4:L4"/>
    <mergeCell ref="K5:L5"/>
    <mergeCell ref="C1:H1"/>
    <mergeCell ref="C2:D2"/>
    <mergeCell ref="E2:F2"/>
    <mergeCell ref="G2:H2"/>
  </mergeCells>
  <phoneticPr fontId="1" type="noConversion"/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G15" sqref="G15"/>
    </sheetView>
  </sheetViews>
  <sheetFormatPr defaultColWidth="9" defaultRowHeight="13.5" x14ac:dyDescent="0.15"/>
  <cols>
    <col min="1" max="1" width="25" style="50" customWidth="1"/>
    <col min="2" max="9" width="15.75" style="50" customWidth="1"/>
    <col min="10" max="16384" width="9" style="50"/>
  </cols>
  <sheetData>
    <row r="1" spans="1:11" ht="16.5" x14ac:dyDescent="0.15">
      <c r="A1" s="46" t="s">
        <v>197</v>
      </c>
      <c r="B1" s="46">
        <v>1</v>
      </c>
      <c r="C1" s="47"/>
      <c r="D1" s="47"/>
      <c r="E1" s="47"/>
      <c r="F1" s="47"/>
      <c r="G1" s="48"/>
      <c r="H1" s="49"/>
      <c r="I1" s="49"/>
      <c r="J1" s="49"/>
      <c r="K1" s="49"/>
    </row>
    <row r="2" spans="1:11" ht="16.5" x14ac:dyDescent="0.15">
      <c r="A2" s="46" t="s">
        <v>198</v>
      </c>
      <c r="B2" s="46">
        <f>SUM(C14:C23)</f>
        <v>0</v>
      </c>
      <c r="C2" s="47"/>
      <c r="D2" s="47"/>
      <c r="E2" s="47"/>
      <c r="F2" s="47"/>
      <c r="G2" s="48"/>
      <c r="H2" s="49"/>
      <c r="I2" s="49"/>
      <c r="J2" s="49"/>
      <c r="K2" s="49"/>
    </row>
    <row r="3" spans="1:11" ht="16.5" x14ac:dyDescent="0.15">
      <c r="A3" s="46" t="s">
        <v>199</v>
      </c>
      <c r="B3" s="51">
        <v>44075</v>
      </c>
      <c r="C3" s="47"/>
      <c r="D3" s="47"/>
      <c r="E3" s="47"/>
      <c r="F3" s="47"/>
      <c r="G3" s="48"/>
      <c r="H3" s="49"/>
      <c r="I3" s="49"/>
      <c r="J3" s="49"/>
      <c r="K3" s="49"/>
    </row>
    <row r="4" spans="1:11" ht="33" x14ac:dyDescent="0.15">
      <c r="A4" s="46" t="s">
        <v>200</v>
      </c>
      <c r="B4" s="46" t="s">
        <v>201</v>
      </c>
      <c r="C4" s="46" t="s">
        <v>202</v>
      </c>
      <c r="D4" s="46" t="s">
        <v>203</v>
      </c>
      <c r="E4" s="47"/>
      <c r="F4" s="48"/>
      <c r="G4" s="48"/>
      <c r="H4" s="49"/>
      <c r="I4" s="49"/>
      <c r="J4" s="49"/>
      <c r="K4" s="49"/>
    </row>
    <row r="5" spans="1:11" ht="16.5" x14ac:dyDescent="0.15">
      <c r="A5" s="46" t="s">
        <v>204</v>
      </c>
      <c r="B5" s="46">
        <f>SUM(D14:D23)</f>
        <v>3.5</v>
      </c>
      <c r="C5" s="46">
        <f>ROUND(B5*10000/$B$1,0)</f>
        <v>35000</v>
      </c>
      <c r="D5" s="46" t="e">
        <f>ROUND(B5*10000/$B$2,0)</f>
        <v>#DIV/0!</v>
      </c>
      <c r="E5" s="47"/>
      <c r="F5" s="48"/>
      <c r="G5" s="48"/>
      <c r="H5" s="49"/>
      <c r="I5" s="49"/>
      <c r="J5" s="49"/>
      <c r="K5" s="49"/>
    </row>
    <row r="6" spans="1:11" ht="16.5" x14ac:dyDescent="0.15">
      <c r="A6" s="46" t="s">
        <v>205</v>
      </c>
      <c r="B6" s="46">
        <v>0</v>
      </c>
      <c r="C6" s="46">
        <f>ROUND(B6*10000/$B$1,0)</f>
        <v>0</v>
      </c>
      <c r="D6" s="46" t="e">
        <f>ROUND(B6*10000/$B$2,0)</f>
        <v>#DIV/0!</v>
      </c>
      <c r="E6" s="47"/>
      <c r="F6" s="48"/>
      <c r="G6" s="48"/>
      <c r="H6" s="49"/>
      <c r="I6" s="49"/>
      <c r="J6" s="49"/>
      <c r="K6" s="49"/>
    </row>
    <row r="7" spans="1:11" ht="16.5" x14ac:dyDescent="0.15">
      <c r="A7" s="46" t="s">
        <v>206</v>
      </c>
      <c r="B7" s="46">
        <f>SUM(H14:H23)</f>
        <v>0</v>
      </c>
      <c r="C7" s="46">
        <f>ROUND(B7*10000/$B$1,0)</f>
        <v>0</v>
      </c>
      <c r="D7" s="46" t="e">
        <f>ROUND(B7*10000/$B$2,0)</f>
        <v>#DIV/0!</v>
      </c>
      <c r="E7" s="47"/>
      <c r="F7" s="48"/>
      <c r="G7" s="48"/>
      <c r="H7" s="49"/>
      <c r="I7" s="49"/>
      <c r="J7" s="49"/>
      <c r="K7" s="49"/>
    </row>
    <row r="8" spans="1:11" ht="16.5" x14ac:dyDescent="0.15">
      <c r="A8" s="46" t="s">
        <v>207</v>
      </c>
      <c r="B8" s="46">
        <f>SUM(I14:I23)</f>
        <v>0</v>
      </c>
      <c r="C8" s="46">
        <f>ROUND(B8*10000/$B$1,0)</f>
        <v>0</v>
      </c>
      <c r="D8" s="46" t="e">
        <f>ROUND(B8*10000/$B$2,0)</f>
        <v>#DIV/0!</v>
      </c>
      <c r="E8" s="47"/>
      <c r="F8" s="48"/>
      <c r="G8" s="48"/>
      <c r="H8" s="49"/>
      <c r="I8" s="49"/>
      <c r="J8" s="49"/>
      <c r="K8" s="49"/>
    </row>
    <row r="9" spans="1:11" ht="16.5" x14ac:dyDescent="0.15">
      <c r="A9" s="46" t="s">
        <v>208</v>
      </c>
      <c r="B9" s="52"/>
      <c r="C9" s="47"/>
      <c r="D9" s="47"/>
      <c r="E9" s="47"/>
      <c r="F9" s="48"/>
      <c r="G9" s="48"/>
      <c r="H9" s="49"/>
      <c r="I9" s="49"/>
      <c r="J9" s="49"/>
      <c r="K9" s="49"/>
    </row>
    <row r="10" spans="1:11" ht="16.5" x14ac:dyDescent="0.15">
      <c r="A10" s="46" t="s">
        <v>209</v>
      </c>
      <c r="B10" s="59">
        <f>AVERAGE(祁东家园!O24:T24)/30</f>
        <v>0.85777777777777786</v>
      </c>
      <c r="C10" s="47"/>
      <c r="D10" s="47"/>
      <c r="E10" s="47"/>
      <c r="F10" s="48"/>
      <c r="G10" s="48"/>
      <c r="H10" s="49"/>
      <c r="I10" s="49"/>
      <c r="J10" s="49"/>
      <c r="K10" s="49"/>
    </row>
    <row r="11" spans="1:11" ht="16.5" x14ac:dyDescent="0.15">
      <c r="A11" s="46" t="s">
        <v>210</v>
      </c>
      <c r="B11" s="52"/>
      <c r="C11" s="47"/>
      <c r="D11" s="47"/>
      <c r="E11" s="47"/>
      <c r="F11" s="48"/>
      <c r="G11" s="48"/>
      <c r="H11" s="49"/>
      <c r="I11" s="49"/>
      <c r="J11" s="49"/>
      <c r="K11" s="49"/>
    </row>
    <row r="12" spans="1:11" ht="16.5" x14ac:dyDescent="0.15">
      <c r="A12" s="47"/>
      <c r="B12" s="47"/>
      <c r="C12" s="47"/>
      <c r="D12" s="47"/>
      <c r="E12" s="47"/>
      <c r="F12" s="48"/>
      <c r="G12" s="48"/>
      <c r="H12" s="49"/>
      <c r="I12" s="49"/>
      <c r="J12" s="49"/>
      <c r="K12" s="49"/>
    </row>
    <row r="13" spans="1:11" ht="33" x14ac:dyDescent="0.15">
      <c r="A13" s="53" t="s">
        <v>211</v>
      </c>
      <c r="B13" s="54" t="s">
        <v>197</v>
      </c>
      <c r="C13" s="54" t="s">
        <v>198</v>
      </c>
      <c r="D13" s="54" t="s">
        <v>212</v>
      </c>
      <c r="E13" s="46" t="s">
        <v>202</v>
      </c>
      <c r="F13" s="46" t="s">
        <v>203</v>
      </c>
      <c r="G13" s="54" t="s">
        <v>213</v>
      </c>
      <c r="H13" s="54" t="s">
        <v>214</v>
      </c>
      <c r="I13" s="54" t="s">
        <v>215</v>
      </c>
      <c r="J13" s="48"/>
      <c r="K13" s="49"/>
    </row>
    <row r="14" spans="1:11" ht="16.5" x14ac:dyDescent="0.15">
      <c r="A14" s="55" t="s">
        <v>216</v>
      </c>
      <c r="B14" s="56">
        <f>B1</f>
        <v>1</v>
      </c>
      <c r="C14" s="56">
        <f>[1]结果表!C118</f>
        <v>0</v>
      </c>
      <c r="D14" s="56">
        <f>B14*E14/10000</f>
        <v>3.5</v>
      </c>
      <c r="E14" s="56">
        <v>35000</v>
      </c>
      <c r="F14" s="56" t="e">
        <f>ROUND(D14*10000/C14,0)</f>
        <v>#DIV/0!</v>
      </c>
      <c r="G14" s="56">
        <v>0</v>
      </c>
      <c r="H14" s="56" t="str">
        <f>[1]结果表!D124</f>
        <v>——</v>
      </c>
      <c r="I14" s="56" t="str">
        <f>[1]结果表!D126</f>
        <v>——</v>
      </c>
      <c r="J14" s="48"/>
      <c r="K14" s="49"/>
    </row>
    <row r="15" spans="1:11" ht="16.5" x14ac:dyDescent="0.15">
      <c r="A15" s="55" t="s">
        <v>217</v>
      </c>
      <c r="B15" s="57"/>
      <c r="C15" s="57"/>
      <c r="D15" s="57"/>
      <c r="E15" s="56" t="e">
        <f t="shared" ref="E15:E23" si="0">ROUND(D15*10000/B15,0)</f>
        <v>#DIV/0!</v>
      </c>
      <c r="F15" s="56" t="e">
        <f t="shared" ref="F15:F23" si="1">ROUND(D15*10000/C15,0)</f>
        <v>#DIV/0!</v>
      </c>
      <c r="G15" s="58"/>
      <c r="H15" s="58"/>
      <c r="I15" s="57"/>
      <c r="J15" s="48"/>
      <c r="K15" s="49"/>
    </row>
    <row r="16" spans="1:11" ht="16.5" x14ac:dyDescent="0.15">
      <c r="A16" s="55" t="s">
        <v>218</v>
      </c>
      <c r="B16" s="57"/>
      <c r="C16" s="57"/>
      <c r="D16" s="57"/>
      <c r="E16" s="56" t="e">
        <f t="shared" si="0"/>
        <v>#DIV/0!</v>
      </c>
      <c r="F16" s="56" t="e">
        <f t="shared" si="1"/>
        <v>#DIV/0!</v>
      </c>
      <c r="G16" s="58"/>
      <c r="H16" s="58"/>
      <c r="I16" s="57"/>
      <c r="J16" s="49"/>
      <c r="K16" s="49"/>
    </row>
    <row r="17" spans="1:11" ht="16.5" x14ac:dyDescent="0.15">
      <c r="A17" s="55" t="s">
        <v>219</v>
      </c>
      <c r="B17" s="57"/>
      <c r="C17" s="57"/>
      <c r="D17" s="57"/>
      <c r="E17" s="56" t="e">
        <f t="shared" si="0"/>
        <v>#DIV/0!</v>
      </c>
      <c r="F17" s="56" t="e">
        <f t="shared" si="1"/>
        <v>#DIV/0!</v>
      </c>
      <c r="G17" s="58"/>
      <c r="H17" s="58"/>
      <c r="I17" s="57"/>
      <c r="J17" s="49"/>
      <c r="K17" s="49"/>
    </row>
    <row r="18" spans="1:11" ht="16.5" x14ac:dyDescent="0.15">
      <c r="A18" s="55" t="s">
        <v>220</v>
      </c>
      <c r="B18" s="57"/>
      <c r="C18" s="57"/>
      <c r="D18" s="57"/>
      <c r="E18" s="56" t="e">
        <f t="shared" si="0"/>
        <v>#DIV/0!</v>
      </c>
      <c r="F18" s="56" t="e">
        <f t="shared" si="1"/>
        <v>#DIV/0!</v>
      </c>
      <c r="G18" s="57"/>
      <c r="H18" s="57"/>
      <c r="I18" s="57"/>
      <c r="J18" s="49"/>
      <c r="K18" s="49"/>
    </row>
    <row r="19" spans="1:11" ht="16.5" x14ac:dyDescent="0.15">
      <c r="A19" s="55" t="s">
        <v>221</v>
      </c>
      <c r="B19" s="57"/>
      <c r="C19" s="57"/>
      <c r="D19" s="57"/>
      <c r="E19" s="56" t="e">
        <f t="shared" si="0"/>
        <v>#DIV/0!</v>
      </c>
      <c r="F19" s="56" t="e">
        <f t="shared" si="1"/>
        <v>#DIV/0!</v>
      </c>
      <c r="G19" s="57"/>
      <c r="H19" s="57"/>
      <c r="I19" s="57"/>
      <c r="J19" s="49"/>
      <c r="K19" s="49"/>
    </row>
    <row r="20" spans="1:11" ht="16.5" x14ac:dyDescent="0.15">
      <c r="A20" s="55" t="s">
        <v>222</v>
      </c>
      <c r="B20" s="57"/>
      <c r="C20" s="57"/>
      <c r="D20" s="57"/>
      <c r="E20" s="56" t="e">
        <f t="shared" si="0"/>
        <v>#DIV/0!</v>
      </c>
      <c r="F20" s="56" t="e">
        <f t="shared" si="1"/>
        <v>#DIV/0!</v>
      </c>
      <c r="G20" s="57"/>
      <c r="H20" s="57"/>
      <c r="I20" s="57"/>
      <c r="J20" s="49"/>
      <c r="K20" s="49"/>
    </row>
    <row r="21" spans="1:11" ht="16.5" x14ac:dyDescent="0.15">
      <c r="A21" s="55" t="s">
        <v>223</v>
      </c>
      <c r="B21" s="57"/>
      <c r="C21" s="57"/>
      <c r="D21" s="57"/>
      <c r="E21" s="56" t="e">
        <f t="shared" si="0"/>
        <v>#DIV/0!</v>
      </c>
      <c r="F21" s="56" t="e">
        <f t="shared" si="1"/>
        <v>#DIV/0!</v>
      </c>
      <c r="G21" s="57"/>
      <c r="H21" s="57"/>
      <c r="I21" s="57"/>
      <c r="J21" s="49"/>
      <c r="K21" s="49"/>
    </row>
    <row r="22" spans="1:11" ht="16.5" x14ac:dyDescent="0.15">
      <c r="A22" s="55" t="s">
        <v>224</v>
      </c>
      <c r="B22" s="57"/>
      <c r="C22" s="57"/>
      <c r="D22" s="57"/>
      <c r="E22" s="56" t="e">
        <f t="shared" si="0"/>
        <v>#DIV/0!</v>
      </c>
      <c r="F22" s="56" t="e">
        <f t="shared" si="1"/>
        <v>#DIV/0!</v>
      </c>
      <c r="G22" s="57"/>
      <c r="H22" s="57"/>
      <c r="I22" s="57"/>
      <c r="J22" s="49"/>
      <c r="K22" s="49"/>
    </row>
    <row r="23" spans="1:11" ht="16.5" x14ac:dyDescent="0.15">
      <c r="A23" s="55" t="s">
        <v>225</v>
      </c>
      <c r="B23" s="57"/>
      <c r="C23" s="57"/>
      <c r="D23" s="57"/>
      <c r="E23" s="52" t="e">
        <f t="shared" si="0"/>
        <v>#DIV/0!</v>
      </c>
      <c r="F23" s="52" t="e">
        <f t="shared" si="1"/>
        <v>#DIV/0!</v>
      </c>
      <c r="G23" s="57"/>
      <c r="H23" s="57"/>
      <c r="I23" s="57"/>
      <c r="J23" s="49"/>
      <c r="K23" s="49"/>
    </row>
    <row r="24" spans="1:11" x14ac:dyDescent="0.1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</row>
    <row r="25" spans="1:11" x14ac:dyDescent="0.15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</row>
    <row r="26" spans="1:11" x14ac:dyDescent="0.15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J32"/>
  <sheetViews>
    <sheetView workbookViewId="0">
      <selection activeCell="J2" sqref="J2"/>
    </sheetView>
  </sheetViews>
  <sheetFormatPr defaultRowHeight="13.5" x14ac:dyDescent="0.15"/>
  <cols>
    <col min="3" max="3" width="11.375" customWidth="1"/>
  </cols>
  <sheetData>
    <row r="1" spans="1:10" x14ac:dyDescent="0.15">
      <c r="A1" t="s">
        <v>38</v>
      </c>
      <c r="B1" t="s">
        <v>39</v>
      </c>
      <c r="C1" t="s">
        <v>40</v>
      </c>
      <c r="D1" t="s">
        <v>41</v>
      </c>
      <c r="E1" t="s">
        <v>42</v>
      </c>
      <c r="F1" t="s">
        <v>43</v>
      </c>
      <c r="G1" t="s">
        <v>44</v>
      </c>
      <c r="H1" s="1" t="s">
        <v>52</v>
      </c>
    </row>
    <row r="2" spans="1:10" x14ac:dyDescent="0.15">
      <c r="A2" t="s">
        <v>0</v>
      </c>
      <c r="B2" t="s">
        <v>45</v>
      </c>
      <c r="C2" t="s">
        <v>4</v>
      </c>
      <c r="D2">
        <v>2019</v>
      </c>
      <c r="E2">
        <v>6</v>
      </c>
      <c r="F2">
        <v>10</v>
      </c>
      <c r="G2">
        <v>65.073936708251097</v>
      </c>
      <c r="H2" s="6">
        <f>ROUND(G2,0)</f>
        <v>65</v>
      </c>
      <c r="I2" s="23">
        <v>63</v>
      </c>
      <c r="J2" s="7">
        <v>64</v>
      </c>
    </row>
    <row r="3" spans="1:10" x14ac:dyDescent="0.15">
      <c r="A3" t="s">
        <v>0</v>
      </c>
      <c r="B3" t="s">
        <v>45</v>
      </c>
      <c r="C3" t="s">
        <v>4</v>
      </c>
      <c r="D3">
        <v>2019</v>
      </c>
      <c r="E3">
        <v>7</v>
      </c>
      <c r="F3">
        <v>2</v>
      </c>
      <c r="G3">
        <v>62.703683841425701</v>
      </c>
      <c r="H3" s="6">
        <f t="shared" ref="H3:H32" si="0">ROUND(G3,0)</f>
        <v>63</v>
      </c>
      <c r="I3" s="23"/>
    </row>
    <row r="4" spans="1:10" x14ac:dyDescent="0.15">
      <c r="A4" t="s">
        <v>0</v>
      </c>
      <c r="B4" t="s">
        <v>45</v>
      </c>
      <c r="C4" t="s">
        <v>4</v>
      </c>
      <c r="D4">
        <v>2019</v>
      </c>
      <c r="E4">
        <v>8</v>
      </c>
      <c r="F4">
        <v>7</v>
      </c>
      <c r="G4">
        <v>61.805943296730597</v>
      </c>
      <c r="H4" s="6">
        <f t="shared" si="0"/>
        <v>62</v>
      </c>
      <c r="I4" s="23"/>
    </row>
    <row r="5" spans="1:10" x14ac:dyDescent="0.15">
      <c r="A5" t="s">
        <v>0</v>
      </c>
      <c r="B5" t="s">
        <v>45</v>
      </c>
      <c r="C5" t="s">
        <v>4</v>
      </c>
      <c r="D5">
        <v>2019</v>
      </c>
      <c r="E5">
        <v>9</v>
      </c>
      <c r="F5">
        <v>10</v>
      </c>
      <c r="G5">
        <v>63.260532175712399</v>
      </c>
      <c r="H5" s="6">
        <f t="shared" si="0"/>
        <v>63</v>
      </c>
      <c r="I5" s="23"/>
    </row>
    <row r="6" spans="1:10" x14ac:dyDescent="0.15">
      <c r="A6" t="s">
        <v>0</v>
      </c>
      <c r="B6" t="s">
        <v>45</v>
      </c>
      <c r="C6" t="s">
        <v>4</v>
      </c>
      <c r="D6">
        <v>2019</v>
      </c>
      <c r="E6">
        <v>10</v>
      </c>
      <c r="F6">
        <v>5</v>
      </c>
      <c r="G6">
        <v>62.384577271294098</v>
      </c>
      <c r="H6" s="6">
        <f t="shared" si="0"/>
        <v>62</v>
      </c>
      <c r="I6" s="23"/>
    </row>
    <row r="7" spans="1:10" x14ac:dyDescent="0.15">
      <c r="A7" t="s">
        <v>0</v>
      </c>
      <c r="B7" t="s">
        <v>45</v>
      </c>
      <c r="C7" t="s">
        <v>4</v>
      </c>
      <c r="D7">
        <v>2019</v>
      </c>
      <c r="E7">
        <v>11</v>
      </c>
      <c r="F7">
        <v>3</v>
      </c>
      <c r="G7">
        <v>58.804968302687797</v>
      </c>
      <c r="H7" s="6">
        <f t="shared" si="0"/>
        <v>59</v>
      </c>
      <c r="I7" s="23"/>
    </row>
    <row r="8" spans="1:10" x14ac:dyDescent="0.15">
      <c r="A8" t="s">
        <v>0</v>
      </c>
      <c r="B8" t="s">
        <v>45</v>
      </c>
      <c r="C8" t="s">
        <v>4</v>
      </c>
      <c r="D8">
        <v>2019</v>
      </c>
      <c r="E8">
        <v>12</v>
      </c>
      <c r="F8">
        <v>5</v>
      </c>
      <c r="G8">
        <v>61.737991072420002</v>
      </c>
      <c r="H8" s="6">
        <f t="shared" si="0"/>
        <v>62</v>
      </c>
      <c r="I8" s="23"/>
    </row>
    <row r="9" spans="1:10" x14ac:dyDescent="0.15">
      <c r="A9" t="s">
        <v>0</v>
      </c>
      <c r="B9" t="s">
        <v>45</v>
      </c>
      <c r="C9" t="s">
        <v>4</v>
      </c>
      <c r="D9">
        <v>2020</v>
      </c>
      <c r="E9">
        <v>1</v>
      </c>
      <c r="F9">
        <v>2</v>
      </c>
      <c r="G9">
        <v>52</v>
      </c>
      <c r="H9" s="6">
        <f t="shared" si="0"/>
        <v>52</v>
      </c>
      <c r="I9" s="23"/>
    </row>
    <row r="10" spans="1:10" x14ac:dyDescent="0.15">
      <c r="A10" t="s">
        <v>0</v>
      </c>
      <c r="B10" t="s">
        <v>45</v>
      </c>
      <c r="C10" t="s">
        <v>4</v>
      </c>
      <c r="D10">
        <v>2020</v>
      </c>
      <c r="E10">
        <v>2</v>
      </c>
      <c r="F10">
        <v>1</v>
      </c>
      <c r="G10">
        <v>69.809902266136802</v>
      </c>
      <c r="H10" s="6">
        <f t="shared" si="0"/>
        <v>70</v>
      </c>
      <c r="I10" s="23"/>
    </row>
    <row r="11" spans="1:10" x14ac:dyDescent="0.15">
      <c r="A11" t="s">
        <v>0</v>
      </c>
      <c r="B11" t="s">
        <v>45</v>
      </c>
      <c r="C11" t="s">
        <v>4</v>
      </c>
      <c r="D11">
        <v>2020</v>
      </c>
      <c r="E11">
        <v>3</v>
      </c>
      <c r="F11">
        <v>6</v>
      </c>
      <c r="G11">
        <v>62.221640031438298</v>
      </c>
      <c r="H11" s="6">
        <f t="shared" si="0"/>
        <v>62</v>
      </c>
      <c r="I11" s="23"/>
    </row>
    <row r="12" spans="1:10" x14ac:dyDescent="0.15">
      <c r="A12" t="s">
        <v>0</v>
      </c>
      <c r="B12" t="s">
        <v>45</v>
      </c>
      <c r="C12" t="s">
        <v>4</v>
      </c>
      <c r="D12">
        <v>2020</v>
      </c>
      <c r="E12">
        <v>4</v>
      </c>
      <c r="F12">
        <v>3</v>
      </c>
      <c r="G12">
        <v>64.139314891787294</v>
      </c>
      <c r="H12" s="6">
        <f t="shared" si="0"/>
        <v>64</v>
      </c>
      <c r="I12" s="23"/>
    </row>
    <row r="13" spans="1:10" x14ac:dyDescent="0.15">
      <c r="A13" t="s">
        <v>0</v>
      </c>
      <c r="B13" t="s">
        <v>45</v>
      </c>
      <c r="C13" t="s">
        <v>4</v>
      </c>
      <c r="D13">
        <v>2020</v>
      </c>
      <c r="E13">
        <v>5</v>
      </c>
      <c r="F13">
        <v>4</v>
      </c>
      <c r="G13">
        <v>65.541091546105307</v>
      </c>
      <c r="H13" s="6">
        <f t="shared" si="0"/>
        <v>66</v>
      </c>
      <c r="I13" s="23"/>
    </row>
    <row r="14" spans="1:10" x14ac:dyDescent="0.15">
      <c r="A14" s="4" t="s">
        <v>0</v>
      </c>
      <c r="B14" s="4" t="s">
        <v>45</v>
      </c>
      <c r="C14" s="4" t="s">
        <v>73</v>
      </c>
      <c r="D14" s="4">
        <v>2019</v>
      </c>
      <c r="E14" s="4">
        <v>6</v>
      </c>
      <c r="F14" s="4">
        <v>1</v>
      </c>
      <c r="G14" s="4">
        <v>54.631638145737902</v>
      </c>
      <c r="H14" s="4">
        <f t="shared" si="0"/>
        <v>55</v>
      </c>
      <c r="I14" s="23">
        <v>65</v>
      </c>
    </row>
    <row r="15" spans="1:10" x14ac:dyDescent="0.15">
      <c r="A15" s="4" t="s">
        <v>0</v>
      </c>
      <c r="B15" s="4" t="s">
        <v>45</v>
      </c>
      <c r="C15" s="4" t="s">
        <v>73</v>
      </c>
      <c r="D15" s="4">
        <v>2019</v>
      </c>
      <c r="E15" s="4">
        <v>8</v>
      </c>
      <c r="F15" s="4">
        <v>3</v>
      </c>
      <c r="G15" s="4">
        <v>65.485935407054598</v>
      </c>
      <c r="H15" s="4">
        <f t="shared" si="0"/>
        <v>65</v>
      </c>
      <c r="I15" s="23"/>
    </row>
    <row r="16" spans="1:10" x14ac:dyDescent="0.15">
      <c r="A16" s="4" t="s">
        <v>0</v>
      </c>
      <c r="B16" s="4" t="s">
        <v>45</v>
      </c>
      <c r="C16" s="4" t="s">
        <v>73</v>
      </c>
      <c r="D16" s="4">
        <v>2019</v>
      </c>
      <c r="E16" s="4">
        <v>9</v>
      </c>
      <c r="F16" s="4">
        <v>2</v>
      </c>
      <c r="G16" s="4">
        <v>72.042240916413107</v>
      </c>
      <c r="H16" s="4">
        <f t="shared" si="0"/>
        <v>72</v>
      </c>
      <c r="I16" s="23"/>
    </row>
    <row r="17" spans="1:9" x14ac:dyDescent="0.15">
      <c r="A17" s="4" t="s">
        <v>0</v>
      </c>
      <c r="B17" s="4" t="s">
        <v>45</v>
      </c>
      <c r="C17" s="4" t="s">
        <v>73</v>
      </c>
      <c r="D17" s="4">
        <v>2019</v>
      </c>
      <c r="E17" s="4">
        <v>10</v>
      </c>
      <c r="F17" s="4">
        <v>1</v>
      </c>
      <c r="G17" s="4">
        <v>62.899675018345697</v>
      </c>
      <c r="H17" s="4">
        <f t="shared" si="0"/>
        <v>63</v>
      </c>
      <c r="I17" s="23"/>
    </row>
    <row r="18" spans="1:9" x14ac:dyDescent="0.15">
      <c r="A18" s="4" t="s">
        <v>0</v>
      </c>
      <c r="B18" s="4" t="s">
        <v>45</v>
      </c>
      <c r="C18" s="4" t="s">
        <v>73</v>
      </c>
      <c r="D18" s="4">
        <v>2019</v>
      </c>
      <c r="E18" s="4">
        <v>12</v>
      </c>
      <c r="F18" s="4">
        <v>3</v>
      </c>
      <c r="G18" s="4">
        <v>64.503768041895498</v>
      </c>
      <c r="H18" s="4">
        <f t="shared" si="0"/>
        <v>65</v>
      </c>
      <c r="I18" s="23"/>
    </row>
    <row r="19" spans="1:9" x14ac:dyDescent="0.15">
      <c r="A19" s="4" t="s">
        <v>0</v>
      </c>
      <c r="B19" s="4" t="s">
        <v>45</v>
      </c>
      <c r="C19" s="4" t="s">
        <v>73</v>
      </c>
      <c r="D19" s="4">
        <v>2020</v>
      </c>
      <c r="E19" s="4">
        <v>1</v>
      </c>
      <c r="F19" s="4">
        <v>1</v>
      </c>
      <c r="G19" s="4">
        <v>64.123116383456207</v>
      </c>
      <c r="H19" s="4">
        <f t="shared" si="0"/>
        <v>64</v>
      </c>
      <c r="I19" s="23"/>
    </row>
    <row r="20" spans="1:9" x14ac:dyDescent="0.15">
      <c r="A20" s="4" t="s">
        <v>0</v>
      </c>
      <c r="B20" s="4" t="s">
        <v>45</v>
      </c>
      <c r="C20" s="4" t="s">
        <v>73</v>
      </c>
      <c r="D20" s="4">
        <v>2020</v>
      </c>
      <c r="E20" s="4">
        <v>3</v>
      </c>
      <c r="F20" s="4">
        <v>1</v>
      </c>
      <c r="G20" s="4">
        <v>66.168623265741701</v>
      </c>
      <c r="H20" s="4">
        <f t="shared" si="0"/>
        <v>66</v>
      </c>
      <c r="I20" s="23"/>
    </row>
    <row r="21" spans="1:9" x14ac:dyDescent="0.15">
      <c r="A21" s="4" t="s">
        <v>0</v>
      </c>
      <c r="B21" s="4" t="s">
        <v>45</v>
      </c>
      <c r="C21" s="4" t="s">
        <v>73</v>
      </c>
      <c r="D21" s="4">
        <v>2020</v>
      </c>
      <c r="E21" s="4">
        <v>5</v>
      </c>
      <c r="F21" s="4">
        <v>7</v>
      </c>
      <c r="G21" s="4">
        <v>67.034614632450399</v>
      </c>
      <c r="H21" s="4">
        <f t="shared" si="0"/>
        <v>67</v>
      </c>
      <c r="I21" s="23"/>
    </row>
    <row r="22" spans="1:9" x14ac:dyDescent="0.15">
      <c r="A22" t="s">
        <v>0</v>
      </c>
      <c r="B22" t="s">
        <v>45</v>
      </c>
      <c r="C22" t="s">
        <v>74</v>
      </c>
      <c r="D22">
        <v>2019</v>
      </c>
      <c r="E22">
        <v>6</v>
      </c>
      <c r="F22">
        <v>2</v>
      </c>
      <c r="G22">
        <v>64.297800338409502</v>
      </c>
      <c r="H22" s="6">
        <f t="shared" si="0"/>
        <v>64</v>
      </c>
      <c r="I22" s="23">
        <v>64</v>
      </c>
    </row>
    <row r="23" spans="1:9" x14ac:dyDescent="0.15">
      <c r="A23" t="s">
        <v>0</v>
      </c>
      <c r="B23" t="s">
        <v>45</v>
      </c>
      <c r="C23" t="s">
        <v>74</v>
      </c>
      <c r="D23">
        <v>2019</v>
      </c>
      <c r="E23">
        <v>7</v>
      </c>
      <c r="F23">
        <v>2</v>
      </c>
      <c r="G23">
        <v>64.603301946543894</v>
      </c>
      <c r="H23" s="6">
        <f t="shared" si="0"/>
        <v>65</v>
      </c>
      <c r="I23" s="23"/>
    </row>
    <row r="24" spans="1:9" x14ac:dyDescent="0.15">
      <c r="A24" t="s">
        <v>0</v>
      </c>
      <c r="B24" t="s">
        <v>45</v>
      </c>
      <c r="C24" t="s">
        <v>74</v>
      </c>
      <c r="D24">
        <v>2019</v>
      </c>
      <c r="E24">
        <v>8</v>
      </c>
      <c r="F24">
        <v>2</v>
      </c>
      <c r="G24">
        <v>62.521122000675902</v>
      </c>
      <c r="H24" s="6">
        <f t="shared" si="0"/>
        <v>63</v>
      </c>
      <c r="I24" s="23"/>
    </row>
    <row r="25" spans="1:9" x14ac:dyDescent="0.15">
      <c r="A25" t="s">
        <v>0</v>
      </c>
      <c r="B25" t="s">
        <v>45</v>
      </c>
      <c r="C25" t="s">
        <v>74</v>
      </c>
      <c r="D25">
        <v>2019</v>
      </c>
      <c r="E25">
        <v>9</v>
      </c>
      <c r="F25">
        <v>4</v>
      </c>
      <c r="G25">
        <v>62.014812170964603</v>
      </c>
      <c r="H25" s="6">
        <f t="shared" si="0"/>
        <v>62</v>
      </c>
      <c r="I25" s="23"/>
    </row>
    <row r="26" spans="1:9" x14ac:dyDescent="0.15">
      <c r="A26" t="s">
        <v>0</v>
      </c>
      <c r="B26" t="s">
        <v>45</v>
      </c>
      <c r="C26" t="s">
        <v>74</v>
      </c>
      <c r="D26">
        <v>2019</v>
      </c>
      <c r="E26">
        <v>10</v>
      </c>
      <c r="F26">
        <v>1</v>
      </c>
      <c r="G26">
        <v>61.538461538461497</v>
      </c>
      <c r="H26" s="6">
        <f t="shared" si="0"/>
        <v>62</v>
      </c>
      <c r="I26" s="23"/>
    </row>
    <row r="27" spans="1:9" x14ac:dyDescent="0.15">
      <c r="A27" t="s">
        <v>0</v>
      </c>
      <c r="B27" t="s">
        <v>45</v>
      </c>
      <c r="C27" t="s">
        <v>74</v>
      </c>
      <c r="D27">
        <v>2019</v>
      </c>
      <c r="E27">
        <v>11</v>
      </c>
      <c r="F27">
        <v>2</v>
      </c>
      <c r="G27">
        <v>66.376131411330903</v>
      </c>
      <c r="H27" s="6">
        <f t="shared" si="0"/>
        <v>66</v>
      </c>
      <c r="I27" s="23"/>
    </row>
    <row r="28" spans="1:9" x14ac:dyDescent="0.15">
      <c r="A28" t="s">
        <v>0</v>
      </c>
      <c r="B28" t="s">
        <v>45</v>
      </c>
      <c r="C28" t="s">
        <v>74</v>
      </c>
      <c r="D28">
        <v>2019</v>
      </c>
      <c r="E28">
        <v>12</v>
      </c>
      <c r="F28">
        <v>2</v>
      </c>
      <c r="G28">
        <v>69.488054607508502</v>
      </c>
      <c r="H28" s="6">
        <f t="shared" si="0"/>
        <v>69</v>
      </c>
      <c r="I28" s="23"/>
    </row>
    <row r="29" spans="1:9" x14ac:dyDescent="0.15">
      <c r="A29" t="s">
        <v>0</v>
      </c>
      <c r="B29" t="s">
        <v>45</v>
      </c>
      <c r="C29" t="s">
        <v>74</v>
      </c>
      <c r="D29">
        <v>2020</v>
      </c>
      <c r="E29">
        <v>1</v>
      </c>
      <c r="F29">
        <v>3</v>
      </c>
      <c r="G29">
        <v>62.4693376941946</v>
      </c>
      <c r="H29" s="6">
        <f t="shared" si="0"/>
        <v>62</v>
      </c>
      <c r="I29" s="23"/>
    </row>
    <row r="30" spans="1:9" x14ac:dyDescent="0.15">
      <c r="A30" t="s">
        <v>0</v>
      </c>
      <c r="B30" t="s">
        <v>45</v>
      </c>
      <c r="C30" t="s">
        <v>74</v>
      </c>
      <c r="D30">
        <v>2020</v>
      </c>
      <c r="E30">
        <v>2</v>
      </c>
      <c r="F30">
        <v>2</v>
      </c>
      <c r="G30">
        <v>66.551126516464507</v>
      </c>
      <c r="H30" s="6">
        <f t="shared" si="0"/>
        <v>67</v>
      </c>
      <c r="I30" s="23"/>
    </row>
    <row r="31" spans="1:9" x14ac:dyDescent="0.15">
      <c r="A31" t="s">
        <v>0</v>
      </c>
      <c r="B31" t="s">
        <v>45</v>
      </c>
      <c r="C31" t="s">
        <v>74</v>
      </c>
      <c r="D31">
        <v>2020</v>
      </c>
      <c r="E31">
        <v>3</v>
      </c>
      <c r="F31">
        <v>2</v>
      </c>
      <c r="G31">
        <v>62.585290103995099</v>
      </c>
      <c r="H31" s="6">
        <f t="shared" si="0"/>
        <v>63</v>
      </c>
      <c r="I31" s="23"/>
    </row>
    <row r="32" spans="1:9" x14ac:dyDescent="0.15">
      <c r="A32" t="s">
        <v>0</v>
      </c>
      <c r="B32" t="s">
        <v>45</v>
      </c>
      <c r="C32" t="s">
        <v>74</v>
      </c>
      <c r="D32">
        <v>2020</v>
      </c>
      <c r="E32">
        <v>4</v>
      </c>
      <c r="F32">
        <v>3</v>
      </c>
      <c r="G32">
        <v>65.077855699512696</v>
      </c>
      <c r="H32" s="6">
        <f t="shared" si="0"/>
        <v>65</v>
      </c>
      <c r="I32" s="23"/>
    </row>
  </sheetData>
  <mergeCells count="3">
    <mergeCell ref="I2:I13"/>
    <mergeCell ref="I14:I21"/>
    <mergeCell ref="I22:I32"/>
  </mergeCells>
  <phoneticPr fontId="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42"/>
  <sheetViews>
    <sheetView workbookViewId="0">
      <selection activeCell="J2" sqref="J2"/>
    </sheetView>
  </sheetViews>
  <sheetFormatPr defaultRowHeight="13.5" x14ac:dyDescent="0.15"/>
  <cols>
    <col min="3" max="3" width="15.25" customWidth="1"/>
  </cols>
  <sheetData>
    <row r="1" spans="1:10" x14ac:dyDescent="0.15">
      <c r="A1" s="3" t="s">
        <v>38</v>
      </c>
      <c r="B1" s="3" t="s">
        <v>39</v>
      </c>
      <c r="C1" s="3" t="s">
        <v>40</v>
      </c>
      <c r="D1" s="3" t="s">
        <v>41</v>
      </c>
      <c r="E1" s="3" t="s">
        <v>42</v>
      </c>
      <c r="F1" s="3" t="s">
        <v>43</v>
      </c>
      <c r="G1" s="8" t="s">
        <v>44</v>
      </c>
      <c r="H1" s="1" t="s">
        <v>52</v>
      </c>
    </row>
    <row r="2" spans="1:10" x14ac:dyDescent="0.15">
      <c r="A2" s="3" t="s">
        <v>0</v>
      </c>
      <c r="B2" s="3" t="s">
        <v>5</v>
      </c>
      <c r="C2" s="3" t="s">
        <v>75</v>
      </c>
      <c r="D2" s="3">
        <v>2019</v>
      </c>
      <c r="E2" s="3">
        <v>6</v>
      </c>
      <c r="F2" s="3">
        <v>12</v>
      </c>
      <c r="G2" s="8">
        <v>68.197001187648496</v>
      </c>
      <c r="H2" s="6">
        <f>ROUND(G2,0)</f>
        <v>68</v>
      </c>
      <c r="I2" s="23">
        <v>67</v>
      </c>
      <c r="J2" s="2">
        <v>64</v>
      </c>
    </row>
    <row r="3" spans="1:10" x14ac:dyDescent="0.15">
      <c r="A3" s="3" t="s">
        <v>0</v>
      </c>
      <c r="B3" s="3" t="s">
        <v>5</v>
      </c>
      <c r="C3" s="3" t="s">
        <v>75</v>
      </c>
      <c r="D3" s="3">
        <v>2019</v>
      </c>
      <c r="E3" s="3">
        <v>7</v>
      </c>
      <c r="F3" s="3">
        <v>11</v>
      </c>
      <c r="G3" s="8">
        <v>80.781364519932396</v>
      </c>
      <c r="H3" s="6">
        <f t="shared" ref="H3:H32" si="0">ROUND(G3,0)</f>
        <v>81</v>
      </c>
      <c r="I3" s="23"/>
    </row>
    <row r="4" spans="1:10" x14ac:dyDescent="0.15">
      <c r="A4" s="3" t="s">
        <v>0</v>
      </c>
      <c r="B4" s="3" t="s">
        <v>5</v>
      </c>
      <c r="C4" s="3" t="s">
        <v>75</v>
      </c>
      <c r="D4" s="3">
        <v>2019</v>
      </c>
      <c r="E4" s="3">
        <v>8</v>
      </c>
      <c r="F4" s="3">
        <v>13</v>
      </c>
      <c r="G4" s="8">
        <v>69.544207302797304</v>
      </c>
      <c r="H4" s="6">
        <f t="shared" si="0"/>
        <v>70</v>
      </c>
      <c r="I4" s="23"/>
    </row>
    <row r="5" spans="1:10" x14ac:dyDescent="0.15">
      <c r="A5" s="3" t="s">
        <v>0</v>
      </c>
      <c r="B5" s="3" t="s">
        <v>5</v>
      </c>
      <c r="C5" s="3" t="s">
        <v>75</v>
      </c>
      <c r="D5" s="3">
        <v>2019</v>
      </c>
      <c r="E5" s="3">
        <v>9</v>
      </c>
      <c r="F5" s="3">
        <v>15</v>
      </c>
      <c r="G5" s="8">
        <v>69.942704603164302</v>
      </c>
      <c r="H5" s="6">
        <f t="shared" si="0"/>
        <v>70</v>
      </c>
      <c r="I5" s="23"/>
    </row>
    <row r="6" spans="1:10" x14ac:dyDescent="0.15">
      <c r="A6" s="3" t="s">
        <v>0</v>
      </c>
      <c r="B6" s="3" t="s">
        <v>5</v>
      </c>
      <c r="C6" s="3" t="s">
        <v>75</v>
      </c>
      <c r="D6" s="3">
        <v>2019</v>
      </c>
      <c r="E6" s="3">
        <v>10</v>
      </c>
      <c r="F6" s="3">
        <v>13</v>
      </c>
      <c r="G6" s="8">
        <v>66.017770462065599</v>
      </c>
      <c r="H6" s="6">
        <f t="shared" si="0"/>
        <v>66</v>
      </c>
      <c r="I6" s="23"/>
    </row>
    <row r="7" spans="1:10" x14ac:dyDescent="0.15">
      <c r="A7" s="3" t="s">
        <v>0</v>
      </c>
      <c r="B7" s="3" t="s">
        <v>5</v>
      </c>
      <c r="C7" s="3" t="s">
        <v>75</v>
      </c>
      <c r="D7" s="3">
        <v>2019</v>
      </c>
      <c r="E7" s="3">
        <v>11</v>
      </c>
      <c r="F7" s="3">
        <v>7</v>
      </c>
      <c r="G7" s="8">
        <v>63.3664207530338</v>
      </c>
      <c r="H7" s="6">
        <f t="shared" si="0"/>
        <v>63</v>
      </c>
      <c r="I7" s="23"/>
    </row>
    <row r="8" spans="1:10" x14ac:dyDescent="0.15">
      <c r="A8" s="3" t="s">
        <v>0</v>
      </c>
      <c r="B8" s="3" t="s">
        <v>5</v>
      </c>
      <c r="C8" s="3" t="s">
        <v>75</v>
      </c>
      <c r="D8" s="3">
        <v>2019</v>
      </c>
      <c r="E8" s="3">
        <v>12</v>
      </c>
      <c r="F8" s="3">
        <v>18</v>
      </c>
      <c r="G8" s="8">
        <v>64.041243018759801</v>
      </c>
      <c r="H8" s="6">
        <f t="shared" si="0"/>
        <v>64</v>
      </c>
      <c r="I8" s="23"/>
    </row>
    <row r="9" spans="1:10" x14ac:dyDescent="0.15">
      <c r="A9" s="3" t="s">
        <v>0</v>
      </c>
      <c r="B9" s="3" t="s">
        <v>5</v>
      </c>
      <c r="C9" s="3" t="s">
        <v>75</v>
      </c>
      <c r="D9" s="3">
        <v>2020</v>
      </c>
      <c r="E9" s="3">
        <v>1</v>
      </c>
      <c r="F9" s="3">
        <v>12</v>
      </c>
      <c r="G9" s="8">
        <v>65.504537694312106</v>
      </c>
      <c r="H9" s="6">
        <f t="shared" si="0"/>
        <v>66</v>
      </c>
      <c r="I9" s="23"/>
    </row>
    <row r="10" spans="1:10" x14ac:dyDescent="0.15">
      <c r="A10" s="3" t="s">
        <v>0</v>
      </c>
      <c r="B10" s="3" t="s">
        <v>5</v>
      </c>
      <c r="C10" s="3" t="s">
        <v>75</v>
      </c>
      <c r="D10" s="3">
        <v>2020</v>
      </c>
      <c r="E10" s="3">
        <v>2</v>
      </c>
      <c r="F10" s="3">
        <v>2</v>
      </c>
      <c r="G10" s="8">
        <v>59.7796358521529</v>
      </c>
      <c r="H10" s="6">
        <f t="shared" si="0"/>
        <v>60</v>
      </c>
      <c r="I10" s="23"/>
    </row>
    <row r="11" spans="1:10" x14ac:dyDescent="0.15">
      <c r="A11" s="3" t="s">
        <v>0</v>
      </c>
      <c r="B11" s="3" t="s">
        <v>5</v>
      </c>
      <c r="C11" s="3" t="s">
        <v>75</v>
      </c>
      <c r="D11" s="3">
        <v>2020</v>
      </c>
      <c r="E11" s="3">
        <v>3</v>
      </c>
      <c r="F11" s="3">
        <v>4</v>
      </c>
      <c r="G11" s="8">
        <v>65.072639225181604</v>
      </c>
      <c r="H11" s="6">
        <f t="shared" si="0"/>
        <v>65</v>
      </c>
      <c r="I11" s="23"/>
    </row>
    <row r="12" spans="1:10" x14ac:dyDescent="0.15">
      <c r="A12" s="3" t="s">
        <v>0</v>
      </c>
      <c r="B12" s="3" t="s">
        <v>5</v>
      </c>
      <c r="C12" s="3" t="s">
        <v>75</v>
      </c>
      <c r="D12" s="3">
        <v>2020</v>
      </c>
      <c r="E12" s="3">
        <v>4</v>
      </c>
      <c r="F12" s="3">
        <v>13</v>
      </c>
      <c r="G12" s="8">
        <v>64.051011029411796</v>
      </c>
      <c r="H12" s="6">
        <f t="shared" si="0"/>
        <v>64</v>
      </c>
      <c r="I12" s="23"/>
    </row>
    <row r="13" spans="1:10" x14ac:dyDescent="0.15">
      <c r="A13" s="3" t="s">
        <v>0</v>
      </c>
      <c r="B13" s="3" t="s">
        <v>5</v>
      </c>
      <c r="C13" s="3" t="s">
        <v>75</v>
      </c>
      <c r="D13" s="3">
        <v>2020</v>
      </c>
      <c r="E13" s="3">
        <v>5</v>
      </c>
      <c r="F13" s="3">
        <v>29</v>
      </c>
      <c r="G13" s="8">
        <v>66.349245857939493</v>
      </c>
      <c r="H13" s="6">
        <f t="shared" si="0"/>
        <v>66</v>
      </c>
      <c r="I13" s="23"/>
    </row>
    <row r="14" spans="1:10" x14ac:dyDescent="0.15">
      <c r="A14" s="5" t="s">
        <v>0</v>
      </c>
      <c r="B14" s="5" t="s">
        <v>5</v>
      </c>
      <c r="C14" s="5" t="s">
        <v>76</v>
      </c>
      <c r="D14" s="5">
        <v>2019</v>
      </c>
      <c r="E14" s="5">
        <v>6</v>
      </c>
      <c r="F14" s="5">
        <v>1</v>
      </c>
      <c r="G14" s="10">
        <v>65.454545454545496</v>
      </c>
      <c r="H14" s="4">
        <f t="shared" si="0"/>
        <v>65</v>
      </c>
      <c r="I14" s="25">
        <v>60</v>
      </c>
    </row>
    <row r="15" spans="1:10" x14ac:dyDescent="0.15">
      <c r="A15" s="5" t="s">
        <v>0</v>
      </c>
      <c r="B15" s="5" t="s">
        <v>5</v>
      </c>
      <c r="C15" s="5" t="s">
        <v>76</v>
      </c>
      <c r="D15" s="5">
        <v>2019</v>
      </c>
      <c r="E15" s="5">
        <v>7</v>
      </c>
      <c r="F15" s="5">
        <v>3</v>
      </c>
      <c r="G15" s="10">
        <v>60.589954823279299</v>
      </c>
      <c r="H15" s="4">
        <f t="shared" si="0"/>
        <v>61</v>
      </c>
      <c r="I15" s="25"/>
    </row>
    <row r="16" spans="1:10" x14ac:dyDescent="0.15">
      <c r="A16" s="5" t="s">
        <v>0</v>
      </c>
      <c r="B16" s="5" t="s">
        <v>5</v>
      </c>
      <c r="C16" s="5" t="s">
        <v>76</v>
      </c>
      <c r="D16" s="5">
        <v>2019</v>
      </c>
      <c r="E16" s="5">
        <v>8</v>
      </c>
      <c r="F16" s="5">
        <v>5</v>
      </c>
      <c r="G16" s="10">
        <v>56.441497939437397</v>
      </c>
      <c r="H16" s="4">
        <f t="shared" si="0"/>
        <v>56</v>
      </c>
      <c r="I16" s="25"/>
    </row>
    <row r="17" spans="1:9" x14ac:dyDescent="0.15">
      <c r="A17" s="5" t="s">
        <v>0</v>
      </c>
      <c r="B17" s="5" t="s">
        <v>5</v>
      </c>
      <c r="C17" s="5" t="s">
        <v>76</v>
      </c>
      <c r="D17" s="5">
        <v>2019</v>
      </c>
      <c r="E17" s="5">
        <v>9</v>
      </c>
      <c r="F17" s="5">
        <v>4</v>
      </c>
      <c r="G17" s="10">
        <v>61.606259555715397</v>
      </c>
      <c r="H17" s="4">
        <f t="shared" si="0"/>
        <v>62</v>
      </c>
      <c r="I17" s="25"/>
    </row>
    <row r="18" spans="1:9" x14ac:dyDescent="0.15">
      <c r="A18" s="5" t="s">
        <v>0</v>
      </c>
      <c r="B18" s="5" t="s">
        <v>5</v>
      </c>
      <c r="C18" s="5" t="s">
        <v>76</v>
      </c>
      <c r="D18" s="5">
        <v>2019</v>
      </c>
      <c r="E18" s="5">
        <v>10</v>
      </c>
      <c r="F18" s="5">
        <v>4</v>
      </c>
      <c r="G18" s="10">
        <v>59.383994442055098</v>
      </c>
      <c r="H18" s="4">
        <f t="shared" si="0"/>
        <v>59</v>
      </c>
      <c r="I18" s="25"/>
    </row>
    <row r="19" spans="1:9" x14ac:dyDescent="0.15">
      <c r="A19" s="5" t="s">
        <v>0</v>
      </c>
      <c r="B19" s="5" t="s">
        <v>5</v>
      </c>
      <c r="C19" s="5" t="s">
        <v>76</v>
      </c>
      <c r="D19" s="5">
        <v>2019</v>
      </c>
      <c r="E19" s="5">
        <v>11</v>
      </c>
      <c r="F19" s="5">
        <v>1</v>
      </c>
      <c r="G19" s="10">
        <v>66.947413886189395</v>
      </c>
      <c r="H19" s="4">
        <f t="shared" si="0"/>
        <v>67</v>
      </c>
      <c r="I19" s="25"/>
    </row>
    <row r="20" spans="1:9" x14ac:dyDescent="0.15">
      <c r="A20" s="5" t="s">
        <v>0</v>
      </c>
      <c r="B20" s="5" t="s">
        <v>5</v>
      </c>
      <c r="C20" s="5" t="s">
        <v>76</v>
      </c>
      <c r="D20" s="5">
        <v>2019</v>
      </c>
      <c r="E20" s="5">
        <v>12</v>
      </c>
      <c r="F20" s="5">
        <v>4</v>
      </c>
      <c r="G20" s="10">
        <v>66.915696971325701</v>
      </c>
      <c r="H20" s="4">
        <f t="shared" si="0"/>
        <v>67</v>
      </c>
      <c r="I20" s="25"/>
    </row>
    <row r="21" spans="1:9" x14ac:dyDescent="0.15">
      <c r="A21" s="5" t="s">
        <v>0</v>
      </c>
      <c r="B21" s="5" t="s">
        <v>5</v>
      </c>
      <c r="C21" s="5" t="s">
        <v>76</v>
      </c>
      <c r="D21" s="5">
        <v>2020</v>
      </c>
      <c r="E21" s="5">
        <v>1</v>
      </c>
      <c r="F21" s="5">
        <v>3</v>
      </c>
      <c r="G21" s="10">
        <v>52.863436123348002</v>
      </c>
      <c r="H21" s="4">
        <f t="shared" si="0"/>
        <v>53</v>
      </c>
      <c r="I21" s="25"/>
    </row>
    <row r="22" spans="1:9" x14ac:dyDescent="0.15">
      <c r="A22" s="5" t="s">
        <v>0</v>
      </c>
      <c r="B22" s="5" t="s">
        <v>5</v>
      </c>
      <c r="C22" s="5" t="s">
        <v>76</v>
      </c>
      <c r="D22" s="5">
        <v>2020</v>
      </c>
      <c r="E22" s="5">
        <v>3</v>
      </c>
      <c r="F22" s="5">
        <v>3</v>
      </c>
      <c r="G22" s="10">
        <v>53.777969949194699</v>
      </c>
      <c r="H22" s="4">
        <f t="shared" si="0"/>
        <v>54</v>
      </c>
      <c r="I22" s="25"/>
    </row>
    <row r="23" spans="1:9" x14ac:dyDescent="0.15">
      <c r="A23" s="5" t="s">
        <v>0</v>
      </c>
      <c r="B23" s="5" t="s">
        <v>5</v>
      </c>
      <c r="C23" s="5" t="s">
        <v>76</v>
      </c>
      <c r="D23" s="5">
        <v>2020</v>
      </c>
      <c r="E23" s="5">
        <v>4</v>
      </c>
      <c r="F23" s="5">
        <v>4</v>
      </c>
      <c r="G23" s="10">
        <v>59.1510090466249</v>
      </c>
      <c r="H23" s="4">
        <f t="shared" si="0"/>
        <v>59</v>
      </c>
      <c r="I23" s="25"/>
    </row>
    <row r="24" spans="1:9" x14ac:dyDescent="0.15">
      <c r="A24" s="5" t="s">
        <v>0</v>
      </c>
      <c r="B24" s="5" t="s">
        <v>5</v>
      </c>
      <c r="C24" s="5" t="s">
        <v>76</v>
      </c>
      <c r="D24" s="5">
        <v>2020</v>
      </c>
      <c r="E24" s="5">
        <v>5</v>
      </c>
      <c r="F24" s="5">
        <v>3</v>
      </c>
      <c r="G24" s="10">
        <v>59.4390270625616</v>
      </c>
      <c r="H24" s="4">
        <f t="shared" si="0"/>
        <v>59</v>
      </c>
      <c r="I24" s="25"/>
    </row>
    <row r="25" spans="1:9" x14ac:dyDescent="0.15">
      <c r="A25" s="3" t="s">
        <v>0</v>
      </c>
      <c r="B25" s="3" t="s">
        <v>5</v>
      </c>
      <c r="C25" s="3" t="s">
        <v>77</v>
      </c>
      <c r="D25" s="3">
        <v>2019</v>
      </c>
      <c r="E25" s="3">
        <v>7</v>
      </c>
      <c r="F25" s="3">
        <v>2</v>
      </c>
      <c r="G25" s="8">
        <v>61.626807661332698</v>
      </c>
      <c r="H25" s="6">
        <f t="shared" si="0"/>
        <v>62</v>
      </c>
      <c r="I25" s="23">
        <v>66</v>
      </c>
    </row>
    <row r="26" spans="1:9" x14ac:dyDescent="0.15">
      <c r="A26" s="3" t="s">
        <v>0</v>
      </c>
      <c r="B26" s="3" t="s">
        <v>5</v>
      </c>
      <c r="C26" s="3" t="s">
        <v>77</v>
      </c>
      <c r="D26" s="3">
        <v>2019</v>
      </c>
      <c r="E26" s="3">
        <v>8</v>
      </c>
      <c r="F26" s="3">
        <v>2</v>
      </c>
      <c r="G26" s="8">
        <v>95.744680851063805</v>
      </c>
      <c r="H26" s="6">
        <f t="shared" si="0"/>
        <v>96</v>
      </c>
      <c r="I26" s="23"/>
    </row>
    <row r="27" spans="1:9" x14ac:dyDescent="0.15">
      <c r="A27" s="3" t="s">
        <v>0</v>
      </c>
      <c r="B27" s="3" t="s">
        <v>5</v>
      </c>
      <c r="C27" s="3" t="s">
        <v>77</v>
      </c>
      <c r="D27" s="3">
        <v>2019</v>
      </c>
      <c r="E27" s="3">
        <v>9</v>
      </c>
      <c r="F27" s="3">
        <v>4</v>
      </c>
      <c r="G27" s="8">
        <v>69.181773640372398</v>
      </c>
      <c r="H27" s="6">
        <f t="shared" si="0"/>
        <v>69</v>
      </c>
      <c r="I27" s="23"/>
    </row>
    <row r="28" spans="1:9" x14ac:dyDescent="0.15">
      <c r="A28" s="3" t="s">
        <v>0</v>
      </c>
      <c r="B28" s="3" t="s">
        <v>5</v>
      </c>
      <c r="C28" s="3" t="s">
        <v>77</v>
      </c>
      <c r="D28" s="3">
        <v>2019</v>
      </c>
      <c r="E28" s="3">
        <v>10</v>
      </c>
      <c r="F28" s="3">
        <v>4</v>
      </c>
      <c r="G28" s="8">
        <v>61.023358863189301</v>
      </c>
      <c r="H28" s="6">
        <f t="shared" si="0"/>
        <v>61</v>
      </c>
      <c r="I28" s="23"/>
    </row>
    <row r="29" spans="1:9" x14ac:dyDescent="0.15">
      <c r="A29" s="3" t="s">
        <v>0</v>
      </c>
      <c r="B29" s="3" t="s">
        <v>5</v>
      </c>
      <c r="C29" s="3" t="s">
        <v>77</v>
      </c>
      <c r="D29" s="3">
        <v>2019</v>
      </c>
      <c r="E29" s="3">
        <v>11</v>
      </c>
      <c r="F29" s="3">
        <v>4</v>
      </c>
      <c r="G29" s="8">
        <v>60.4666691397411</v>
      </c>
      <c r="H29" s="6">
        <f t="shared" si="0"/>
        <v>60</v>
      </c>
      <c r="I29" s="23"/>
    </row>
    <row r="30" spans="1:9" x14ac:dyDescent="0.15">
      <c r="A30" s="3" t="s">
        <v>0</v>
      </c>
      <c r="B30" s="3" t="s">
        <v>5</v>
      </c>
      <c r="C30" s="3" t="s">
        <v>77</v>
      </c>
      <c r="D30" s="3">
        <v>2019</v>
      </c>
      <c r="E30" s="3">
        <v>12</v>
      </c>
      <c r="F30" s="3">
        <v>1</v>
      </c>
      <c r="G30" s="8">
        <v>59.737923946556997</v>
      </c>
      <c r="H30" s="6">
        <f t="shared" si="0"/>
        <v>60</v>
      </c>
      <c r="I30" s="23"/>
    </row>
    <row r="31" spans="1:9" x14ac:dyDescent="0.15">
      <c r="A31" s="3" t="s">
        <v>0</v>
      </c>
      <c r="B31" s="3" t="s">
        <v>5</v>
      </c>
      <c r="C31" s="3" t="s">
        <v>77</v>
      </c>
      <c r="D31" s="3">
        <v>2020</v>
      </c>
      <c r="E31" s="3">
        <v>3</v>
      </c>
      <c r="F31" s="3">
        <v>2</v>
      </c>
      <c r="G31" s="8">
        <v>58.664580814904397</v>
      </c>
      <c r="H31" s="6">
        <f t="shared" si="0"/>
        <v>59</v>
      </c>
      <c r="I31" s="23"/>
    </row>
    <row r="32" spans="1:9" x14ac:dyDescent="0.15">
      <c r="A32" s="3" t="s">
        <v>0</v>
      </c>
      <c r="B32" s="3" t="s">
        <v>5</v>
      </c>
      <c r="C32" s="3" t="s">
        <v>77</v>
      </c>
      <c r="D32" s="3">
        <v>2020</v>
      </c>
      <c r="E32" s="3">
        <v>4</v>
      </c>
      <c r="F32" s="3">
        <v>2</v>
      </c>
      <c r="G32" s="8">
        <v>63.157894736842103</v>
      </c>
      <c r="H32" s="6">
        <f t="shared" si="0"/>
        <v>63</v>
      </c>
      <c r="I32" s="23"/>
    </row>
    <row r="33" spans="7:7" x14ac:dyDescent="0.15">
      <c r="G33" s="9"/>
    </row>
    <row r="34" spans="7:7" x14ac:dyDescent="0.15">
      <c r="G34" s="9"/>
    </row>
    <row r="35" spans="7:7" x14ac:dyDescent="0.15">
      <c r="G35" s="9"/>
    </row>
    <row r="36" spans="7:7" x14ac:dyDescent="0.15">
      <c r="G36" s="9"/>
    </row>
    <row r="37" spans="7:7" x14ac:dyDescent="0.15">
      <c r="G37" s="9"/>
    </row>
    <row r="38" spans="7:7" x14ac:dyDescent="0.15">
      <c r="G38" s="9"/>
    </row>
    <row r="39" spans="7:7" x14ac:dyDescent="0.15">
      <c r="G39" s="9"/>
    </row>
    <row r="40" spans="7:7" x14ac:dyDescent="0.15">
      <c r="G40" s="9"/>
    </row>
    <row r="41" spans="7:7" x14ac:dyDescent="0.15">
      <c r="G41" s="9"/>
    </row>
    <row r="42" spans="7:7" x14ac:dyDescent="0.15">
      <c r="G42" s="9"/>
    </row>
  </sheetData>
  <mergeCells count="3">
    <mergeCell ref="I2:I13"/>
    <mergeCell ref="I14:I24"/>
    <mergeCell ref="I25:I32"/>
  </mergeCells>
  <phoneticPr fontId="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H12"/>
  <sheetViews>
    <sheetView workbookViewId="0">
      <selection activeCell="H2" sqref="H2"/>
    </sheetView>
  </sheetViews>
  <sheetFormatPr defaultRowHeight="13.5" x14ac:dyDescent="0.15"/>
  <cols>
    <col min="3" max="3" width="16.875" customWidth="1"/>
  </cols>
  <sheetData>
    <row r="1" spans="1:8" x14ac:dyDescent="0.15">
      <c r="A1" s="3" t="s">
        <v>38</v>
      </c>
      <c r="B1" s="3" t="s">
        <v>39</v>
      </c>
      <c r="C1" s="3" t="s">
        <v>40</v>
      </c>
      <c r="D1" s="3" t="s">
        <v>41</v>
      </c>
      <c r="E1" s="3" t="s">
        <v>42</v>
      </c>
      <c r="F1" s="3" t="s">
        <v>43</v>
      </c>
      <c r="G1" s="8" t="s">
        <v>44</v>
      </c>
    </row>
    <row r="2" spans="1:8" x14ac:dyDescent="0.15">
      <c r="A2" s="3" t="s">
        <v>6</v>
      </c>
      <c r="B2" s="3" t="s">
        <v>78</v>
      </c>
      <c r="C2" s="3" t="s">
        <v>79</v>
      </c>
      <c r="D2" s="3">
        <v>2019</v>
      </c>
      <c r="E2" s="3">
        <v>6</v>
      </c>
      <c r="F2" s="3">
        <v>15</v>
      </c>
      <c r="G2" s="8">
        <v>60.830719513354197</v>
      </c>
      <c r="H2" s="11">
        <v>63</v>
      </c>
    </row>
    <row r="3" spans="1:8" x14ac:dyDescent="0.15">
      <c r="A3" s="3" t="s">
        <v>6</v>
      </c>
      <c r="B3" s="3" t="s">
        <v>78</v>
      </c>
      <c r="C3" s="3" t="s">
        <v>79</v>
      </c>
      <c r="D3" s="3">
        <v>2019</v>
      </c>
      <c r="E3" s="3">
        <v>7</v>
      </c>
      <c r="F3" s="3">
        <v>17</v>
      </c>
      <c r="G3" s="8">
        <v>62.886233087414602</v>
      </c>
    </row>
    <row r="4" spans="1:8" x14ac:dyDescent="0.15">
      <c r="A4" s="3" t="s">
        <v>6</v>
      </c>
      <c r="B4" s="3" t="s">
        <v>78</v>
      </c>
      <c r="C4" s="3" t="s">
        <v>79</v>
      </c>
      <c r="D4" s="3">
        <v>2019</v>
      </c>
      <c r="E4" s="3">
        <v>8</v>
      </c>
      <c r="F4" s="3">
        <v>14</v>
      </c>
      <c r="G4" s="8">
        <v>63.154479548912597</v>
      </c>
    </row>
    <row r="5" spans="1:8" x14ac:dyDescent="0.15">
      <c r="A5" s="3" t="s">
        <v>6</v>
      </c>
      <c r="B5" s="3" t="s">
        <v>78</v>
      </c>
      <c r="C5" s="3" t="s">
        <v>79</v>
      </c>
      <c r="D5" s="3">
        <v>2019</v>
      </c>
      <c r="E5" s="3">
        <v>9</v>
      </c>
      <c r="F5" s="3">
        <v>13</v>
      </c>
      <c r="G5" s="8">
        <v>61.092112789183503</v>
      </c>
    </row>
    <row r="6" spans="1:8" x14ac:dyDescent="0.15">
      <c r="A6" s="3" t="s">
        <v>6</v>
      </c>
      <c r="B6" s="3" t="s">
        <v>78</v>
      </c>
      <c r="C6" s="3" t="s">
        <v>79</v>
      </c>
      <c r="D6" s="3">
        <v>2019</v>
      </c>
      <c r="E6" s="3">
        <v>10</v>
      </c>
      <c r="F6" s="3">
        <v>19</v>
      </c>
      <c r="G6" s="8">
        <v>63.476939716220798</v>
      </c>
    </row>
    <row r="7" spans="1:8" x14ac:dyDescent="0.15">
      <c r="A7" s="3" t="s">
        <v>6</v>
      </c>
      <c r="B7" s="3" t="s">
        <v>78</v>
      </c>
      <c r="C7" s="3" t="s">
        <v>79</v>
      </c>
      <c r="D7" s="3">
        <v>2019</v>
      </c>
      <c r="E7" s="3">
        <v>11</v>
      </c>
      <c r="F7" s="3">
        <v>15</v>
      </c>
      <c r="G7" s="8">
        <v>60.969986371414798</v>
      </c>
    </row>
    <row r="8" spans="1:8" x14ac:dyDescent="0.15">
      <c r="A8" s="3" t="s">
        <v>6</v>
      </c>
      <c r="B8" s="3" t="s">
        <v>78</v>
      </c>
      <c r="C8" s="3" t="s">
        <v>79</v>
      </c>
      <c r="D8" s="3">
        <v>2019</v>
      </c>
      <c r="E8" s="3">
        <v>12</v>
      </c>
      <c r="F8" s="3">
        <v>7</v>
      </c>
      <c r="G8" s="8">
        <v>62.744758649040399</v>
      </c>
    </row>
    <row r="9" spans="1:8" x14ac:dyDescent="0.15">
      <c r="A9" s="3" t="s">
        <v>6</v>
      </c>
      <c r="B9" s="3" t="s">
        <v>78</v>
      </c>
      <c r="C9" s="3" t="s">
        <v>79</v>
      </c>
      <c r="D9" s="3">
        <v>2020</v>
      </c>
      <c r="E9" s="3">
        <v>1</v>
      </c>
      <c r="F9" s="3">
        <v>10</v>
      </c>
      <c r="G9" s="8">
        <v>63.179294706388298</v>
      </c>
    </row>
    <row r="10" spans="1:8" x14ac:dyDescent="0.15">
      <c r="A10" s="3" t="s">
        <v>6</v>
      </c>
      <c r="B10" s="3" t="s">
        <v>78</v>
      </c>
      <c r="C10" s="3" t="s">
        <v>79</v>
      </c>
      <c r="D10" s="3">
        <v>2020</v>
      </c>
      <c r="E10" s="3">
        <v>3</v>
      </c>
      <c r="F10" s="3">
        <v>10</v>
      </c>
      <c r="G10" s="8">
        <v>64.337085678549101</v>
      </c>
    </row>
    <row r="11" spans="1:8" x14ac:dyDescent="0.15">
      <c r="A11" s="3" t="s">
        <v>6</v>
      </c>
      <c r="B11" s="3" t="s">
        <v>78</v>
      </c>
      <c r="C11" s="3" t="s">
        <v>79</v>
      </c>
      <c r="D11" s="3">
        <v>2020</v>
      </c>
      <c r="E11" s="3">
        <v>4</v>
      </c>
      <c r="F11" s="3">
        <v>16</v>
      </c>
      <c r="G11" s="8">
        <v>63.900634749458398</v>
      </c>
    </row>
    <row r="12" spans="1:8" x14ac:dyDescent="0.15">
      <c r="A12" s="3" t="s">
        <v>6</v>
      </c>
      <c r="B12" s="3" t="s">
        <v>78</v>
      </c>
      <c r="C12" s="3" t="s">
        <v>79</v>
      </c>
      <c r="D12" s="3">
        <v>2020</v>
      </c>
      <c r="E12" s="3">
        <v>5</v>
      </c>
      <c r="F12" s="3">
        <v>21</v>
      </c>
      <c r="G12" s="8">
        <v>62.549886984998501</v>
      </c>
    </row>
  </sheetData>
  <phoneticPr fontId="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13"/>
  <sheetViews>
    <sheetView workbookViewId="0">
      <selection activeCell="H2" sqref="H2"/>
    </sheetView>
  </sheetViews>
  <sheetFormatPr defaultRowHeight="13.5" x14ac:dyDescent="0.15"/>
  <sheetData>
    <row r="1" spans="1:8" x14ac:dyDescent="0.15">
      <c r="A1" s="3" t="s">
        <v>38</v>
      </c>
      <c r="B1" s="3" t="s">
        <v>39</v>
      </c>
      <c r="C1" s="3" t="s">
        <v>40</v>
      </c>
      <c r="D1" s="3" t="s">
        <v>41</v>
      </c>
      <c r="E1" s="3" t="s">
        <v>42</v>
      </c>
      <c r="F1" s="3" t="s">
        <v>43</v>
      </c>
      <c r="G1" s="8" t="s">
        <v>44</v>
      </c>
    </row>
    <row r="2" spans="1:8" x14ac:dyDescent="0.15">
      <c r="A2" s="3" t="s">
        <v>6</v>
      </c>
      <c r="B2" s="3" t="s">
        <v>80</v>
      </c>
      <c r="C2" s="3" t="s">
        <v>7</v>
      </c>
      <c r="D2" s="3">
        <v>2019</v>
      </c>
      <c r="E2" s="3">
        <v>6</v>
      </c>
      <c r="F2" s="3">
        <v>12</v>
      </c>
      <c r="G2" s="8">
        <v>95.636089607453599</v>
      </c>
      <c r="H2" s="11">
        <v>104</v>
      </c>
    </row>
    <row r="3" spans="1:8" x14ac:dyDescent="0.15">
      <c r="A3" s="3" t="s">
        <v>6</v>
      </c>
      <c r="B3" s="3" t="s">
        <v>80</v>
      </c>
      <c r="C3" s="3" t="s">
        <v>7</v>
      </c>
      <c r="D3" s="3">
        <v>2019</v>
      </c>
      <c r="E3" s="3">
        <v>7</v>
      </c>
      <c r="F3" s="3">
        <v>17</v>
      </c>
      <c r="G3" s="8">
        <v>102.319326836023</v>
      </c>
    </row>
    <row r="4" spans="1:8" x14ac:dyDescent="0.15">
      <c r="A4" s="3" t="s">
        <v>6</v>
      </c>
      <c r="B4" s="3" t="s">
        <v>80</v>
      </c>
      <c r="C4" s="3" t="s">
        <v>7</v>
      </c>
      <c r="D4" s="3">
        <v>2019</v>
      </c>
      <c r="E4" s="3">
        <v>8</v>
      </c>
      <c r="F4" s="3">
        <v>15</v>
      </c>
      <c r="G4" s="8">
        <v>101.268005411571</v>
      </c>
    </row>
    <row r="5" spans="1:8" x14ac:dyDescent="0.15">
      <c r="A5" s="3" t="s">
        <v>6</v>
      </c>
      <c r="B5" s="3" t="s">
        <v>80</v>
      </c>
      <c r="C5" s="3" t="s">
        <v>7</v>
      </c>
      <c r="D5" s="3">
        <v>2019</v>
      </c>
      <c r="E5" s="3">
        <v>9</v>
      </c>
      <c r="F5" s="3">
        <v>17</v>
      </c>
      <c r="G5" s="8">
        <v>100.03336431448299</v>
      </c>
    </row>
    <row r="6" spans="1:8" x14ac:dyDescent="0.15">
      <c r="A6" s="3" t="s">
        <v>6</v>
      </c>
      <c r="B6" s="3" t="s">
        <v>80</v>
      </c>
      <c r="C6" s="3" t="s">
        <v>7</v>
      </c>
      <c r="D6" s="3">
        <v>2019</v>
      </c>
      <c r="E6" s="3">
        <v>10</v>
      </c>
      <c r="F6" s="3">
        <v>16</v>
      </c>
      <c r="G6" s="8">
        <v>99.058160112780797</v>
      </c>
    </row>
    <row r="7" spans="1:8" x14ac:dyDescent="0.15">
      <c r="A7" s="3" t="s">
        <v>6</v>
      </c>
      <c r="B7" s="3" t="s">
        <v>80</v>
      </c>
      <c r="C7" s="3" t="s">
        <v>7</v>
      </c>
      <c r="D7" s="3">
        <v>2019</v>
      </c>
      <c r="E7" s="3">
        <v>11</v>
      </c>
      <c r="F7" s="3">
        <v>13</v>
      </c>
      <c r="G7" s="8">
        <v>87.118855009334197</v>
      </c>
    </row>
    <row r="8" spans="1:8" x14ac:dyDescent="0.15">
      <c r="A8" s="3" t="s">
        <v>6</v>
      </c>
      <c r="B8" s="3" t="s">
        <v>80</v>
      </c>
      <c r="C8" s="3" t="s">
        <v>7</v>
      </c>
      <c r="D8" s="3">
        <v>2019</v>
      </c>
      <c r="E8" s="3">
        <v>12</v>
      </c>
      <c r="F8" s="3">
        <v>14</v>
      </c>
      <c r="G8" s="8">
        <v>96.659260864853096</v>
      </c>
    </row>
    <row r="9" spans="1:8" x14ac:dyDescent="0.15">
      <c r="A9" s="3" t="s">
        <v>6</v>
      </c>
      <c r="B9" s="3" t="s">
        <v>80</v>
      </c>
      <c r="C9" s="3" t="s">
        <v>7</v>
      </c>
      <c r="D9" s="3">
        <v>2020</v>
      </c>
      <c r="E9" s="3">
        <v>1</v>
      </c>
      <c r="F9" s="3">
        <v>6</v>
      </c>
      <c r="G9" s="8">
        <v>105.51639724813199</v>
      </c>
    </row>
    <row r="10" spans="1:8" x14ac:dyDescent="0.15">
      <c r="A10" s="3" t="s">
        <v>6</v>
      </c>
      <c r="B10" s="3" t="s">
        <v>80</v>
      </c>
      <c r="C10" s="3" t="s">
        <v>7</v>
      </c>
      <c r="D10" s="3">
        <v>2020</v>
      </c>
      <c r="E10" s="3">
        <v>2</v>
      </c>
      <c r="F10" s="3">
        <v>2</v>
      </c>
      <c r="G10" s="8">
        <v>115</v>
      </c>
    </row>
    <row r="11" spans="1:8" x14ac:dyDescent="0.15">
      <c r="A11" s="3" t="s">
        <v>6</v>
      </c>
      <c r="B11" s="3" t="s">
        <v>80</v>
      </c>
      <c r="C11" s="3" t="s">
        <v>7</v>
      </c>
      <c r="D11" s="3">
        <v>2020</v>
      </c>
      <c r="E11" s="3">
        <v>3</v>
      </c>
      <c r="F11" s="3">
        <v>1</v>
      </c>
      <c r="G11" s="8">
        <v>152.5</v>
      </c>
    </row>
    <row r="12" spans="1:8" x14ac:dyDescent="0.15">
      <c r="A12" s="3" t="s">
        <v>6</v>
      </c>
      <c r="B12" s="3" t="s">
        <v>80</v>
      </c>
      <c r="C12" s="3" t="s">
        <v>7</v>
      </c>
      <c r="D12" s="3">
        <v>2020</v>
      </c>
      <c r="E12" s="3">
        <v>4</v>
      </c>
      <c r="F12" s="3">
        <v>17</v>
      </c>
      <c r="G12" s="8">
        <v>96.618601225012895</v>
      </c>
    </row>
    <row r="13" spans="1:8" x14ac:dyDescent="0.15">
      <c r="A13" s="3" t="s">
        <v>6</v>
      </c>
      <c r="B13" s="3" t="s">
        <v>80</v>
      </c>
      <c r="C13" s="3" t="s">
        <v>7</v>
      </c>
      <c r="D13" s="3">
        <v>2020</v>
      </c>
      <c r="E13" s="3">
        <v>5</v>
      </c>
      <c r="F13" s="3">
        <v>17</v>
      </c>
      <c r="G13" s="8">
        <v>95.758505357789602</v>
      </c>
    </row>
  </sheetData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I20"/>
  <sheetViews>
    <sheetView workbookViewId="0">
      <selection activeCell="I2" sqref="I2"/>
    </sheetView>
  </sheetViews>
  <sheetFormatPr defaultRowHeight="13.5" x14ac:dyDescent="0.15"/>
  <sheetData>
    <row r="1" spans="1:9" x14ac:dyDescent="0.15">
      <c r="A1" s="3" t="s">
        <v>38</v>
      </c>
      <c r="B1" s="3" t="s">
        <v>39</v>
      </c>
      <c r="C1" s="3" t="s">
        <v>40</v>
      </c>
      <c r="D1" s="3" t="s">
        <v>41</v>
      </c>
      <c r="E1" s="3" t="s">
        <v>42</v>
      </c>
      <c r="F1" s="3" t="s">
        <v>43</v>
      </c>
      <c r="G1" s="8" t="s">
        <v>44</v>
      </c>
    </row>
    <row r="2" spans="1:9" x14ac:dyDescent="0.15">
      <c r="A2" s="3" t="s">
        <v>6</v>
      </c>
      <c r="B2" s="3" t="s">
        <v>81</v>
      </c>
      <c r="C2" s="3" t="s">
        <v>82</v>
      </c>
      <c r="D2" s="3">
        <v>2019</v>
      </c>
      <c r="E2" s="3">
        <v>6</v>
      </c>
      <c r="F2" s="3">
        <v>8</v>
      </c>
      <c r="G2" s="8">
        <v>96.377130541685005</v>
      </c>
      <c r="H2" s="23">
        <v>93</v>
      </c>
      <c r="I2" s="12">
        <v>91</v>
      </c>
    </row>
    <row r="3" spans="1:9" x14ac:dyDescent="0.15">
      <c r="A3" s="3" t="s">
        <v>6</v>
      </c>
      <c r="B3" s="3" t="s">
        <v>81</v>
      </c>
      <c r="C3" s="3" t="s">
        <v>82</v>
      </c>
      <c r="D3" s="3">
        <v>2019</v>
      </c>
      <c r="E3" s="3">
        <v>7</v>
      </c>
      <c r="F3" s="3">
        <v>11</v>
      </c>
      <c r="G3" s="8">
        <v>95.586014909880205</v>
      </c>
      <c r="H3" s="23"/>
    </row>
    <row r="4" spans="1:9" x14ac:dyDescent="0.15">
      <c r="A4" s="3" t="s">
        <v>6</v>
      </c>
      <c r="B4" s="3" t="s">
        <v>81</v>
      </c>
      <c r="C4" s="3" t="s">
        <v>82</v>
      </c>
      <c r="D4" s="3">
        <v>2019</v>
      </c>
      <c r="E4" s="3">
        <v>8</v>
      </c>
      <c r="F4" s="3">
        <v>12</v>
      </c>
      <c r="G4" s="8">
        <v>98.926759688495807</v>
      </c>
      <c r="H4" s="23"/>
    </row>
    <row r="5" spans="1:9" x14ac:dyDescent="0.15">
      <c r="A5" s="3" t="s">
        <v>6</v>
      </c>
      <c r="B5" s="3" t="s">
        <v>81</v>
      </c>
      <c r="C5" s="3" t="s">
        <v>82</v>
      </c>
      <c r="D5" s="3">
        <v>2019</v>
      </c>
      <c r="E5" s="3">
        <v>9</v>
      </c>
      <c r="F5" s="3">
        <v>7</v>
      </c>
      <c r="G5" s="8">
        <v>90.589437583357906</v>
      </c>
      <c r="H5" s="23"/>
    </row>
    <row r="6" spans="1:9" x14ac:dyDescent="0.15">
      <c r="A6" s="3" t="s">
        <v>6</v>
      </c>
      <c r="B6" s="3" t="s">
        <v>81</v>
      </c>
      <c r="C6" s="3" t="s">
        <v>82</v>
      </c>
      <c r="D6" s="3">
        <v>2019</v>
      </c>
      <c r="E6" s="3">
        <v>10</v>
      </c>
      <c r="F6" s="3">
        <v>5</v>
      </c>
      <c r="G6" s="8">
        <v>92.892149011819697</v>
      </c>
      <c r="H6" s="23"/>
    </row>
    <row r="7" spans="1:9" x14ac:dyDescent="0.15">
      <c r="A7" s="3" t="s">
        <v>6</v>
      </c>
      <c r="B7" s="3" t="s">
        <v>81</v>
      </c>
      <c r="C7" s="3" t="s">
        <v>82</v>
      </c>
      <c r="D7" s="3">
        <v>2019</v>
      </c>
      <c r="E7" s="3">
        <v>11</v>
      </c>
      <c r="F7" s="3">
        <v>4</v>
      </c>
      <c r="G7" s="8">
        <v>84.712881531298507</v>
      </c>
      <c r="H7" s="23"/>
    </row>
    <row r="8" spans="1:9" x14ac:dyDescent="0.15">
      <c r="A8" s="3" t="s">
        <v>6</v>
      </c>
      <c r="B8" s="3" t="s">
        <v>81</v>
      </c>
      <c r="C8" s="3" t="s">
        <v>82</v>
      </c>
      <c r="D8" s="3">
        <v>2019</v>
      </c>
      <c r="E8" s="3">
        <v>12</v>
      </c>
      <c r="F8" s="3">
        <v>12</v>
      </c>
      <c r="G8" s="8">
        <v>90.831337666780698</v>
      </c>
      <c r="H8" s="23"/>
    </row>
    <row r="9" spans="1:9" x14ac:dyDescent="0.15">
      <c r="A9" s="3" t="s">
        <v>6</v>
      </c>
      <c r="B9" s="3" t="s">
        <v>81</v>
      </c>
      <c r="C9" s="3" t="s">
        <v>82</v>
      </c>
      <c r="D9" s="3">
        <v>2020</v>
      </c>
      <c r="E9" s="3">
        <v>1</v>
      </c>
      <c r="F9" s="3">
        <v>4</v>
      </c>
      <c r="G9" s="8">
        <v>100.296442687747</v>
      </c>
      <c r="H9" s="23"/>
    </row>
    <row r="10" spans="1:9" x14ac:dyDescent="0.15">
      <c r="A10" s="3" t="s">
        <v>6</v>
      </c>
      <c r="B10" s="3" t="s">
        <v>81</v>
      </c>
      <c r="C10" s="3" t="s">
        <v>82</v>
      </c>
      <c r="D10" s="3">
        <v>2020</v>
      </c>
      <c r="E10" s="3">
        <v>3</v>
      </c>
      <c r="F10" s="3">
        <v>5</v>
      </c>
      <c r="G10" s="8">
        <v>97.909705493822401</v>
      </c>
      <c r="H10" s="23"/>
    </row>
    <row r="11" spans="1:9" x14ac:dyDescent="0.15">
      <c r="A11" s="3" t="s">
        <v>6</v>
      </c>
      <c r="B11" s="3" t="s">
        <v>81</v>
      </c>
      <c r="C11" s="3" t="s">
        <v>82</v>
      </c>
      <c r="D11" s="3">
        <v>2020</v>
      </c>
      <c r="E11" s="3">
        <v>4</v>
      </c>
      <c r="F11" s="3">
        <v>11</v>
      </c>
      <c r="G11" s="8">
        <v>89.973997284672194</v>
      </c>
      <c r="H11" s="23"/>
    </row>
    <row r="12" spans="1:9" x14ac:dyDescent="0.15">
      <c r="A12" s="3" t="s">
        <v>6</v>
      </c>
      <c r="B12" s="3" t="s">
        <v>81</v>
      </c>
      <c r="C12" s="3" t="s">
        <v>82</v>
      </c>
      <c r="D12" s="3">
        <v>2020</v>
      </c>
      <c r="E12" s="3">
        <v>5</v>
      </c>
      <c r="F12" s="3">
        <v>9</v>
      </c>
      <c r="G12" s="8">
        <v>86.759513237455806</v>
      </c>
      <c r="H12" s="23"/>
    </row>
    <row r="13" spans="1:9" x14ac:dyDescent="0.15">
      <c r="A13" s="3" t="s">
        <v>6</v>
      </c>
      <c r="B13" s="3" t="s">
        <v>81</v>
      </c>
      <c r="C13" s="3" t="s">
        <v>83</v>
      </c>
      <c r="D13" s="3">
        <v>2019</v>
      </c>
      <c r="E13" s="3">
        <v>7</v>
      </c>
      <c r="F13" s="3">
        <v>1</v>
      </c>
      <c r="G13" s="8">
        <v>85.409252669039105</v>
      </c>
      <c r="H13" s="23">
        <v>89</v>
      </c>
    </row>
    <row r="14" spans="1:9" x14ac:dyDescent="0.15">
      <c r="A14" s="3" t="s">
        <v>6</v>
      </c>
      <c r="B14" s="3" t="s">
        <v>81</v>
      </c>
      <c r="C14" s="3" t="s">
        <v>83</v>
      </c>
      <c r="D14" s="3">
        <v>2019</v>
      </c>
      <c r="E14" s="3">
        <v>9</v>
      </c>
      <c r="F14" s="3">
        <v>2</v>
      </c>
      <c r="G14" s="8">
        <v>96.036094102481499</v>
      </c>
      <c r="H14" s="23"/>
    </row>
    <row r="15" spans="1:9" x14ac:dyDescent="0.15">
      <c r="A15" s="3" t="s">
        <v>6</v>
      </c>
      <c r="B15" s="3" t="s">
        <v>81</v>
      </c>
      <c r="C15" s="3" t="s">
        <v>83</v>
      </c>
      <c r="D15" s="3">
        <v>2019</v>
      </c>
      <c r="E15" s="3">
        <v>10</v>
      </c>
      <c r="F15" s="3">
        <v>2</v>
      </c>
      <c r="G15" s="8">
        <v>92.948717948717899</v>
      </c>
      <c r="H15" s="23"/>
    </row>
    <row r="16" spans="1:9" x14ac:dyDescent="0.15">
      <c r="A16" s="3" t="s">
        <v>6</v>
      </c>
      <c r="B16" s="3" t="s">
        <v>81</v>
      </c>
      <c r="C16" s="3" t="s">
        <v>83</v>
      </c>
      <c r="D16" s="3">
        <v>2019</v>
      </c>
      <c r="E16" s="3">
        <v>11</v>
      </c>
      <c r="F16" s="3">
        <v>1</v>
      </c>
      <c r="G16" s="8">
        <v>100.160256410256</v>
      </c>
      <c r="H16" s="23"/>
    </row>
    <row r="17" spans="1:8" x14ac:dyDescent="0.15">
      <c r="A17" s="3" t="s">
        <v>6</v>
      </c>
      <c r="B17" s="3" t="s">
        <v>81</v>
      </c>
      <c r="C17" s="3" t="s">
        <v>83</v>
      </c>
      <c r="D17" s="3">
        <v>2019</v>
      </c>
      <c r="E17" s="3">
        <v>12</v>
      </c>
      <c r="F17" s="3">
        <v>1</v>
      </c>
      <c r="G17" s="8">
        <v>90.981462527010095</v>
      </c>
      <c r="H17" s="23"/>
    </row>
    <row r="18" spans="1:8" x14ac:dyDescent="0.15">
      <c r="A18" s="3" t="s">
        <v>6</v>
      </c>
      <c r="B18" s="3" t="s">
        <v>81</v>
      </c>
      <c r="C18" s="3" t="s">
        <v>83</v>
      </c>
      <c r="D18" s="3">
        <v>2020</v>
      </c>
      <c r="E18" s="3">
        <v>3</v>
      </c>
      <c r="F18" s="3">
        <v>1</v>
      </c>
      <c r="G18" s="8">
        <v>80</v>
      </c>
      <c r="H18" s="23"/>
    </row>
    <row r="19" spans="1:8" x14ac:dyDescent="0.15">
      <c r="A19" s="3" t="s">
        <v>6</v>
      </c>
      <c r="B19" s="3" t="s">
        <v>81</v>
      </c>
      <c r="C19" s="3" t="s">
        <v>83</v>
      </c>
      <c r="D19" s="3">
        <v>2020</v>
      </c>
      <c r="E19" s="3">
        <v>4</v>
      </c>
      <c r="F19" s="3">
        <v>1</v>
      </c>
      <c r="G19" s="8">
        <v>85.365853658536594</v>
      </c>
      <c r="H19" s="23"/>
    </row>
    <row r="20" spans="1:8" x14ac:dyDescent="0.15">
      <c r="A20" s="3" t="s">
        <v>6</v>
      </c>
      <c r="B20" s="3" t="s">
        <v>81</v>
      </c>
      <c r="C20" s="3" t="s">
        <v>83</v>
      </c>
      <c r="D20" s="3">
        <v>2020</v>
      </c>
      <c r="E20" s="3">
        <v>5</v>
      </c>
      <c r="F20" s="3">
        <v>1</v>
      </c>
      <c r="G20" s="8">
        <v>81.476156242511394</v>
      </c>
      <c r="H20" s="23"/>
    </row>
  </sheetData>
  <mergeCells count="2">
    <mergeCell ref="H2:H12"/>
    <mergeCell ref="H13:H20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46</vt:i4>
      </vt:variant>
    </vt:vector>
  </HeadingPairs>
  <TitlesOfParts>
    <vt:vector size="46" baseType="lpstr">
      <vt:lpstr>城研龙腾苑</vt:lpstr>
      <vt:lpstr>城研龙锦龙跃龙禧</vt:lpstr>
      <vt:lpstr>城研瑞旗家园</vt:lpstr>
      <vt:lpstr>城研云趣园</vt:lpstr>
      <vt:lpstr>城研和谐家园</vt:lpstr>
      <vt:lpstr>城研天通西苑</vt:lpstr>
      <vt:lpstr>城研温泉凯盛家园</vt:lpstr>
      <vt:lpstr>城研智学苑</vt:lpstr>
      <vt:lpstr>城研美和园</vt:lpstr>
      <vt:lpstr>城研君安家园</vt:lpstr>
      <vt:lpstr>城研清景园</vt:lpstr>
      <vt:lpstr>城研八里庄北里</vt:lpstr>
      <vt:lpstr>城研定慧西里</vt:lpstr>
      <vt:lpstr>城研厂洼</vt:lpstr>
      <vt:lpstr>城研金雅苑</vt:lpstr>
      <vt:lpstr>城研普惠南里</vt:lpstr>
      <vt:lpstr>城研北蜂窝</vt:lpstr>
      <vt:lpstr>城研罗庄东路</vt:lpstr>
      <vt:lpstr>城研金隅滨河苑</vt:lpstr>
      <vt:lpstr>城研八角北里</vt:lpstr>
      <vt:lpstr>城研民岳家园</vt:lpstr>
      <vt:lpstr>城研长安新城</vt:lpstr>
      <vt:lpstr>城研九号公馆</vt:lpstr>
      <vt:lpstr>城研三环新城</vt:lpstr>
      <vt:lpstr>城研彩虹家园</vt:lpstr>
      <vt:lpstr>城研宋家庄家园</vt:lpstr>
      <vt:lpstr>城研西罗园一区</vt:lpstr>
      <vt:lpstr>城研如意里</vt:lpstr>
      <vt:lpstr>城研展览路</vt:lpstr>
      <vt:lpstr>城研北露园</vt:lpstr>
      <vt:lpstr>城研白云观</vt:lpstr>
      <vt:lpstr>城研王府仓</vt:lpstr>
      <vt:lpstr>城研小红庙</vt:lpstr>
      <vt:lpstr>城研乐城</vt:lpstr>
      <vt:lpstr>城研槐柏树</vt:lpstr>
      <vt:lpstr>城研裕中东里</vt:lpstr>
      <vt:lpstr>城研崇文门东大街</vt:lpstr>
      <vt:lpstr>城研双花园</vt:lpstr>
      <vt:lpstr>城研潘家园东里</vt:lpstr>
      <vt:lpstr>城研双合家园</vt:lpstr>
      <vt:lpstr>城研翠城馨园</vt:lpstr>
      <vt:lpstr>城研朝新嘉园</vt:lpstr>
      <vt:lpstr>城研金隅泰和园</vt:lpstr>
      <vt:lpstr>城研东亚瑞晶苑</vt:lpstr>
      <vt:lpstr>祁东家园</vt:lpstr>
      <vt:lpstr>系统读取表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李博文</dc:creator>
  <cp:lastModifiedBy>chengy</cp:lastModifiedBy>
  <dcterms:created xsi:type="dcterms:W3CDTF">2019-07-26T01:22:00Z</dcterms:created>
  <dcterms:modified xsi:type="dcterms:W3CDTF">2022-12-27T02:06:20Z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2052-10.8.0.6058</vt:lpwstr>
  </property>
</Properties>
</file>