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tabRatio="756" firstSheet="53" activeTab="59"/>
  </bookViews>
  <sheets>
    <sheet name="目录" sheetId="60" r:id="rId1"/>
    <sheet name="总表" sheetId="1" r:id="rId2"/>
    <sheet name="01、概念规划设计合同" sheetId="24" r:id="rId3"/>
    <sheet name="02、建筑工程设计合同（适用于方案至建筑单专业扩初设计)" sheetId="16" r:id="rId4"/>
    <sheet name="03、建筑工程设计合同（适用于施工图设计)" sheetId="28" r:id="rId5"/>
    <sheet name="04、景观设计合同" sheetId="31" r:id="rId6"/>
    <sheet name="05、建筑工程设计合同(民用建设工程设计合同)" sheetId="32" r:id="rId7"/>
    <sheet name="06、室内硬装设计合同" sheetId="33" r:id="rId8"/>
    <sheet name="07、室内硬装设计合同" sheetId="34" r:id="rId9"/>
    <sheet name="08、百泉大道以北、七里河西侧地块项目交通影响评价报告编制合同" sheetId="35" r:id="rId10"/>
    <sheet name="09、凤屏山项目测绘放点协议" sheetId="25" r:id="rId11"/>
    <sheet name="10、建设工程勘察设计合同" sheetId="26" r:id="rId12"/>
    <sheet name="11、邢台七里河项目高压线入地工程合同书" sheetId="29" r:id="rId13"/>
    <sheet name="12、土地收储与出让测绘合同" sheetId="30" r:id="rId14"/>
    <sheet name="13、技术服务合同" sheetId="36" r:id="rId15"/>
    <sheet name="14、凤屏山项目测绘协议" sheetId="37" r:id="rId16"/>
    <sheet name="15、工业品买卖合同" sheetId="40" r:id="rId17"/>
    <sheet name="16、道路规划协议书" sheetId="43" r:id="rId18"/>
    <sheet name="17、工地围挡制作安装合同" sheetId="44" r:id="rId19"/>
    <sheet name="18、邢台华昱七里河住宅用地项目评价报告编制技术服务合同" sheetId="45" r:id="rId20"/>
    <sheet name="19、邢台七里河项目不动产测绘合同" sheetId="48" r:id="rId21"/>
    <sheet name="20、国有建设用地使用权出让合同" sheetId="55" r:id="rId22"/>
    <sheet name="21、商铺租赁合同（2-1)" sheetId="2" r:id="rId23"/>
    <sheet name="21、商铺租赁合同（2-2)" sheetId="3" r:id="rId24"/>
    <sheet name="22、住宅租赁合约孟祥业" sheetId="4" r:id="rId25"/>
    <sheet name="23、住宅租赁合同郭现刚" sheetId="5" r:id="rId26"/>
    <sheet name="24、住宅租赁合约赵东冉" sheetId="6" r:id="rId27"/>
    <sheet name="25、住宅租赁合约（姚兴利）" sheetId="7" r:id="rId28"/>
    <sheet name="26、临时办公室装修合同" sheetId="8" r:id="rId29"/>
    <sheet name="27、邢台七里河项目办公设备采购合同" sheetId="9" r:id="rId30"/>
    <sheet name="28、家具购销合同及补充协议" sheetId="10" r:id="rId31"/>
    <sheet name="29、绿植花卉购销合同" sheetId="11" r:id="rId32"/>
    <sheet name="30、互联网专线业务介入合同" sheetId="12" r:id="rId33"/>
    <sheet name="31、工矿产品供销合同" sheetId="13" r:id="rId34"/>
    <sheet name="32、打折协议" sheetId="14" r:id="rId35"/>
    <sheet name="33、租赁合同" sheetId="15" r:id="rId36"/>
    <sheet name="34、机动车商业保险机动车交通事故责任强制保险投保单" sheetId="17" r:id="rId37"/>
    <sheet name="35、新车销售合同" sheetId="18" r:id="rId38"/>
    <sheet name="36、房地产项目开发委托管理合同书" sheetId="19" r:id="rId39"/>
    <sheet name="37、房地产项目开发委托管理合同书-补充协议" sheetId="20" r:id="rId40"/>
    <sheet name="38、邢台七里河项目文化板制作安装合同及补充协议" sheetId="27" r:id="rId41"/>
    <sheet name="39、房屋渗水维修工程施工合同" sheetId="38" r:id="rId42"/>
    <sheet name="40、业务外包合同" sheetId="39" r:id="rId43"/>
    <sheet name="41、人事外包服务合同" sheetId="41" r:id="rId44"/>
    <sheet name="42、劳务派遣合同" sheetId="42" r:id="rId45"/>
    <sheet name="43、债权债务确认及清偿协议" sheetId="46" r:id="rId46"/>
    <sheet name="44、业务外包合同" sheetId="47" r:id="rId47"/>
    <sheet name="45、解除派遣劳务关系协议书" sheetId="51" r:id="rId48"/>
    <sheet name="46、合同终止协议" sheetId="52" r:id="rId49"/>
    <sheet name="47、委托代理协议" sheetId="53" r:id="rId50"/>
    <sheet name="48、业务外包补充协议备忘录" sheetId="54" r:id="rId51"/>
    <sheet name="49、销售合同" sheetId="56" r:id="rId52"/>
    <sheet name="50、赔偿协议" sheetId="57" r:id="rId53"/>
    <sheet name="51、股东借款合同" sheetId="21" r:id="rId54"/>
    <sheet name="52、股东借款合同" sheetId="22" r:id="rId55"/>
    <sheet name="53、借款合同" sheetId="23" r:id="rId56"/>
    <sheet name="54、股东借款合同" sheetId="49" r:id="rId57"/>
    <sheet name="55、股东借款合同" sheetId="50" r:id="rId58"/>
    <sheet name="附、项目设计单位资质信息查询统计表" sheetId="61" r:id="rId59"/>
    <sheet name="系统读取表" sheetId="62" r:id="rId60"/>
  </sheets>
  <definedNames>
    <definedName name="_xlnm._FilterDatabase" localSheetId="1" hidden="1">总表!$A$2:$D$57</definedName>
    <definedName name="_xlnm.Print_Area" localSheetId="23">'21、商铺租赁合同（2-2)'!$B$1:$I$11</definedName>
    <definedName name="_xlnm.Print_Area" localSheetId="30">'28、家具购销合同及补充协议'!$A$1:$H$11</definedName>
    <definedName name="_xlnm.Print_Area" localSheetId="31">'29、绿植花卉购销合同'!$A$1:$H$11</definedName>
    <definedName name="_xlnm.Print_Area" localSheetId="34">'32、打折协议'!$A$1:$H$11</definedName>
  </definedNames>
  <calcPr calcId="144525"/>
</workbook>
</file>

<file path=xl/sharedStrings.xml><?xml version="1.0" encoding="utf-8"?>
<sst xmlns="http://schemas.openxmlformats.org/spreadsheetml/2006/main" count="2458" uniqueCount="666">
  <si>
    <t>目录</t>
  </si>
  <si>
    <t>总表</t>
  </si>
  <si>
    <t>01、概念规划设计合同</t>
  </si>
  <si>
    <t>02、建筑工程设计合同（适用于方案至建筑单专业扩初设计)</t>
  </si>
  <si>
    <t>03、建筑工程设计合同（适用于施工图设计)</t>
  </si>
  <si>
    <t>04、景观设计合同</t>
  </si>
  <si>
    <t>05、建筑工程设计合同(民用建设工程设计合同)</t>
  </si>
  <si>
    <t>06、室内硬装设计合同</t>
  </si>
  <si>
    <t>07、室内硬装设计合同</t>
  </si>
  <si>
    <t>08、百泉大道以北、七里河西侧地块项目交通影响评价报告编制合同</t>
  </si>
  <si>
    <t>09、凤屏山项目测绘放点协议</t>
  </si>
  <si>
    <t>10、建设工程勘察设计合同</t>
  </si>
  <si>
    <t>11、邢台七里河项目高压线入地工程合同书</t>
  </si>
  <si>
    <t>12、土地收储与出让测绘合同</t>
  </si>
  <si>
    <t>13、技术服务合同</t>
  </si>
  <si>
    <t>14、凤屏山项目测绘协议</t>
  </si>
  <si>
    <t>15、工业品买卖合同</t>
  </si>
  <si>
    <t>16、道路规划协议书</t>
  </si>
  <si>
    <t>17、工地围挡制作安装合同</t>
  </si>
  <si>
    <t>18、邢台华昱七里河住宅用地项目评价报告编制技术服务合同</t>
  </si>
  <si>
    <t>19、邢台七里河项目不动产测绘合同</t>
  </si>
  <si>
    <t>20、国有建设用地使用权出让合同</t>
  </si>
  <si>
    <t>21、商铺租赁合同（2-1)</t>
  </si>
  <si>
    <t>21、商铺租赁合同（2-2)</t>
  </si>
  <si>
    <t>22、住宅租赁合约孟祥业</t>
  </si>
  <si>
    <t>23、住宅租赁合同郭现刚</t>
  </si>
  <si>
    <t>24、住宅租赁合约赵东冉</t>
  </si>
  <si>
    <t>25、住宅租赁合约（姚兴利）</t>
  </si>
  <si>
    <t>26、临时办公室装修合同</t>
  </si>
  <si>
    <t>27、邢台七里河项目办公设备采购合同</t>
  </si>
  <si>
    <t>28、家具购销合同及补充协议</t>
  </si>
  <si>
    <t>29、绿植花卉购销合同</t>
  </si>
  <si>
    <t>30、互联网专线业务介入合同</t>
  </si>
  <si>
    <t>31、工矿产品供销合同</t>
  </si>
  <si>
    <t>32、打折协议</t>
  </si>
  <si>
    <t>33、租赁合同</t>
  </si>
  <si>
    <t>34、机动车商业保险机动车交通事故责任强制保险投保单</t>
  </si>
  <si>
    <t>35、新车销售合同</t>
  </si>
  <si>
    <t>36、房地产项目开发委托管理合同书</t>
  </si>
  <si>
    <t>37、房地产项目开发委托管理合同书-补充协议</t>
  </si>
  <si>
    <t>38、邢台七里河项目文化板制作安装合同及补充协议</t>
  </si>
  <si>
    <t>39、房屋渗水维修工程施工合同</t>
  </si>
  <si>
    <t>40、业务外包合同</t>
  </si>
  <si>
    <t>41、人事外包服务合同</t>
  </si>
  <si>
    <t>42、劳务派遣合同</t>
  </si>
  <si>
    <t>43、债权债务确认及清偿协议</t>
  </si>
  <si>
    <t>44、业务外包合同</t>
  </si>
  <si>
    <t>45、解除派遣劳务关系协议书</t>
  </si>
  <si>
    <t>46、合同终止协议</t>
  </si>
  <si>
    <t>47、委托代理协议</t>
  </si>
  <si>
    <t>48、业务外包补充协议备忘录</t>
  </si>
  <si>
    <t>49、销售合同</t>
  </si>
  <si>
    <t>50、赔偿协议</t>
  </si>
  <si>
    <t>51、股东借款合同</t>
  </si>
  <si>
    <t>52、股东借款合同</t>
  </si>
  <si>
    <t>53、借款合同</t>
  </si>
  <si>
    <t>54、股东借款合同</t>
  </si>
  <si>
    <t>55、股东借款合同</t>
  </si>
  <si>
    <t>附、设计单位资质信息</t>
  </si>
  <si>
    <t>返回目录</t>
  </si>
  <si>
    <t>序号</t>
  </si>
  <si>
    <t>签订单位</t>
  </si>
  <si>
    <t>合同类型</t>
  </si>
  <si>
    <t>合同名称</t>
  </si>
  <si>
    <t>1</t>
  </si>
  <si>
    <t>大象建筑设计有限公司北京分公司</t>
  </si>
  <si>
    <t>设计</t>
  </si>
  <si>
    <t>邢台市南石门镇七里河项目概念规划设计合同</t>
  </si>
  <si>
    <t>2</t>
  </si>
  <si>
    <t>建筑工程设计合同（适用于方案至建筑单专业扩初设计)</t>
  </si>
  <si>
    <t>3</t>
  </si>
  <si>
    <t>北京新纪元建筑工程设计有限公司</t>
  </si>
  <si>
    <t>建筑工程设计合同（适用于施工图设计)</t>
  </si>
  <si>
    <t>4</t>
  </si>
  <si>
    <t>杭州绿城坤一景观设计咨询有限公司</t>
  </si>
  <si>
    <t>景观设计合同</t>
  </si>
  <si>
    <t>5</t>
  </si>
  <si>
    <t>浙江绿城建筑科技有限公司</t>
  </si>
  <si>
    <t>建筑工程设计合同(民用建设工程设计合同)</t>
  </si>
  <si>
    <t>6</t>
  </si>
  <si>
    <t>浙江蓝城联合装饰设计有限公司</t>
  </si>
  <si>
    <t>室内硬装设计合同</t>
  </si>
  <si>
    <t>7</t>
  </si>
  <si>
    <t>浙江中合泓美装饰设计有限公司</t>
  </si>
  <si>
    <t>8</t>
  </si>
  <si>
    <t>河北大成建筑设计咨询有限公司邢台分公司</t>
  </si>
  <si>
    <t>百泉大道以北、七里河西侧地块项目交通影响评价报告编制合同</t>
  </si>
  <si>
    <t>9</t>
  </si>
  <si>
    <t>河北华诚测绘地理信息技术有限公司</t>
  </si>
  <si>
    <t>前期</t>
  </si>
  <si>
    <t>凤屏山项目测绘放点协议</t>
  </si>
  <si>
    <t>10</t>
  </si>
  <si>
    <t>邢台市新锐工程咨询有限公司</t>
  </si>
  <si>
    <t>建设工程勘察合同
[岩土工程勘察、水文地质勘察 (含凿井)
工程测量、工程物探]</t>
  </si>
  <si>
    <t>11</t>
  </si>
  <si>
    <t>邢台隆锦电力工程有限公司</t>
  </si>
  <si>
    <t>邢台七里河项目高压线入地工程合同书</t>
  </si>
  <si>
    <t>12</t>
  </si>
  <si>
    <t>土地收储与出让测绘合同</t>
  </si>
  <si>
    <t>13</t>
  </si>
  <si>
    <t>邢台智淼地质勘查技术服务有限公司</t>
  </si>
  <si>
    <t>技术服务合同</t>
  </si>
  <si>
    <t>14</t>
  </si>
  <si>
    <t>凤屏山项目测绘协议</t>
  </si>
  <si>
    <t>15</t>
  </si>
  <si>
    <t>工业品买卖合同</t>
  </si>
  <si>
    <t>16</t>
  </si>
  <si>
    <t>邢台市规划设计研究院</t>
  </si>
  <si>
    <t>道路规划协议书</t>
  </si>
  <si>
    <t>17</t>
  </si>
  <si>
    <t>邢台市纵工建材销售有限公司</t>
  </si>
  <si>
    <t>工地围挡制作安装合同</t>
  </si>
  <si>
    <t>18</t>
  </si>
  <si>
    <t>北京大地盛业房地产土地评估有限公司</t>
  </si>
  <si>
    <t>邢台华昱七里河住宅用地项目评价报告编制技术服务合同</t>
  </si>
  <si>
    <t>19</t>
  </si>
  <si>
    <t>邢台七里河项目不动产测绘合同</t>
  </si>
  <si>
    <t>20</t>
  </si>
  <si>
    <t>邢台市自然资源和规划局信都分局</t>
  </si>
  <si>
    <t>国有建设用地使用权出让合同</t>
  </si>
  <si>
    <t>21</t>
  </si>
  <si>
    <t xml:space="preserve">马春峰 </t>
  </si>
  <si>
    <t>综管</t>
  </si>
  <si>
    <t>商铺租赁合同</t>
  </si>
  <si>
    <t>22</t>
  </si>
  <si>
    <t>孟祥业</t>
  </si>
  <si>
    <t>住宅租赁合同</t>
  </si>
  <si>
    <t>23</t>
  </si>
  <si>
    <t>郭现刚</t>
  </si>
  <si>
    <t>24</t>
  </si>
  <si>
    <t>赵东冉</t>
  </si>
  <si>
    <t>25</t>
  </si>
  <si>
    <t>姚兴利303-101</t>
  </si>
  <si>
    <t>26</t>
  </si>
  <si>
    <t>邢台雍龙河装饰工程有限公司</t>
  </si>
  <si>
    <t>邢台临时办公区装修工程合同书</t>
  </si>
  <si>
    <t>27</t>
  </si>
  <si>
    <t>桥西区永晟电脑经营部</t>
  </si>
  <si>
    <t>邢台七里河项目办公设备采购合同</t>
  </si>
  <si>
    <t>28</t>
  </si>
  <si>
    <t>桥西区凯美办公家具销售部</t>
  </si>
  <si>
    <t>家具购销合同及补充协议</t>
  </si>
  <si>
    <t>29</t>
  </si>
  <si>
    <t>桥东区森康花店</t>
  </si>
  <si>
    <t>绿植花卉购销合同</t>
  </si>
  <si>
    <t>30</t>
  </si>
  <si>
    <t>中国联合网络通信有限公司邢台市分公司</t>
  </si>
  <si>
    <t>互联网专线业务介入合同</t>
  </si>
  <si>
    <t>31</t>
  </si>
  <si>
    <t>邢台泽瑞家用电器销售有限公司</t>
  </si>
  <si>
    <t>工矿产品供销合同</t>
  </si>
  <si>
    <t>32</t>
  </si>
  <si>
    <t>河北辰光集团有限公司辰光大酒店</t>
  </si>
  <si>
    <t>签单协议</t>
  </si>
  <si>
    <t>33</t>
  </si>
  <si>
    <t>租赁合同-李翠</t>
  </si>
  <si>
    <t>租赁合同</t>
  </si>
  <si>
    <t>34</t>
  </si>
  <si>
    <t>中国人民财产保险股份有限公司邢台市分公司</t>
  </si>
  <si>
    <t>机动车商业保险/机动车交通事故责任强制保险投保单</t>
  </si>
  <si>
    <t>35</t>
  </si>
  <si>
    <t>邢台蓝池德致龙汽车销售服务有限公司</t>
  </si>
  <si>
    <t>新车销售合同</t>
  </si>
  <si>
    <t>36</t>
  </si>
  <si>
    <t>绿城房地产建设管理集团有限公司</t>
  </si>
  <si>
    <t>房地产项目开发委托管理合同书</t>
  </si>
  <si>
    <t>37</t>
  </si>
  <si>
    <t>房地产项目开发委托管理合同书-补充协议</t>
  </si>
  <si>
    <t>38</t>
  </si>
  <si>
    <t>桥西区七彩喷绘制作部</t>
  </si>
  <si>
    <t>邢台七里河项目文化板制作安装合同及补充协议</t>
  </si>
  <si>
    <t>39</t>
  </si>
  <si>
    <t>房屋渗水维修工程施工合同</t>
  </si>
  <si>
    <t>40</t>
  </si>
  <si>
    <t>新沂磐博智云企业管理有限公司</t>
  </si>
  <si>
    <t>业务外包合同</t>
  </si>
  <si>
    <t>41</t>
  </si>
  <si>
    <t>北京磐博企业管理有限公司</t>
  </si>
  <si>
    <t>人事外包服务合同</t>
  </si>
  <si>
    <t>42</t>
  </si>
  <si>
    <t>浙江万源人力资源有限公司</t>
  </si>
  <si>
    <t>劳务派遣合同</t>
  </si>
  <si>
    <t>43</t>
  </si>
  <si>
    <t>朱帅</t>
  </si>
  <si>
    <t>债权债务确认及清偿协议</t>
  </si>
  <si>
    <t>44</t>
  </si>
  <si>
    <t>利人（淮安）企业管理有限公司</t>
  </si>
  <si>
    <t>45</t>
  </si>
  <si>
    <t>解除派遣劳务关系协议书</t>
  </si>
  <si>
    <t>46</t>
  </si>
  <si>
    <t>合同终止协议</t>
  </si>
  <si>
    <t>47</t>
  </si>
  <si>
    <t>北京市炜衡律师事务所</t>
  </si>
  <si>
    <t>委托代理协议</t>
  </si>
  <si>
    <t>48</t>
  </si>
  <si>
    <t>业务外包补充协议备忘录</t>
  </si>
  <si>
    <t>49</t>
  </si>
  <si>
    <t>杭州随光通讯技术有限公司</t>
  </si>
  <si>
    <t>销售合同</t>
  </si>
  <si>
    <t>50</t>
  </si>
  <si>
    <t>陈福云、王震军</t>
  </si>
  <si>
    <t>赔偿协议</t>
  </si>
  <si>
    <t>51</t>
  </si>
  <si>
    <t>北京海诚博信文化有限公司</t>
  </si>
  <si>
    <t>财务</t>
  </si>
  <si>
    <t>股东借款合同</t>
  </si>
  <si>
    <t>52</t>
  </si>
  <si>
    <t>53</t>
  </si>
  <si>
    <t>北京凯镛投资管理有限公司</t>
  </si>
  <si>
    <t>借款合同</t>
  </si>
  <si>
    <t>54</t>
  </si>
  <si>
    <t>55</t>
  </si>
  <si>
    <t>概念规划设计合同</t>
  </si>
  <si>
    <t>合同类别</t>
  </si>
  <si>
    <t>01</t>
  </si>
  <si>
    <t>签约单位</t>
  </si>
  <si>
    <t>签约时间</t>
  </si>
  <si>
    <t>履约状况</t>
  </si>
  <si>
    <t>执行完毕</t>
  </si>
  <si>
    <t>合同金额</t>
  </si>
  <si>
    <t>已支付金额</t>
  </si>
  <si>
    <t>未支付金额</t>
  </si>
  <si>
    <t>合同事项</t>
  </si>
  <si>
    <t>根据现有用地条件、政府部门出具的规划设计条件及甲方要求，完成项目概念规划设计并制作文本，工作仅含方案文本制作及在此方案基础上的一次修改。
设计内容如下：设计理念简述、彩色总平面图、经济技术指标基地分析图、总平面分析图(功能、绿化、交通)  绿化与景观系统分析、日照分析图、剖面图，说明基地及建筑的竖向空间关系、意向户型平面图、有关建筑形象和风格，以及建筑组合特征的鸟瞰图、透视图及意向图片表述建筑体量组合的 SketchUp 透视图、向政府汇报的动画、多媒体文件及实体模型由业主另行委托。</t>
  </si>
  <si>
    <t>支付方式</t>
  </si>
  <si>
    <t>本合同签订前乙方已提前开始工作，部分成果已获甲方认可，故本合同签订后七日内，甲方一次性支付本合同全部设计费用。</t>
  </si>
  <si>
    <t>支付进度</t>
  </si>
  <si>
    <t>截至目前已支付全部服务费</t>
  </si>
  <si>
    <t>违约责任</t>
  </si>
  <si>
    <t>1、甲方变更委托项目、规模、条件或因提交的资料错误，或所提交资料作较大修改，以致造成乙方需返工时，双方除需另行协商签订补充协议(或另订合同)、重新明确有关条款外， 甲方应按Z方所耗工作量向乙方增付费用。
2、甲方应为派赴现场处理有关问题的工作人员，提供必要的工作生活及交通等方便条件。
3、乙方应按国家技术规范、标准、规程及甲方提出的要求，按合同规定的进度要求提交质量合格的资料，并对其负责。 否则，乙方须承担违约责任，须赔偿因违反本合同承诺和保证给甲方造成的全部损失，赔偿金额以设计费总额为限。
4、乙方须和甲方在设计过程中及时沟通，乙方须配合甲方的需求进行设计。
5、乙方按本合同规定的内容、进度及份数向甲方交付资料及文件。</t>
  </si>
  <si>
    <t>合同解除条件</t>
  </si>
  <si>
    <t>——</t>
  </si>
  <si>
    <t>合同原件是否提供</t>
  </si>
  <si>
    <t>是</t>
  </si>
  <si>
    <t>合同完整性</t>
  </si>
  <si>
    <t>完整。电子文件与原件内容相符，无缺页、漏页，印鉴齐备。</t>
  </si>
  <si>
    <t>相关流程完整性</t>
  </si>
  <si>
    <t>未见流程</t>
  </si>
  <si>
    <t>合同内容核查</t>
  </si>
  <si>
    <t>1、政府签订的土地出让合同中面积5.3101公顷，建筑面积69031.30平方。本合同内容中规划用地面积15.0704公顷，建筑面积241126平方，面积差异较大。本合同规划的面积含二期规划面积，目前该地块尚未取得；
2、按一般行业惯例应按照分阶段并经委托方验收认可后方可支付，但本合同约定支付并未按照一般惯例执行；
3、本合同与2021年7月23日签订的《建筑工程设计合同》服务内容部分重叠。</t>
  </si>
  <si>
    <t>备注</t>
  </si>
  <si>
    <t>已完成概念方案</t>
  </si>
  <si>
    <t>02</t>
  </si>
  <si>
    <t>执行中</t>
  </si>
  <si>
    <t>计内容及范围:包括6个阶段，分别是概念方案、概念深化方案、终稿方案、报建方案、初步设计、设计服务阶段。其中概念方案阶段，根据甲方要求进行概念方案设计，并制作概念方案文件，概念方案文本包括:设计理念简述、技术经济指标、基地分析图、概念方案深度的总平面图、 总平面分析图(功能、绿化、交通等) 概念方案深度的剖面图，说明基地及建筑的竖向空间关系概念方案深度的地下室(车位数、面积基本准确)、 户型初稿方案、生活馆平面方案概念初稿、立面意向 (2稿以上)、合院、叠拼建筑单体、门头等重点立面意向表述建筑体量组合的 SketchUp 透视图、规划鸟瞰图等。</t>
  </si>
  <si>
    <t>1、设计合同签订后7个工作日内支付20%；
2、规划建筑方案通过甲方集团评审确认后7个工作日内支付20%；
3、报规委会的规划建筑方案出图后7个工作日内支付15%；
4、规划建筑方案规委会通过后7个工作日内支付15%；
5、建筑专业初步设计出图,向施工图设计单位提资工作完成后7个工作日内支付13%；
6、配合施工图设计阶段提供深化设计墙身大样，校验施工图设计单位主要设计成果完成并经甲方书面确认后7个工作日内支付10%；
7、样板墙评审工作完成并经甲方书面确认后7个工作日内支付(最迟不晚于建筑专业初步设计出图后8个月)5%；
8、竣工验收通过后7个工作日内支付(最迟不晚于建筑专业初步设计出图后30个月)2%。</t>
  </si>
  <si>
    <t>截至目前已支付定金</t>
  </si>
  <si>
    <t>甲方违反合同应承担的责任:
1、 在乙方提交的设计文件获得甲方最终确认并获得政府相关审批部门的批准(如需)后，甲方未履行合同约定的义务，造成乙方已批准设计文件的重大返工或者重新设计，增加工作量所需的设计费用由甲方承担。
2、 甲方超过合同约定的日期支付乙方合同价款的，每逾期一天，违约金按逾期支付金额[万分之二]计算，逾期超过 30 天以上时，乙方有权解除本合同，书面通知甲方并追究甲方的违约责任。
乙方违反合同应承担的责任：
1、乙方对提交的设计成果及本合同约定由其承担的项目设计服务的正确性、合规性合理性全面负责，乙方对设计文件出现的遗漏或错误部分,应在甲方限定时间内无偿修改或补充并重新做出符合合同规定和质量要求的项目设计文件，承担违约责任。若乙方在甲方指定的整改期限内提交的成果文件仍不符合合同规定和质量要求的，甲方有权解除合同，并要求乙方承担相应的违约责任。乙方提交的设计成果出现遗漏或错误造成甲方损失的，乙方应按设计费的[1]%支付违约金。
2、由于乙方设计深度、设计质量、设计配合等达不到本合同及各阶段合同、设计任务书的要求，乙方应无条件按甲方设计任务书要求修改设计，若修改后仍无法满足甲方要求，甲方有权在任何设计阶段要求终止合同并追究乙方的违约责任。
3、乙方未经甲方书面同意而擅自将全部或部分设计内容委托给其他第三人的，甲方有权拒绝接受该部分设计并解除合同、追究乙方的违约责任；
4、 因方原因，延误了按本合同约定的设计文件交付时间或者施工配合工作，每延误天，乙方应减收应收本阶段设计费的万分之十。逾期超过 30 天的，甲方有权解除合同，并追究乙方的违约责任。
5、 若乙方未经过甲方书面同意而擅自修改设计，增加甲方造价的，乙方应予以赔偿差价，同时给甲方造成其他损失的，应予以赔偿;未给甲方造成损失的，甲方有权扣减该阶段设计费的百分之十。
6、乙方违反本合同约定的保密责任的，应按照合同总价的 20%向甲方支付违约金。
7、乙方未在本合同约定的期限内或甲方要求的期限内更换人员的，每逾期一天，乙方应按照本合同总价万分之一的标准支付违约金:若甲方拒绝更换设计负责人，乙方坚持更换人员且未在甲方指定的期限内改正的，每逾期一天，乙方应按照本合同总价万分之一的标准支付违约金。
8、甲方向方追究违约责任或索赔损失产生的各项费用，包括但不限于诉讼费、保全费、保全保险费、公告费、律师费、鉴定费、评估费、差旅费等，均由乙方承担。
9、本合同约定的违约金不足以弥补甲方损失的，甲方有权要求乙方予以补足，乙方应在收到甲方书面通知之日起 5日内予以支付。
10、本合同乙方赔偿金额不超过合同总额。</t>
  </si>
  <si>
    <t>1、本合同生效后，任何一方不得擅自变更或解除合同。凡发生法定或约定情况的，本合同可以变更或者解除。需要特别说明的是，甲方非因乙方原因单方面决定不再采用乙方设计成果或要求单方解除合同，如乙方未开始设计工作的，不退还甲方已付的定金:如乙方已开始设计工作的,甲方应根据乙方已完成且经甲方书面确认的实际工作量支付设计费。
2、甲方的上级或设计审批部门非因乙方原因对设计文件不审批或本合同项目停缓建,甲方有权选择继续履行合同或解除本合同，但甲方均按 约定支付设计费。
3、在合同执行中，如出现下列情况之一时，甲方可出具书面违约通知给乙方终止本合同并办理设计费及违约赔偿金结算事宜。
(1)乙方交付的设计文件不符合本合同约定的，经甲方提出书面警告并要求其整改后在甲方指定的整改期限内乙方仍不能达到甲方满意。
(2)无正当充分的理由且未经甲方同意，乙方未能在合同规定的时间内完成设计任务单阶段误期累计超过三十个日历天(不包括甲方同意延长的时间以及因甲方原因造成的误期)。如甲方基于上述原因终止合同全部或部分权利义务，甲方有权以其认为合适的方式，委托本合同之外的第三方进行全部或部分设计。甲方仍有权要求乙方继续履行合同未终止部分，或者全部或部分利用乙方已经完成的设计成果。(3)本合同约定的甲方有权解除协议的其他情形。
4、一方提出解除本合同的，应向另一方发送书面解除通知书，本合同于通知书送达另方时解除。合同解除当日乙方立即停止设计工作，乙方应当于甲方指定期间内返还甲方所有商业秘密资料、信息，不能返还的应予以销毁，并将已完成部分的有关项目设计文件和资料移交甲方。倘若甲方委托其他设计单位继续工作的，乙方应做好项目的交接工作。乙方在合同解除前已经完成的设计工作量=已完成设计周期/项目总设计周期，如有异议双方另行协商解决。
5、因乙方原因导致本合同被解除或终止的，乙方应向甲方返还全部已付设计费(甲方同意利用部分设计成果并同意支付相应设计费的除外)，同时甲方有权要求乙方支付相当于合同总价款[1]%的违约金，若违约金不足以弥补甲方损失的，乙方应继续赔偿。</t>
  </si>
  <si>
    <t>完整</t>
  </si>
  <si>
    <t>1、经核实审查该合同中关于7.1.(2)条款单价远高于行规，且多出“二期规划费用“；
2、本合同与2021年4月1日签订的《概念规划设计合同》服务内容部分重叠。</t>
  </si>
  <si>
    <r>
      <rPr>
        <sz val="10"/>
        <color rgb="FF000000"/>
        <rFont val="Microsoft YaHei"/>
        <charset val="134"/>
      </rPr>
      <t xml:space="preserve">设计进度及成果提交：                                                     
概念方案文本2021年7月26日
概念深化方案文本2021年8月13日
终稿方案文本2021年9月6日
报建方案文本2021年9月20日
建筑专业初步设计文本2021年10月11日
1.已完成报规规委会版建筑方案，待专家会及规委会召开；
2.已完成集团评审版方案，待召开会议。
（目前已完成强排方案近40版，正式报规方案6版，集团预评审方案2版）
</t>
    </r>
    <r>
      <rPr>
        <sz val="10"/>
        <color rgb="FFFF0000"/>
        <rFont val="Microsoft YaHei"/>
        <charset val="134"/>
      </rPr>
      <t>40版强排方案、6版报规方案等属过程性文件，不宜完全认定为工作量。</t>
    </r>
  </si>
  <si>
    <r>
      <rPr>
        <sz val="10"/>
        <color theme="1"/>
        <rFont val="Microsoft YaHei"/>
        <charset val="134"/>
      </rPr>
      <t>注：
1.2021年7月，邢台华昱房地产开发有限公司(下称：建设单位）在绿城合格供方库内选择了三家设计单位进行规划、建筑设计单位报价比选，建设单位考虑到大象北京分公司参与邢台本地体系内项目较多，熟悉当地规划审批要求，</t>
    </r>
    <r>
      <rPr>
        <sz val="10"/>
        <color rgb="FFFF0000"/>
        <rFont val="Microsoft YaHei"/>
        <charset val="134"/>
      </rPr>
      <t>且项目前期拓展阶段配合较好（92万），</t>
    </r>
    <r>
      <rPr>
        <sz val="10"/>
        <color theme="1"/>
        <rFont val="Microsoft YaHei"/>
        <charset val="134"/>
      </rPr>
      <t>故最终选定大象建筑设计有限公司北京分公司承接本项目建筑方案设计，合同按照各产品分类单价计算，根据暂定建筑面积，本合同设计费暂定为5372820.00元；(流程编号：21767508)
2.2021年8月，建设单位根据合同约定“第一阶段，需在设计合同签订后7个工作日内支付合同总额的20%”，向大象建筑设计有限公司北京分公司支付设计费107.456万元”；(流程编号：21903439)
3.2021年10月，邢台七里河项目建筑设计任务书扩初方案进行内部审核并获批。（流程编号：22220152）</t>
    </r>
  </si>
  <si>
    <t>03</t>
  </si>
  <si>
    <t>设计内容及范围，包括5个阶段：配合报建方案设计、建筑专业、结构专业、机电专业初步设计、施工图设计、设计服务。其中，报建方案设计阶段，报建方案文本(具体设计由甲方委托的方案设计单位完成)各专业报建方案设计说明、技术经济指标、总平面图、地下室、总平面分析彩图、典型透视效果图、鸟瞰图、单体主要平面图、单体剖面图、单体主要立面图、其他报批需要的图纸。</t>
  </si>
  <si>
    <t>1、设计合同签订后7个工作日内支付20%；
2、配合报建方案通过政府审批后7个工作日内支付10%；
3、专业初步设计经甲方书面确认后7个工作日内支付20%；
4、施工报建图经政府审批通过后7个工作日支付10%；
5、通过施工图图审并根据图审意见完成修改，出具正式施工图，完成设计交底后7个工作日支付30%；
6、结构主体封顶后7个工作日内5%；
7工程竣工验收盖章前7个工作日内，结清设计费5%；</t>
  </si>
  <si>
    <t>截至目前已支付定金，占约定金额20%</t>
  </si>
  <si>
    <t>甲方违反合同应承担的责任
1、在乙方提交的设计文件获得甲方最终确认并获得政府相关审批部门的批准(如需)后，甲方未履行合同约定的义务，造成乙方已批准设计文件的重大返工或者重新设计，增加工作量所需的设计费用由甲方承担。
2、甲方超过合同规定的日期支付乙方合同价款的，逾期超过 30 天以上时，乙方有权暂停或解除本合同，书面通知甲方，并追究甲方的违约责任。
乙方违反合同应承担的责任
1、乙方对提交的设计成果及本合同约定由其承担的项目设计服务的正确性、合规性、合理性全面负责。
2、乙方对设计文件出现的由于乙方自身原因导致的遗漏或错误部分,应在甲方限定时间内无偿修改或补充并重新做出符合合同规定和质量要求的项目设计文件,并按照约定承担违约责任。若乙方在甲方指定的整改期限内提交的成果文件仍不符合合同规定和质量要求的，甲方有权解除合同，并有权要求乙方承担相应的违约责任。
3、乙方提交的设计成果出现遗漏或错误造成甲方损失的，乙方应按设计费的[3]%支付违约金，并赔偿相应损失，但最终赔偿金额不得超出本合同总价。由于乙方设计深度、设计质量、设计配合等达不到本合同及各阶段合同、设计任务书的要求，乙方应无条件按甲方设计任务书要求修改设计，若修改后仍无法满足甲方要求，甲方有权在任何设计阶段要求终止合同并追究乙方的违约责任。
4、乙方未经甲方同意而擅自全部或部分设计内容委托给其他第三人的，甲方将拒绝接受该部分设计并解除本合同，同时要求乙方承担相应的违约责任。因乙方原因，延误了按本合同约定的设计文件交付时间或者施工配合工作，每延误一天，乙方应减收应收本阶段设计费的万分之十，经甲乙双方协商确定。逾期超过30 天的，甲方有权解除合同，并追究乙方的违约责任。
5、若乙方未经过甲方书面同意而擅自修改设计，增加甲方造价的，乙方应予以赔偿差价，同时给甲方造成其他损失的，应予以赔偿;未给甲方造成损失的，甲方有权扣减该阶段设计费的百分之十，经甲乙双方协商确定。
6、乙方违反本合同约定的保密责任的，应按照合同总价的 20%向甲方支付违约金。乙方未在本合同约定的期限内或甲方要求的期限内更换人员的，每逾期一天，乙方应按照本合同总价万分之一的标准支付违约金;若甲方拒绝更换设计负责人，乙方坚持更换人员且未在甲方指定的期限内改正的，每逾期一天，乙方应按照本合同总价万分之一的标准支付违约金，经甲乙双方协商确定。 甲方向方追究违约责任或索赔损失产生的各项费用，包括但不限于诉讼费、保全费、保全保险费、公告费、律师费、鉴定费、评估费、差旅费等，均由乙方承担。
7、本合同约定的违约金不足以弥补甲方损失的，甲方有权要求乙方予以补足，但最终赔偿金额不得超出本合同额总价。乙方应在收到甲方书面通知之日起 5日内予以支付。</t>
  </si>
  <si>
    <t>1、本合同生效后，任何一方不得擅自变更或解除合同。凡发生法定或约定情况的，本合同可以变更或者解除。需要特别说明的是，甲方非因乙方原因单方面决定不再采用乙方设计成果或要求单方解除合同，如乙方未开始设计工作的，不退还甲方已付的定金:如乙方已开始设计工作的,甲方应根据乙方已完成且经甲方书面确认的实际工作量支付设计费。
2、甲方的上级或设计审批部门非因乙方原因对设计文件不审批或本合同项目停缓建，甲方有权选择继续履行合同或解除本合同，但甲方均按、约定支付设计费在合同执行中，如出现下列情况之一时，甲方可出具书面违约通知给乙方终止本合、同并办理设计费及违约赔偿金结算事宜。
(1)乙方交付的设计文件不符合本合同约定的，经甲方提出书面警告并要求其整改后在甲方指定的整改期限内乙方仍不能达到甲方满意。
(2)无正当充分的理由且未经甲方同意，乙方未能在合同规定的时间内完成设计任务单阶段误期累计超过三十个日历天(不包括甲方同意延长的时间以及因甲方原因造成的误期)。如甲方基于上述原因终止合同全部或部分权利义务，甲方有权以其认为合适的方式，委托本合同之外的第三方进行全部或部分设计。甲方仍有权要求乙方继续履行合同未终止部分，或者全部或部分利用乙方已经完成的设计成果。
(3)本合同约定的甲方有权解除协议的其他情形。一方提出解除本合同的，应向另一方发送书面解除通知书，本合同于通知书送达另一方时解除。合同解除当日乙方立即停止设计工作，乙方应当于甲方指定期间内返还甲方所有商业秘密资料、信息，不能返还的应予以销毁，并应将已完成部分的有关项目设计文件和资料移交甲方。倘若甲方委托其他设计单位继续工作的，乙方应做好项目的交接工作。乙方在合同解除前已经完成的设计工作量=已完成设计周期/项目总设计周期，如有异议双方另行协商解决。
3、未经甲方同意，因乙方原因擅自不履行合同内容导致本合同被解除或终止的，乙方15.5应向甲方返还全部已付设计费(甲方同意利用部分设计成果并同意支付相应设计费的除外)，同时甲方有权要求乙方支付相当于合同总价款[3]%的违约金，若违约金不足以弥补甲方损失的，乙方应继续赔偿，但最终赔偿金额不得超出本合同总价。</t>
  </si>
  <si>
    <t>经核实审查该合同价款低于国家收费标准，有内部比价环节，基本符合市场水平，合同条款与服务内容一致。</t>
  </si>
  <si>
    <r>
      <rPr>
        <sz val="10"/>
        <color rgb="FF000000"/>
        <rFont val="Microsoft YaHei"/>
        <charset val="134"/>
      </rPr>
      <t>1、配合报规委会版建筑方案，待专家会及规委会召开；
2、合同签订时本项目尚未取得土地证，未报批方案阶段。本合同在取得建设工程规划许可证之后方可履行；
3、根据以往开发经验</t>
    </r>
    <r>
      <rPr>
        <sz val="10"/>
        <rFont val="Microsoft YaHei"/>
        <charset val="134"/>
      </rPr>
      <t>，方案设计、扩大初步设计、施工图设计常规做法是委托同一家设计公司，既便于贯彻实现甲方的观念理念，又便于政府部门审批，且成本上更加经济。</t>
    </r>
  </si>
  <si>
    <t>注：
1.2021年9月，经过对设计公司资料梳理并考察，产品管理部确定了以下四家设计单位：河北拓扑建筑设计有限公司（总报价289.17万元）、北京市建筑设计研究院有限公司（总报价452.63万元）、天津方标世纪规划建筑设计有限公司（总报价324.69万元）、北京新纪元建筑工程设计有限公司（总报价286万元），通过对以上四家单位优劣势进行对比，邢台七里河项目建筑施工图设计单位经项目公司研究决定，选定北京新纪元建筑工程设计有限公司为七里河项目规划建筑设计单位，合同额暂定2860000元；（流程编号：22105316）
2.2021年10月，建设单位根据合同约定“第一阶段，需在设计合同签订后7个工作日内支付合同总额的20%，向北京新纪元建筑工程设计有限公司支付设计费57.2万元”（流程编号：22210971）</t>
  </si>
  <si>
    <t>04</t>
  </si>
  <si>
    <t>乙方将为项目提供景观设计服务，方案至施工图及后期配合。
景观设计内容：
1、乙方工作内容为工作区域:用地红线范围内所有室外公共区域(含建筑架空层、屋顶花园)，建筑灰空间(含建筑入口、门廊区域);庭院景观样板 4 套，地块围墙、门卫以及合院、叠拼院墙门头由建筑院出方案，景观设计进行优化及施工图设计；
2、乙方需配合甲方完成地块景观同步设计，设计成果按概念方案设计成果要求进行。</t>
  </si>
  <si>
    <t xml:space="preserve">1、合同生效后15日内支付15%；
2、提交最终方案成果闭环审批后15日内支付30%；
3、提交最终扩初成果闭环审批后15日内支付20%；
4、提交最终施工图成果闭环审批后15日内支付30%；
5、竣工验收后15日内支付5%；
</t>
  </si>
  <si>
    <t>截至目前尚未支付</t>
  </si>
  <si>
    <t>方案尚未报规，未获审批，园林景观设计尚不具规划设计的条件和基础</t>
  </si>
  <si>
    <r>
      <rPr>
        <sz val="10"/>
        <color rgb="FF000000"/>
        <rFont val="Microsoft YaHei"/>
        <charset val="134"/>
      </rPr>
      <t>1、已完成红线内外景观概念方案，待评审确认；
2、待规划设计方案确认即深化方案设计；（目前已完成红线内景观概念方案2版，红线外景观概念方案2版）
3、</t>
    </r>
    <r>
      <rPr>
        <sz val="10"/>
        <rFont val="Microsoft YaHei"/>
        <charset val="134"/>
      </rPr>
      <t>根据该项目开发进度判断，现阶段签署该合同尚早。</t>
    </r>
  </si>
  <si>
    <r>
      <rPr>
        <sz val="10"/>
        <color theme="1"/>
        <rFont val="Microsoft YaHei"/>
        <charset val="134"/>
      </rPr>
      <t xml:space="preserve">注：
1.2021年9月，邢台七里河项目景观设计任务书进行内部报批，并获通过；（流程编号：22142433）；
2. 2021年9月底，建设单位认为根据项目进展程度，需要景观设计工作介入，产品管理部初步确定了以下五家设计单位：上海建源景观规划设计有限公司（总报价153.07万元）、易兰（北京）规划设计股份有限公司（总报价212.28万元）、浙江蓝颂园林景观设计集团有限公司（总报价181.17万元）、苏州园林设计院（总报价134.014万元）、浙江绿城坤一景观设计咨询有限公司（总报价100万元）。建设单位经过与五家设计单位项目负责人及主创设计师沟通，以及以往合作项目经验判断，最终选择杭州绿城坤一景观设计咨询有限公司作为本项目的景观设计单位。景观设计合同总金额为人民币100万元整；(流程编号：22153804）
</t>
    </r>
    <r>
      <rPr>
        <sz val="10"/>
        <color rgb="FFFF0000"/>
        <rFont val="Microsoft YaHei"/>
        <charset val="134"/>
      </rPr>
      <t>3.2021年10月，建设单位根据合同约定“支付款项一，设计预付款在合同生效后15日内，支付总设计费比重的15%，向杭州绿城坤一景观设计咨询有限公司支付设计费15万元”，后经查询银行流水，未发生此笔费用（流程编号：22266691）</t>
    </r>
  </si>
  <si>
    <t>05</t>
  </si>
  <si>
    <t>本期BIM设计工作，提供施工图设计模型，出具碰撞报告、机电施工图深化、管线综合及设计模型更新、机电安装施工工艺咨询图、现场施工配合、其他辅助服务。</t>
  </si>
  <si>
    <t xml:space="preserve">1、经双方确认过的各专业施工图纸提交及合同签订后 10个工作日内支付20%；
2、土方平衡报告提交并经甲方确认后 20个工作日内支付10%；
3、地上部分浏览模型等图纸提交并经甲方评审后20个工作日内支付30%；
4、提供地下室浏览模型、碰撞检查报告提交、剖面分析图纸、管线综合图纸及辅助服务资料提交并经甲方评审后20个工作日内支付35%；
5、其余资料提交，技术交底，地上安装工程开始后20个工作日内支付5%；
</t>
  </si>
  <si>
    <t>1、由于乙方自身原因，按约定时间乙方提交的成果文件每延误提交一天应承担该项目相应阶段应收设计费日息千分之二的逾期违约金，共计息 30天但乙方不因成果文件递送原因造成的延误负责。乙方逾期提交成果超过 30天甲方有权终止合同，要求乙方返还已支付的设计费，并协商违约赔偿事宜。但索赔最高金额不超过本合同甲方实际已支付部分金额。
2、乙方对设计资料及文件出现的遗漏或错误负责修改或补充。由于乙方人员错误造成工程质量事故损失，乙方除负责采取补救措施外，应免收直接受损失部分的服务费。
3、乙方需严格落实联系单追责制度，如在施工过程中产生的工程变更经分析由设计单位乙方造成的，甲方有权对由此造成的经济损失追究乙方的违约责任，相关违约费用由甲乙双方协商解决，则相关费用由责任单位承担，最高不超过合同额的 10%。
4、方在审核确认各阶段成果后 5个工作日内出具书面修改意见，逾期视为对乙方成果的认可，并在成果认可后 10 个工作日内支付该阶段款项，否则乙方有权顺延下阶段设计文件提交时间。</t>
  </si>
  <si>
    <t>合同签订后，如因甲方项目公司解散、清算、破产、股权转让等原因,导致项目暂或合同终止，乙方未开始服务工作的，不退还甲方已支付的定金;已开始服务工作的，乙方不退还定金，根据已完成的实际工作量和收费比例收取服务费;因甲方原因导致设计首付或进度费用无法支付超过 2个月，甲方应及时支付设计进度款，还应承担应付未付金额日息千分之二的逾期违约金，共计息 60 天，超过 60 天后方有权解除合同，并要求甲方支付余下合同未支付款项 20%的合同违约金，乙方保留调解或诉讼的权利。</t>
  </si>
  <si>
    <t>经核实审查该合同价款符合市场水平，合同条款与服务内容一致，该合同核查无异议。</t>
  </si>
  <si>
    <t xml:space="preserve">1、已完成土方平衡方案测算，待规划设计方案确认后评审确认；（目前已完成土方平衡方案测算4版）
2、若做为设计主合同中的附加项则更经济合理，另行委托成本增大。
</t>
  </si>
  <si>
    <t>06</t>
  </si>
  <si>
    <t>1.工程设计范围:
样板间设计:1、合院C户型，户型面积一共205㎡；2套叠拼样板房，户型面积共519㎡，其中叠拼户型F样板房290㎡，叠拼户型D样板房229 ㎡。   
2.工程设计内容： 第一阶段户型优化；第二阶段:概念设计；第三阶段：方案深化设计；第四阶段：扩初设计；第五阶段:施工图设计及相关资料交付较短；第六阶段:施工阶段的监督及配合</t>
  </si>
  <si>
    <t xml:space="preserve">1、签约后10个工作日内支付20%；
2、概念设计完成，经甲方确认后7个工作日内支付10%；
3、方案设计完成，经甲方确认后7个工作日内支付30%；
4、施工图设计完成，经甲方确认后7个工作日内支付 35%；
5、装饰施工竣工验收合格后7个工作日内支付余款5%如果甲方竣工手续不齐，装饰工程队施工结束后 10 天内支付余款，如各阶段遇甲方要求分期开发，则按照各阶段完成设计面积比例付款。
</t>
  </si>
  <si>
    <t xml:space="preserve"> 甲方违约责任
1.甲方变更设计委托事项或因提交的资料错误，或对所提供资料作较大修改，造成乙方设计返工，除双方需协商签订补充合同(或另订合同).重新明确有关条款外，甲方应按乙方所耗工作量向乙方支付相应的费用。
2.在合同履行期间，甲方无正常理由要求终止或解除合同的，必须书面通知乙方，乙方接通知后，未开始设计工作的，退还甲方已付的设计费预付款:已开始设计工作的，甲方根据乙方已完成的设计量向乙方支付费用，已完成的设计成果的所有权 (包括其知识产权) 归甲方所有。
3.甲方应按本合同第十条规定的金额和时间向乙方支付设计费用，每逾期支付一天，应承担应付金额千分之三的逾期违约金。支付金逾期超过 5天以上时，乙方有权暂停履行下阶段工作，并书面通知甲方。发生项目停、缓建，甲方仍应支付应付的设计费。
乙方违约责任
1、在甲方上一阶段设计费及时到位的情况下，乙方应按本合同第八条规定的时间提交设计成果，每逾期一个工作日，应承担应收金额千分之三的逾期违约金。
2、由于乙方的设计文件未达到国家或地方的设计规范要求而造成甲方重大损失的，甲方有权要求相应赔偿，但任何时候赔偿金额不得超过合同总额。
3.在合同生效期间，乙方无正常理由 (不可抗力除外) 要求终止或解除合同的，乙方应返还预付款甲方已支付的设计费用，已完成的设计成果的所有权 (包括其知识产权) 归甲方所有乙方不得向第三方扩散、转让甲方提交的技术、经济资料。</t>
  </si>
  <si>
    <t xml:space="preserve">硬装设计主要工作计划及计划完成时间（具体工作完成时间以甲方通知为准）
概念设计阶段2021年10月22日
方案深化设计阶段2021年11月19日
扩初设计阶段2021年12月3日
施工图设计阶段2022年1月21日
室内装修施工单位进场2022年6月
室内装修完成2022年9月
1、已完成样板间概念方案设计，待评审确认；
2、待规划设计方案确认即深化方案设计（目前已完成精装修概念方案设计2版）；
3、因项目停滞，设计单位已完成部分设计工作，项目公司未支付设计费用，后期可能会存在履约风险。
</t>
  </si>
  <si>
    <t>07</t>
  </si>
  <si>
    <t xml:space="preserve">1.工程设计范围:
户型优化设计:共1131.41㎡;含: B户型(标准层) 101.95㎡;A户型(标准层)76.2㎡;合院As 户型+An 户型324.85㎡;合院Bn户型50.07㎡;叠拼G户型213.04㎡;叠拼H户型214.86㎡;叠拼I户型155.44㎡；
公区硬装设计:共137.49 ㎡;含: 洋房公区84.09㎡;叠拼公区53.40㎡
样板间设计:共290.88㎡;含样板间合院Bs 户型 290.88㎡。
生活美学馆设计:共900㎡;含生活美学馆 900㎡。
2.工程设计内容：第一阶段户型优化；第二阶段:概念设计；第三阶段：方案深化设计；第四阶段：扩初设计；第五阶段:施工图设计及相关资料交付较短；第六阶段:施工阶段的监督及配合。   </t>
  </si>
  <si>
    <t xml:space="preserve">1、签约后10个工作日内支付20%；
2、概念设计完成，经甲方确认后7个工作日内支付20%；
3、方案设计完成，经甲方确认后7个工作日内支付30%；
4、施工图设计完成，经甲方确认后7个工作日内支付 25%；
5、装饰施工竣工验收合格后7个工作日内支付余款5%如果甲方竣工手续不齐，装饰工程队施工结束后 10 天内支付余款，如各阶段遇甲方要求分期开发，则按照各阶段完成设计面积比例付款。
</t>
  </si>
  <si>
    <t xml:space="preserve"> 甲方违约责任
1.甲方变更设计委托事项或因提交的资料错误，或对所提供资料作较大修改，造成乙方设计返工，除双方需协商签订补充合同(或另订合同).重新明确有关条款外，甲方应按乙方所耗工作量向乙方支付相应的费用。
2.在合同履行期间，甲方无正常理由要求终止或解除合同的，必须书面通知乙方，乙方接通知后，未开始设计工作的，退还甲方已付的设计费预付款:已开始设计工作的，甲方根据乙方已完成的设计量向乙方支付费用，已完成的设计成果的所有权 (包括其知识产权) 归甲方所有。
3.甲方应按本合同第十条规定的金额和时间向乙方支付设计费用，每逾期支付一天，应承担应付金额千分之三的逾期违约金。支付金逾期超过 5天以上时，乙方有权暂停履行下阶段工作，并书面通知甲方。发生项目停、缓建，甲方仍应支付应付的设计费。
乙方违约责任。
1、在甲方上一阶段设计费及时到位的情况下，乙方应按本合同第八条规定的时间提交设计成果，每逾期一个工作日，应承担应收金额千分之三的逾期违约金。
2、由于乙方的设计文件未达到国家或地方的设计规范要求而造成甲方重大损失的，甲方有权要求相应赔偿，但任何时候赔偿金额不得超过合同总额。
3.在合同生效期间，乙方无正常理由 (不可抗力除外) 要求终止或解除合同的，乙方应返还预付款甲方已支付的设计费用，已完成的设计成果的所有权 (包括其知识产权) 归甲方所有乙方不得向第三方扩散、转让甲方提交的技术、经济资料。</t>
  </si>
  <si>
    <t xml:space="preserve">硬装设计主要工作计划及计划完成时间（具体工作完成时间以甲方通知为准）
概念设计阶段2021年10月22日
方案深化设计阶段2021年11月19日
扩初设计阶段2021年12月3日
施工图设计阶段2022年1月21日
室内装修施工单位进场2022年6月
室内装修完成2022年9月
1、已完成样板间、售楼处概念方案设计，待评审确认；
2、待规划设计方案确认即深化方案设计（目前已完成精装修概念方案设计2版）；
3、因项目停滞，设计单位已完成部分设计工作，项目公司未支付设计费用，后期可能会存在履约风险。
</t>
  </si>
  <si>
    <t>08</t>
  </si>
  <si>
    <t>项目总用地面积为 5.3101 公顷，项目地上建筑面积为 6.9031 万平方米。项目启动闯值取5，暂定研究范围:建设项目邻近的城市干路围合的范围:邢左公路(一级公路)、百泉大道(快速路)、皇羊公路(二级公路)、西环路(主干路)围合范围，研究区域总面积约9平方公里交通影响评价的编制应满足国家建设部、河北省有关技术规范规定及符合邢台市总体规划有关设计要点要求。</t>
  </si>
  <si>
    <t xml:space="preserve">第一次付款:双方签订正式合同七日内，甲方支付乙方总费用的 50%，即人民币肆万元整(￥40000 元);
第二次付款:交通影响评价经规划部门审核通过后，乙方提交正式成果十五日内，甲方付清剩余 50%，即人民币肆万元整(￥40000 元)。
</t>
  </si>
  <si>
    <t>截至目前已支付合同约定金额50%</t>
  </si>
  <si>
    <t xml:space="preserve"> ——</t>
  </si>
  <si>
    <r>
      <rPr>
        <sz val="10"/>
        <color rgb="FF000000"/>
        <rFont val="Microsoft YaHei"/>
        <charset val="134"/>
      </rPr>
      <t xml:space="preserve">1、乙方在合同签订14日（日历天）内完成初步成果编制。已完成第十三版规划设计方案相应的交通影响评价报告，待专家会召开确认。（目前主要配合大象正式报规方案修改交通评价报告，已完成3版）；
2、未达到第二次付款条件，故项目公司未支付剩余款项；
</t>
    </r>
    <r>
      <rPr>
        <sz val="10"/>
        <rFont val="Microsoft YaHei"/>
        <charset val="134"/>
      </rPr>
      <t>3、后续需跟进专家评审并取得相关行政许可，乙方至少负有配合协助的义务责任。</t>
    </r>
  </si>
  <si>
    <t>注：
1.2022年11月，交通评估工作选定单位为河北大成建筑设计咨询有限公司邢台分公司，总合同金额固定为人民币8万元整；（流程编号：22356191）
2.2022年11月底，建设单位根据合同约定“第一次付款：双方签订正式合同七日内，甲方支付乙方总费用的50%，向河北大成建筑设计咨询有限公司邢台分公司支付评估费4万元。流程编号：22442705</t>
  </si>
  <si>
    <t>09</t>
  </si>
  <si>
    <t>由甲方确定:按出让坐标实地放线，并现场引导乙方勘测,按具体楼号并出具相关图纸资料。</t>
  </si>
  <si>
    <t xml:space="preserve"> </t>
  </si>
  <si>
    <t>甲方违约责任
1、合同签订后，乙方未进入现场工作前，由于工程停止而终止合同时，甲方无权要求返回预付款。
2、如遇不可抗拒的因素，如连续下雨、塌方等，工期顺延。
3、甲方未按期支付工程款，应按顺延天数和当时银行贷款利率向乙方支付违约金。对于乙方提供的图纸等资料以及乙方测绘成果甲方有义务保密。
乙方违约责任
1、乙方提供的测绘成果不合格(甲方指界有误及要求有误除外)，乙方应负责起补救措施，以达到质量要求。
2、对于甲方提供的图纸和技术资料以及属于甲方的测绘成果，乙方有义务保密。</t>
  </si>
  <si>
    <t>完成测绘放点</t>
  </si>
  <si>
    <t>建设工程勘察设计合同</t>
  </si>
  <si>
    <t>乙方进行岩土工程勘察、水文地质勘察、工程测量、工程物探后提交勘察成果资料并对其质量负责。</t>
  </si>
  <si>
    <t>1、乙方在提交报告后并通过审核后[10]日内支付本合同总价款的[80]%。
2、乙方在提交报告后 30 日内进行验收并与乙方结算，结算价款的 5%留作工程质量保修金，质保期满2年，甲方在[10]日内支付余款给乙方。</t>
  </si>
  <si>
    <t>截至目前已支付金额为约定服务费80%。</t>
  </si>
  <si>
    <t>1、由于勘察人原因造成勘察成果资料质量不合格，不能满足技术要求时，其返工勘察费用由勘察人承担。
2、合同履行期间，由于工程停建而终止合同或发包人要求解除合同时，勘察人未进行勘察工作的，不退还发包人已付定金;已进行勘察工作的，按照实际完工工作量支付。
3、发包人未按合同规定时间 (日期) 拨付勘察费，每超过一日，应偿付未支付勘察费的万分之一逾期违约金:且乙方有权停止后续工作。
4、由于勘察人原因未按合同规定时间 (日期)提交勘察成果资每超过一日，应减收勘察费千分之一。
5、本合同签订后，发包人不履行合同时，无权要求返还定金;勘察人不履行合同时，双倍返还定金。</t>
  </si>
  <si>
    <t>经核实审查该合同价款符合市场水平，合同条款与服务内容一致，该合同核查无异议。目前尚未支付第二阶段费用，未见项目公司验收文件。</t>
  </si>
  <si>
    <r>
      <rPr>
        <sz val="10"/>
        <color rgb="FF000000"/>
        <rFont val="Microsoft YaHei"/>
        <charset val="134"/>
      </rPr>
      <t>1、已完成初勘形成报告；
2、</t>
    </r>
    <r>
      <rPr>
        <sz val="10"/>
        <rFont val="Microsoft YaHei"/>
        <charset val="134"/>
      </rPr>
      <t>初勘的深度不足以满足施工所需，下一步还需委托进行详勘。</t>
    </r>
  </si>
  <si>
    <t>高压线迁移入地工程 (包括拆除电线杆、开挖及回填电缆沟、电缆敷设、设置电缆井、警示带、警示桩等)。</t>
  </si>
  <si>
    <t>程进场前甲方支付￥20000.00 元(大写贰万元整)预付款，通电完成且供电政府验收合格后一个月内支付至结算款的 100%。</t>
  </si>
  <si>
    <t>截至目前已支付合同约定全部费用。</t>
  </si>
  <si>
    <t>1、双方应严格遵守合同，如有违反，按本合同相关约定承担违约责任。
2、如延误工期，每超过一天，按合同总价款的 0.5%偿付甲方违约金。
3、如出现质量问题，以及违反本合同其它约定，乙方除应赔偿给甲方造成的全部经济损失外，甲方可视具体情况，要求乙方按合同偿付合同总价款的 20 %违约金。</t>
  </si>
  <si>
    <t>工程进场前甲方支付￥20000.00元(大写贰万元整)预付款，通电完成且供电政府验收合格后一个月内支付至结算款的100%，乙方承诺的通电完成后政府验收未合格及不满足甲方要求，则乙方须退还全部费用，甲方同时保留法律诉讼权利。</t>
  </si>
  <si>
    <t>已完成高压线埋地相关工作，因无隐蔽工程图故具体位置不祥，对后续开发存在安全隐患。</t>
  </si>
  <si>
    <t>由甲方确定用地范围并现场引导乙方勘测。工程地点：七里河西南，凤屏山地块。</t>
  </si>
  <si>
    <t>电子版与原版均缺少3、4页</t>
  </si>
  <si>
    <t xml:space="preserve">已完成土地勘测定界，并绘制成果图，交至区土地储备中心办理收储出让手续。原始成果文件项目未提供，我司人员到该测绘公司取得电子版成果。
</t>
  </si>
  <si>
    <t>对邢台凤屏山生态型颐养园生活用水项目水资源的状况进行调查、分析、论证，并以书面报告的形式载明调查、分析和论证的内容及成果。</t>
  </si>
  <si>
    <t xml:space="preserve">费用采用转账方式结算、分期支付，合同签订后7日内支付90000.00元整;论证报告通过审查验收后7日内支付40000.00 元整。
</t>
  </si>
  <si>
    <t>截至目前已支付全部合同款</t>
  </si>
  <si>
    <t xml:space="preserve">已出具水资源论证报告交至水利厅，获得取水许可。取水许可有效期至2024年12月31日，到期前3个月可申请延期。若逾期再申请可能会增大难度及增加成本。
</t>
  </si>
  <si>
    <t xml:space="preserve">乙方将坐标点放完后，甲方一次性结清。
</t>
  </si>
  <si>
    <t xml:space="preserve">已完成测绘放点
</t>
  </si>
  <si>
    <t>未执行</t>
  </si>
  <si>
    <t>购买遥测终端 RTU 设备</t>
  </si>
  <si>
    <t xml:space="preserve">发货前付货款金额的 50%，签收后支付剩下50%
</t>
  </si>
  <si>
    <t>该合同未执行</t>
  </si>
  <si>
    <t>经核实审查该合同价款符合市场水平，该合同核查无异议。</t>
  </si>
  <si>
    <t xml:space="preserve">——
</t>
  </si>
  <si>
    <t>受 邢台华昱房地产开发有限公司 (以下简称甲方) 的委托，邢台市规划设计研究院(以下简称乙方) 负责编制《信都区七里河南街 (百泉大道一邢左公路) 段道路规划设计》项目的工作。</t>
  </si>
  <si>
    <t xml:space="preserve">第一阶段:协议签订后7个工作日内，乙方启动规划项目方案编制，甲方支付乙方总费用的 50%。
第二阶段:待邢台市自然资源和规划局信都区分局完成方案审批且通过后，乙方提交正式成果前，甲方支付乙方总费用的 50%。
</t>
  </si>
  <si>
    <t>1、根据合同第八条（1）中第4项约定“在协议履行期间，甲方单方面要求终止协议的，如乙已开始设计工作的，甲方应按乙方已完成的实际工作量进行支付，若超过一半时，按该阶段规划设计费的全部支付”同时引用第3项中约定“由于非乙方原因造成相关审批部门对规划设计文件不审批致使协议无法履行时，甲方需支付相应的规划设计费”。
2、根据合同第二阶段要求，待邢台市自然资源与规划局信都区分局完成方案审批并通过后，乙方提交正式成果前，甲方支付50%。（按照违约条款取第二阶段费用作为违约金）。</t>
  </si>
  <si>
    <r>
      <rPr>
        <sz val="10"/>
        <color rgb="FF000000"/>
        <rFont val="Microsoft YaHei"/>
        <charset val="134"/>
      </rPr>
      <t xml:space="preserve">1、已完成加密路道路规划设计方案，待规划局审批确认（目前已完成加密路规划设计方案），故未到第二阶段支付节点；
</t>
    </r>
    <r>
      <rPr>
        <sz val="10"/>
        <rFont val="Microsoft YaHei"/>
        <charset val="134"/>
      </rPr>
      <t>2、后续需跟进专家评审并取得相关行政许可。一般来说，乙方至少负有配合协助的义务责任。</t>
    </r>
  </si>
  <si>
    <t>注：
  2021年12月，邢台市信都区规划分局要求项目报专家评审会前需完成七里河南街道路工程规划方案，由规划局指定其下属事业性单位“邢台市规划设计研究院”进行编制，七里河南街道路规划设计协议总费用12万元；
  2021年12月协议签订后7个工作日内，建设单位支付乙方6万元。（流程编号：22531380）</t>
  </si>
  <si>
    <t>合同金额（元）</t>
  </si>
  <si>
    <t>已支付金额（元）</t>
  </si>
  <si>
    <t>未支付金额（元）</t>
  </si>
  <si>
    <t>围挡位置场地平整(围挡周边各15米，即需满足施工作业面)、基础施工，围挡的制作、安装、维护。</t>
  </si>
  <si>
    <t xml:space="preserve">甲方在围挡整体安装完毕后7日内进行验收并与乙方结算，甲方在结算后[30]日内支付97%结算款给乙方，结算价款的3%留作工程质量保修金，质保期满1年。
</t>
  </si>
  <si>
    <t>截至目前已支付合同约定金额93%，剩余7%未支付。</t>
  </si>
  <si>
    <t>1、乙方逾期完工的，每逾期一日，按本合同总价款的 0.1%向甲方支付违约金。逾期超过 10日的，甲方有权解除本合同，乙方应按本合同总价款的 20%向甲方支付违约金。
2、乙方施工人员不服从甲方管理的，每发现一次，乙方应向甲方支付[2000.00]元违约金。
3、现场严禁吸烟，每发现一次乙方应向甲方支付[500.00] 元违约金。因吸烟、焊接或其他明火引起火灾所造成的一切损失及政府相关部门的处罚均由乙方负责。
4、除本合同另有约定外，本合同签订后，乙方单方面终止合同的，应按照本合同总价款的 20%向甲方支付违约金。
5、任何一方有其他违反本合同约定情形的，违约方应赔偿给守约方造成的全部损失，包括但不限于律师费、公证费、调查费、诉讼费、仲裁费、停工停业损失、向第三方支付违约金或赔偿金等。
6、甲方有权直接在应付未付乙方的合同款项中扣除本合同项下乙方应付的违约金及赔偿金，不足部分可向乙方继续追偿。</t>
  </si>
  <si>
    <t>经核实审查该合同价款符合市场水平，合同条款与服务内容一致，该合同内容核查无异议。</t>
  </si>
  <si>
    <t xml:space="preserve">1、临时围挡施工已完成，按要求办理完结算，待质保期一年后支付质保金，2023年7月经现场勘验，围挡外观质量完好，与流程中结算内容内容所述一致；
2、根据合同约定，围挡施工完成后质保满一年应支付质量保证金，截至本次现场勘察节点，已超期未支付。
</t>
  </si>
  <si>
    <t>注：
1.2021年11月，建设单位根据项目进展，启动邢台七里河项目围挡工程招标工作。组织5家入围单位进行标前准备工作，如：组织现场踏勘、签订参与投标确认书、发放招标文件等；（流程编号：22442110）
2.2022年7月，建设单位为证明该工程已开工，需将项目东侧进行围挡安装封闭管理，施工单位为邢台市纵工建材销售有限公司（该单位为大区围挡招标过程中价格最低单位），合同金额约为3.79万元；流程编号：23693461
3.2022年7月底，围挡工程完成施工，结算金额为：36175.04元，建设单位依据结算书向施工单位支付结算价款的97%为35089.79元，剩余价款待保修期满后支付。（流程编号：24134258）</t>
  </si>
  <si>
    <t>乙方为甲方提供项目评价报告编制技术服务。</t>
  </si>
  <si>
    <t xml:space="preserve">第一次：合同签订后5个工作日内支付100,000.00元整；
第二次：乙方提供正式项目评价报告后5个工作日内支付260,000.00元整。
</t>
  </si>
  <si>
    <t>1、 若甲方未按合同约定支付合作款，每延误一天甲方应向乙方赔偿合同总金额的千分之二;如因不可抗力、乙方原因等非甲方原因导致甲方未能按照合同约定支付款项，则甲方不承担违约责任。
2、 若乙方未按时提交工作成果的，应向甲方每工作日支付本协议总金额的千分之二的违约金;如因不可抗力、甲方原因等非乙方原因导致乙方未能按照合同约定交付报告，则乙方不承担违约责任。
3、甲、乙双方对本合同任何约定的违反均视为违约，违约方因自己的违约行为而给守约方造成的损失，应负赔偿责任。
4、如因甲方无不正当理由中止业务时，甲方应按照已完成的工作量对乙方支付相应的咨询服务费。乙方已完成报告撰写，并提交电子版报告初稿的，甲方支付比例不低于合同总金额的 70%。</t>
  </si>
  <si>
    <t>本合同经双方协商一致，合同未尽事宜，双方可另行制订补充协议，其效力等同于本合同。补充协议内容如与本合同约定事项不一致，以补充协议约定内容为准。</t>
  </si>
  <si>
    <t>不完整</t>
  </si>
  <si>
    <t>经核实，缺少比价环节。</t>
  </si>
  <si>
    <t>已完成</t>
  </si>
  <si>
    <t>乙方为甲方进行项目勘测，勘测完成后向甲方提供不动产测绘报告、宗地图。</t>
  </si>
  <si>
    <t>乙方向甲方提供成果时，甲方一次性支付所有测绘费用。</t>
  </si>
  <si>
    <t>甲方违约责任
1、对于乙方提供的图纸等资料以及乙方测绘成果，甲方有义务保密；
2、甲方未按期支付工程款，应按顺延天数和当时银行贷款利率，向乙方支付违约金。对于乙方提供的图纸等资料以及乙方测绘成果，甲方有义务保密 。
乙方违约责任
1、乙方提供的测绘成果不合格(甲方指界有误及要求有误除外)，乙方应负责起补救措施，以达到质量要求；
2、对于甲方提供的图纸和技术资料以及属于甲方的测绘成果，乙方有义务保密。</t>
  </si>
  <si>
    <t>1、已出具不动产测绘报告、宗地图，交至自规局办理土地证。
2、由于项目长期停滞，该成果报告后期使用存在不确定性。</t>
  </si>
  <si>
    <t>合同项下出让坐落于规划百泉大道以北、七里河西侧，宗地编号（2020）20，宗地总面积53101平米国有土地70年使用权，用于城镇住宅-普通商品住房建设</t>
  </si>
  <si>
    <t xml:space="preserve">1、本合同签订之日起 0日内，一次性付清国有建设用地使用权出让价款:
2、按以下时间和金额分 二期向出让人支付国有建设用地使用权出让价款
第一期 人民币大写肆任壹佰万元(小写41000000元)，付款时间:2021年5月26日之前。第二期 人民币大写叁任玖佰贰拾肆万元(小写 39240000元)，付款时间:2021年10月25日之前。
</t>
  </si>
  <si>
    <t>截至目前已支付合同约定全部土地款</t>
  </si>
  <si>
    <t>1、受让人应当按照本合同约定,按时支付国有建设用地使用权出让价款。受让人不能按时支付国有建设用地使用权出让价款的，自滞纳之日起，每日按迟延支付款项的1 %向出让人缴纳违约金，延期付款超过 60日，经出让人催交后仍不能支付国有建设用地使用权出让价款的，出让人有权解除合同，受让人无权要求返还定金，出让人并可请求受让人赔偿损失。
2、受让人因自身原因终止该项目投资建设，向出让人提出终止履行本合同并请求退还土地的，出让人报经原批准土地出让方案的人民政府批准后，分别按以下约定，退还除本合同约定的定金以外的全部或部分国有建设用地使用权出让价款 (不计利息)，收回国有建设用地使用权，该宗地范围内已建的建筑物、构筑物及其附属设施可不予补偿，出让人还可要求受让人清除已建建筑物、构筑物及其附属设施，恢复场地平整，但出让人愿意继续利用该宗地范围内已建的建筑物、构筑物及其附属设施的，应给予受让人一定补偿:
(1)受让人在本合同约定的开工建设日期届满一年前不少于60日向出让人提出申请的，出让人在扣除定金后退还受让人已支付的国有建设用地使用权出让价款;
(2)受让人在本合同约定的开工建设日期超过一年但未满二年，并在届满二年前不少于 60日向出让人提出申请的，出让人应在扣除本合同约定的定金，并按照规定征收土地闲置费后，将剩余的已付国有建设用地使用权出让价款退还受让人。
3、受让人造成土地闲置，闲置满一年不满两年的，应依法缴纳土地闲置费:土地闲置满两年且未开工建设的出让人有权无偿收回国有建设用地使用权。
4、受让人未能按照本合同约定日期或同意延建所另行约定日期开工建设的，每延期一日，应向出让人支付相当于国有建设用地使用权出让价款总额 1 %。的违约金，出让人有权要求受让人继续履约受让人未能按照本合同约定日期或同意延建所另行约定日期竣工的，每延期一日，应向出让人支付相当于国有建设用地使用权出让价款总额 1%的违约金。
5、项目固定资产总投资、投资强度和开发投资总额未达到本合同约定标准的，出让人可以按照实际差额部分占约定投资总额和投资强度指标的比例，要求受让人支付相当于同比例国有建设用地使用权出让价款的违约金，并可要求受让人继续履约。
6、本合同项下宗地建筑容积率、建筑密度等任何一项指标低于本合同约定的最低标准的，出让人可以按照实际差额部分占约定最低标准的比例，要求受让人支付相当于同比例国有建设用地使用权出让价款的违约金，并有权要求受让人继续履行本合同:建筑容积率、建筑密度等任何一项指标高于本合同约定最高标准的，出让人有权收回高于约定的最高标准的面积部分，有权按照实际差额部分占约定标准的比例，要求受让人支付相当于同比例国有建设用地使用权出让价款的违约金
7、工业建设项目的绿地率、企业内部行政办公及生活服务设施用地所占比例、企业内部行政办公及生活服务设施建筑面积等任何一项指标超过本合同约定标准的，受让人应当向出让人支付相当于宗地出让价款 /%的违约金，并自行拆除相应的绿化和建筑设施。
8、受让人按本合同约定支付国有建设用地使用权出让价款的，出让人必须按照本合同约定按时交付出让土地。由于出让人未按时提供出让土地而致使受让人本合同项下宗地占有延期的，每延期一日，出让人应当按受让人已经支付的国有建设用地使用权出让价款的 %向受让人给付违约金，土地使用年期自实际交付土地之日起算。出让人延期交付土地超过 60日，经受让人催交后仍不能交付土地的，受让人有权解除合同，出让人应当双倍返还定金，并退还已经支付国有建设用地使用权出让价款的其余部分，受让人并可请求出让人赔偿损失。
9、出让人未能按期交付土地或交付的土地未能达到本合同约定的土地条件或单方改变土地使用条件的，受让人有权要求出让人按照规定的条件履行义务，并且赔偿延误履行而给受让人造成的直接损失。土地使用年期自达到约定的土地条件之日起算。</t>
  </si>
  <si>
    <t xml:space="preserve">1、2021年5月6日：印花税40120.00元和契税3209600.00元；
2022年2月25日：违约金4748040.00元，违约金率0.001,121天；
2022年3月10日：第二笔土地出让金利息710835.29元，利率4.35%，2021年5月27日至10月25日，共152天计息日；
2、目前该项目地块未经项目公司同意被非法占用并开发经营，项目公司已向当地政府申诉，尚未收到回复。做为土地的合法使用权人存在安全风险责任。
</t>
  </si>
  <si>
    <t>商铺租赁合同（2-1)</t>
  </si>
  <si>
    <t>马春峰</t>
  </si>
  <si>
    <t>甲方将位于邢台市信都区百泉大道南侧碧桂园商业8号楼二层的8-2-101、8-2-102、8-2-103、8-2-105、8-2-109、8-2-110、8-2-111商铺，建筑面积约 665 平方米(含公摊面积)，租赁给乙方使用。</t>
  </si>
  <si>
    <t>截至目前已支付金额为一年租金</t>
  </si>
  <si>
    <t>乙方在签订租赁合同后三个工作日内一次性缴纳第一年租赁费用和第一年及免租期的物业管理费用，第二年房租提前一个月交。</t>
  </si>
  <si>
    <t>1、甲乙双方在经营过程中如因对方原因造成双方无法正常经营所带来的一切损失由责任方承担。
2、乙方单方提前解除租赁合同的，所交承租期租赁费不予退还。
3、乙方逾期交付相关费用，除仍应补交欠租外，从逾期日起按相关费用的每日3%向甲方交付滞纳金:逾期超过30日的，则按本合同第八条第二项第 1款执行。</t>
  </si>
  <si>
    <t>(一)甲方有下列情形之一的，乙方有权单方解除合同:
1.未按约定时间交付该商铺达30日的；
2.该商铺被司法机关或者行政机关依法查封的。
(二)乙方有下列情形之一的，甲方有权单方解除合同，收回该商铺且租金及押金不退:
1.无故不支付或者逾期支付租金、物业费等其它必须支付费用 30日的；
2.擅自将商铺转租、分租、转让、转借、联营或与他人调剂交换的；
3.利用该商铺从事违法犯罪活动，损害公共利益的。</t>
  </si>
  <si>
    <t>已付1年租金及物业费到2022年7月16日。</t>
  </si>
  <si>
    <t>商铺租赁合同（2-2)</t>
  </si>
  <si>
    <t>甲方将位于邢台市信都区百泉大道南侧碧桂园商业8号楼二层的8-2-101、8-2-102、8-2-103、8-2-105、8-2-109、8-2-110、8-2-111商铺，建筑面积约 665 平方米(含公摊面积)，租赁给乙方使用</t>
  </si>
  <si>
    <t>截至目前已支付第一季度租金和物业费</t>
  </si>
  <si>
    <t>2022年7月17日至2022年9月30日租金及物业费于 2022年9月30日前一次性支付 35070.8元，之后每季度于第一个月15 日前支付当季租金。每期季度租金 38317.5 元，物业费4598.1元，共计 42915.6元。2023年7月1日至20237月16 日租金物业费 7844.8元随前一期一并支付。</t>
  </si>
  <si>
    <t>(一)甲方有下列情形之一的，乙方有权单方解除合同:
1.未按约定时间交付该商铺达30日的。
2.该商铺被司法机关或者行政机关依法查封的。
(二)乙方有下列情形之一的，甲方有权单方解除合同，收回该商铺且租金及押金不退:
1.无故不支付或者逾期支付租金、物业费等其它必须支付费用 30日的；
2.擅自将商铺转租、分租、转让、转借、联营或与他人调剂交换的;
3.利用该商铺从事违法犯罪活动，损害公共利益的。</t>
  </si>
  <si>
    <t>缴纳的租赁押金12,772.5元，退租时因延迟一个月协调房东后直接押金抵房租，故押金未退。</t>
  </si>
  <si>
    <t>住宅租赁合约</t>
  </si>
  <si>
    <t>孟祥业、碧桂园生活服务集团股份有限公司邢台分公司</t>
  </si>
  <si>
    <t>1500/间/月</t>
  </si>
  <si>
    <t>甲方将河北省邢台市信都区百泉大道与滨江路交道口邢台碧桂园312-1102租赁给乙方使用。</t>
  </si>
  <si>
    <t>截至目前已支付一年半租金及一个月押金</t>
  </si>
  <si>
    <t>乙方再签约日期先缴纳半年租金，之后按月缴纳租金。</t>
  </si>
  <si>
    <t>租赁期内出租人需提前收回房屋的，或承租人需提前退租的，应至少提前 20 日书面通知对方，按合同期内租金总额的 10 %向对方支付违约金。出租人应退还承租人已交纳但尚未发生的租金及费用。租赁期限届满后 2 日后，出租人未返还承租人押金的(除用于抵扣承租人相关费用以及承租人应当承担的违约金、赔偿金外) 或者承租人未交还房屋的，应按拖欠天数折合相应租金额的 10 %标准向对方支付违约金。</t>
  </si>
  <si>
    <t>(一) 经双方当事人协商一致，可以解除本合同。
(二) 因不可抗力等因素致使合同无法继续履行的，应当通知合同相对方，本合同自通知到达合同相对方时解除。
(三) 因一方当事人故意隐瞒与订立合同有关的重要事实或者提供虚假情况的，另一方当事人有权解除合同。
(四) 出租人有下列情形之一的，承租人有权单方解除合同:
1.迟延交付房屋达 3日的;
2.出租房屋不符合安全、防灾等工程建设强制性标准的;
3.不承担约定的维修义务，致使承租方无法正常使用房屋的:
4.因出租人权属或债务纠纷等原因严重影响承租人居住的;
5.交付的房屋严重不符合本合同约定或危及承租人安全、健康的;6.故意隐瞒与订立合同有关的重要事实或者提供虚假情况的:
7.其他
(五) 承租人有下列情形之一的，出租人有权单方解除本合同，收回房屋:
1.不按照约定支付租金达 10日的;
2.违反本合同约定，擅自将房屋转租或者出借给他人的;
3.擅自改变房屋用途、结构或者实施其他违法建设行为的;
4.利用租赁房屋生产、储存、经营易燃、易爆、有毒等危险物品，从事违法犯罪活动、损害公共利益的;
5.单间最多居住人数和人均租住建筑面积不符合当地人民政府有关规定的;6.承租人违反本合同约定，不合理使用或看护不善致使该房屋及其附属设施、设备损坏或灭失的;
7.故意隐瞒与订立合同有关的重要事实或者提供虚假情况的;</t>
  </si>
  <si>
    <t>租赁合同中约定租期为1年，实际缴纳一年半租金含及一个月押金，项目未提供续租协议。 因人员相继离职，具体退房日期不详,押金未退。</t>
  </si>
  <si>
    <t>郭现刚、碧桂园生活服务集团股份有限公司邢台分公司</t>
  </si>
  <si>
    <t>甲方将河北省邢台市信都区百泉大道与滨江路交道口邢台碧桂园313-2103房，租赁给乙方使用。</t>
  </si>
  <si>
    <t>截至目前已支付一年租金及一个月押金</t>
  </si>
  <si>
    <t>(一) 经双方当事人协商一致，可以解除本合同。
(二) 因不可抗力等因素致使合同无法继续履行的，应当通知合同相对方，本合同自通知到达合同相对方时解除。
(三) 因一方当事人故意隐瞒与订立合同有关的重要事实或者提供虚假情况的，另一方当事人有权解除合同。
(四) 出租人有下列情形之一的，承租人有权单方解除合同:1.迟延交付房屋达 3_日的;
2.出租房屋不符合安全、防灾等工程建设强制性标准的;
3.不承担约定的维修义务，致使承租方无法正常使用房屋的:
4.因出租人权属或债务纠纷等原因严重影响承租人居住的;
5.交付的房屋严重不符合本合同约定或危及承租人安全、健康的;6.故意隐瞒与订立合同有关的重要事实或者提供虚假情况的:
7.其他
(五) 承租人有下列情形之一的，出租人有权单方解除本合同，收回房屋:
1.不按照约定支付租金达 10日的;
2.违反本合同约定，擅自将房屋转租或者出借给他人的;
3.擅自改变房屋用途、结构或者实施其他违法建设行为的;
4.利用租赁房屋生产、储存、经营易燃、易爆、有毒等危险物品，从事违法犯罪活动、损害公共利益的;
5.单间最多居住人数和人均租住建筑面积不符合当地人民政府有关规定的;6.承租人违反本合同约定，不合理使用或看护不善致使该房屋及其附属设施、设备损坏或灭失的;
7.故意隐瞒与订立合同有关的重要事实或者提供虚假情况的;</t>
  </si>
  <si>
    <t>因人员相继离职，具体退房日期不详,押金未退。</t>
  </si>
  <si>
    <t>赵东冉、碧桂园生活服务集团股份有限公司邢台分公司</t>
  </si>
  <si>
    <t>甲方将河北省邢台市信都区百泉大道与滨江路交道口邢台碧桂园313-2304房，租赁给乙方使用。</t>
  </si>
  <si>
    <t>截至目前已支付一年半租金（含一个月押金）</t>
  </si>
  <si>
    <t>租赁合同中约定租期为1年，实际缴纳一年半租金（含一个月押金），项目未提供续租协议。</t>
  </si>
  <si>
    <t>姚兴利、碧桂园生活服务集团股份有限公司邢台分公司</t>
  </si>
  <si>
    <t>1500/月</t>
  </si>
  <si>
    <t>甲方将河北省邢台市信都区百泉大道与滨江路交道口邢台碧桂园309号楼101室，租赁给乙方使用</t>
  </si>
  <si>
    <t>截至目前已支付金额为一半年租金。</t>
  </si>
  <si>
    <t>(一)甲方有下列情形之一的，乙方有权单方解除合同:
1.未按约定时间交付该商铺达30日的。
2.该商铺被司法机关或者行政机关依法查封的
(二)乙方有下列情形之一的，甲方有权单方解除合同，收回该商铺且租金及押金不退:1.无故不支付或者逾期支付租金、物业费等其它必须支付费用 30日的。
2.擅自将商铺转租、分租、转让、转借、联营或与他人调剂交换的.
3.利用该商铺从事违法犯罪活动，损害公共利益的。</t>
  </si>
  <si>
    <t>食堂租赁租期2021-7-10至2023-1-9，共18个月，实际使用17个月，租金支付：1500*17=25500元</t>
  </si>
  <si>
    <t>临时办公室装修合同</t>
  </si>
  <si>
    <t>工程范围:河北省邢台市信都区碧桂园售楼处临时办公区装修
工程内容:本次工程主要涉及隔断、柜体、墙面装饰拆除等拆除工程，顶棚、地面、墙面修补及新做，开关、灯具、管线等修补及更换等修缮工程等。
承包形式:包工包料，包验收，固定总价包干。</t>
  </si>
  <si>
    <t>竣工验收7日内支付结算款的80%，结算完成后 40 日后支付至结算款的 97%，余款在保修期一年后付清。</t>
  </si>
  <si>
    <t>截至目前已支付金额为全部合同款</t>
  </si>
  <si>
    <t>1、双方应严格遵守合同，如有违反，按本合同相关约定承担违约责任；
2、如延误工期，每超过一天，按合同总价款的 0.5%偿付甲方违约金；
3、如出现质量问题，以及违反本合同其它约定，乙方除应赔偿给甲方造成的全部经济损失外，甲方可视具体情况，要求乙方按合同偿付合同总价款的20 %违约金。</t>
  </si>
  <si>
    <t>已完成办公室装修，目前已退租</t>
  </si>
  <si>
    <t>乙方为甲方提供笔记本电脑、台式机电脑打印机等办公设备。</t>
  </si>
  <si>
    <t>货到之日起三十个工作日内，甲方须向乙方支付总金额的货款</t>
  </si>
  <si>
    <t>截至目前已支付金额为全部货款</t>
  </si>
  <si>
    <t>据反馈，电脑等办公设备项目公司未计入固定资产，现留存3台笔记本，其他已就地处置。处置所得暂未确认，财务挂账计在“预收账款-其他业务收入”中。</t>
  </si>
  <si>
    <t>合同签订后，甲方须向乙方支付总货款的 40%定金.甲方于货品送到十日内付清剩余 60%货款。</t>
  </si>
  <si>
    <t>乙方产品无法按时交货或甲方拖延付款的(不可抗力因素除外)，每拖延一天(24 小时)对违约方应按合同总金额的日千分之二加罚拖延履行的滞纳金赔偿对方。其它原因不予赔偿。若因甲方原因导致乙方不能按时交付的，甲方需向乙方出具书面延迟交货意见书，延迟期限超过十天以上，甲方需向乙方支付 80%货款。若甲方超过三十天不付款或延迟提货又不作出我方可接受解释的，供货方可单方解除合同，并视情况由购货方赔偿乙方仓储费和管理费。</t>
  </si>
  <si>
    <t>据反馈，项目公司未计入固定资产，已就地处置。处置所得暂未确认，财务挂账计在“预收账款-其他业务收入”中。</t>
  </si>
  <si>
    <t>办公室绿植</t>
  </si>
  <si>
    <t>签收后付清</t>
  </si>
  <si>
    <t>12000/年</t>
  </si>
  <si>
    <t>乙方根据甲方提出的要求，为甲方提供 1 条互联网专线接入业务，并提供1个固定 IP地址。</t>
  </si>
  <si>
    <t>合同期限内按年以转账方式收费，合同签订后 10日内甲方向乙方缴纳业务使用费，以后每年7月份缴纳次年业务使用费</t>
  </si>
  <si>
    <t>截至目前已支付金额为两年服务费。</t>
  </si>
  <si>
    <t>任何一方未履行本合同项下的任何一项条款均被视为违约。在此情形下,甲乙双方可就此问题进行协商,协商不成的,按本合同争议条款解决。</t>
  </si>
  <si>
    <t>合同到期后如双方无异议，合同以一年为周期自动顺延，顺延次数不限。项目公司反馈2022年底已注销。</t>
  </si>
  <si>
    <t>办公室够空调7台</t>
  </si>
  <si>
    <t>提货后付清</t>
  </si>
  <si>
    <t>反馈，项目公司未计入固定资产，已就地处置。处置所得暂未确认，财务挂账计在“预收账款-其他业务收入”中。</t>
  </si>
  <si>
    <t>打折协议</t>
  </si>
  <si>
    <t>/</t>
  </si>
  <si>
    <t>与酒店签约长住优惠价格</t>
  </si>
  <si>
    <t>乙方签单消费在限额内最晚不得超过6个月结清、每年12月25日之前将当年签单全部结清。</t>
  </si>
  <si>
    <t>截至目前已支付金额为预付款</t>
  </si>
  <si>
    <t>1、该优惠仅限于贵公司，请予以保密，否则酒店有权中止本协议;
2、持卡人如有工作变动或其他变化应及时通知甲方并将签单消费结算清，否则由此引起的责任由乙方承担。
3、乙方没有按约定的结帐方式结帐，甲方有权暂停乙方签单权力。
4、一切因不可抗力的原因不能履行合约时，应尽快用电话、传真等方式通知对方，双方均应设法补救，如仍无法履
行，可协商延续或撤消合约。
5、甲、乙双方如发生争议，应协商解决，当事人不愿调解决或协商不成的可按司法程序解决。</t>
  </si>
  <si>
    <t>2021年5月11日支付预付款1万元，同年7月2日已开具1万元发票。</t>
  </si>
  <si>
    <t>李翠</t>
  </si>
  <si>
    <t>17400元/年</t>
  </si>
  <si>
    <t>甲方将位于邢台县羊范镇大路社区5号楼2单元102室出租给乙方使用，用于办公用房。</t>
  </si>
  <si>
    <t>每年4月30日前一次性交付给甲方。</t>
  </si>
  <si>
    <t>截至目前已支付两年租金和开票税金</t>
  </si>
  <si>
    <t>首次付款时间为2021年5月28日，金额为33,600.00元。滞后签约时间13个月。</t>
  </si>
  <si>
    <t>注册地址租金，支付两年，于2021年10月20日迁出。收款人尼俊平非签约本人，财务反馈对方提供手写代收凭据。</t>
  </si>
  <si>
    <t>办理车辆商业险</t>
  </si>
  <si>
    <t>办理时支付</t>
  </si>
  <si>
    <t>截至目前已支付全部费用</t>
  </si>
  <si>
    <t>否</t>
  </si>
  <si>
    <t>购别克商务车</t>
  </si>
  <si>
    <t>购买时支付</t>
  </si>
  <si>
    <t>已全款支付</t>
  </si>
  <si>
    <t>已支付金额中包含7130元4s店代收交强险、车船税、服务费。项目公司购入该车后计入固定资产，并计提折旧累计91078.35元。于2023年1月6日，在北京二手车市场以19.5万元处置。</t>
  </si>
  <si>
    <t>已暂停</t>
  </si>
  <si>
    <t>乙方以品牌输出、管理输出、资源输出为核心，提供产品定位、设计管控、工程营造、营销策划、及交付维保等开发全过程服务，通过专业能力提升项目开发效益，为委托方创造卓越业绩，实现共赢。</t>
  </si>
  <si>
    <t>甲乙双方同意项目开盘销售前委托管理服务费按照月费的模式支村，自包括项目总经理在内的乙方首批项目管理人员委派当月开始，甲方按每月50万元向乙方支付委托管理服务费月费、简称“月服务费”，月服务费支付至项目开盘当月为止该部分费用在项目开盘实现销售后乙方实现的委托管理服务费中先行分月抵扣，抵扣原则保证每月甲方支付给乙方的委托管理服务费不低于50万元,于每月20日前支付。
       项目实现开盘销售后，甲方根据各类物业实现的合同销售回款额的4.5%按月度向乙方支付委托管理服务费，简称“销售月费”。于每月结束后15日内支付。经甲乙双方协商，如项目开盘销售后连续3个月乙方未完成甲乙双方确认的月度销售目标，甲方暂停向乙方支付销售月费，直至乙方完成下一个月度销售目标，甲方恢复支付且补发应支付未支付给乙方的销售月费。</t>
  </si>
  <si>
    <t>截至目前已支付金额合同约定金额的17%</t>
  </si>
  <si>
    <t>甲方违约责任：
1、甲方未能按约定向乙方支付的任何服务费用，逾期在 60 天内的，每延迟一天，应按照未付金额的万分之三向乙方支付违约金;逾期超过 60 天的，每延迟一天，应按照未付金额的万分之五向乙方支付违约金。
2、甲方未按时向各专业工作单位支付费用的，应承担延期付款的责任，因延期拨付工程款导致停工的，工期顺延。乙方不承担各节点延迟的违约责任。3、若因甲方原因延误工期的，开发建设周期目标相应延长，如因此给乙方造成损失，或增加额外工作的，甲方应补偿乙方的损失。
4、在本合同履行过程中，甲方无正当理由擅自解除合同或者因甲方违约而导致乙方解除合同的，乙方有权不退还甲方支付的定金并要求甲方承担由此给Z方造成的损失(含委派人员安置相关费用)。根据合同实际终止时间所对应的不同项目进度节点，甲乙双方同意本合同的委托管理服务费按如下约定比例进行结算：(1)如项目方案设计尚未获得政府批复的，甲方支付至委托管理服务费。
(2)如项目方案设计已获得政府批复，甲方支付至委托管理服务费预估估总额的20%;
(3)如项目己获得施工许可证,甲方支付至委托管理服务费预估总额的40%额的 30%;(4)如项目已获得预售许可证,甲方支付至委托管理服务费预估总额的60%(5)如项目已完成竣工验收备案，甲方应按委托管理服务费的预估总额进行全额结算并支付给乙方;
(6)本项目分期开发的，则上述约定的委托管理服务费用预估金额按各期地上建筑面积占总地上建筑面积的比例及各期所处不同阶段分别结算。
(7)如本合同终止时，项目已取得上述约定的某节点批复、证照等文件并已经开始实施下一节点工作但未全部完成的，结算时，甲方除支付已取得批复证照等文件节点对应的委托管理服务费外，还应支付下一节点增加部分委托管理服务费的50%。
(8)如本合同终止时，项目已具备办理上述约定的某节点批复、证照等文件的条件，但因甲方原因未能取得该等文件的，委托管理服务费应按该节点进行结算。
(9) 若按本条计算所得的结算金额低于截至本合同终止之日甲方按本合同第一部分第五条约定累计应支付的委托管理服务费金额(包括已付款项及应付款项)的，则委托管理服务费结算金额以甲方本合同第一部分第五条约定累计应支付的委托管理服务费金额为准。
 乙方违约责任：
1、项目的竣工交付应按照开发建设周期目标执行，如因乙方管理单方面原因，造成项目总开发建设周期超出经双方共同确认的项目开发总体计划所确定的开发建设周期且须对当期买房人承担违约责任的，则在甲方承担相应违约责任后由乙方按实向甲方赔偿等额的损失。同时，当期超期增加的委派人员相关费用无须另行支付。
2、项目的整体工程成本应控制在本合同约定的目标考核成本范围内，如因乙方管理责任导致实际整体工程成本超过成本考核目标 3%的(不含经本合同中约定可以进行成本管理目标调整的成本变更)，则从委托管理服务费中扣减成本超额部分的 50%作为违约赔偿。
3、开发过程中，如因乙方未能尽到相应的管理职责或管理不当导致重大安全事故(指死亡一人以上或重伤二人以上的事故)发生，给甲方造成损失的，乙方承担相应的赔偿责任。
4、项目建设质量未达到合同约定标准而致使甲方产生损失的，损失部分由乙方承担。
5、乙方须承担赔偿责任的，经甲乙双方书面确认后，甲方可在应支付给乙方的委托管理服务费中直接扣除。</t>
  </si>
  <si>
    <t>甲方有下列行为之一的，乙方有权解除本合同:
1、未能按期足额支付本合同约定的项目委托管理服务费用的任何款项，未付款项总额累计超过[200]万元或付款延迟时间超过60日的
2、由于甲方未按合同约定履行应尽义务或发生重大争议事项或遭受司法强制措施/行政处罚，导致项目无法正常实施的。经乙方向甲方书面形式通知后甲方在合理期限内仍未予以更正或解决的
3、甲方未按本合同的约定或超出投权范围使用“绿城”品牌，经乙方向甲方书面形式通知后，甲方仍未在通知要求的期限内停止该类使用行为或无法消除由此带来的影响的
4、甲方违反本合同有关财务和资金管理的约定，造成项目因缺乏资金面无法按期交付的。
乙方有下列原因之一的，甲方有权解除本合同:
1、乙方主要管理人员经常不到岗，导致项目管理工作不能正常开展，经甲方书面提出意见后，在30个工作日内仍未改正的。
2、乙方严重违反合同约定，未能履行管理职责，经常不能及时提供合同约定的主要工作成果，导致项目不能正常开展或者严重延期（超出约定建设周期6个月以上)，经甲方书面提出意见后拒绝整改或仍整改不到位的。
3、因乙方的管理原因导致项目项量与合同严重不符，经施工单位整改后仍不能够通过姣工验收的。
如甲方未能按本合同约定及时、足额支付委托管理相关费用期超过[30]日的，乙方有权选择中止履行本合同，暂时撒离其委派的项目管理团队，直至甲方完全纠正上述违约行为或双方另行达成一致意见。</t>
  </si>
  <si>
    <t>经核实，由于项目停滞，该合同后续签署了补充协议，根据补充协议该合同已终止，乙方已向甲方发函。</t>
  </si>
  <si>
    <t>2022年6月20日双方签署了补充协议</t>
  </si>
  <si>
    <t>注：签约单位选择流程未查询到，第一次涉及该单位的流程为编号21974454的付款流程申请，每月20日前可查到付款流程见下列内容，付款流程至2022年1月止：
1.流程编号：21974454，根据项目开发委托管理合同书约定，每月20日前，应支付委托管理服务月费50万元至项目开盘当月为止。8月应付金额为50万元整；
2.流程编号：22118478，根据项目开发委托管理合同书约定，每月20日前，应支付委托管理服务月费50万元至项目开盘当月为止。9月应付金额为50万元整；
3.流程编号：22259244，根据项目开发委托管理合同书约定，每月20日前，应支付委托管理服务月费50万元至项目开盘当月为止。10月应付金额为50万元整；
4.流程编号：22409505，根据项目开发委托管理合同书约定，每月20日前，应支付委托管理服务月费50万元至项目开盘当月为止。11月应付金额为50万元整；
5.流程编号：22548125，根据项目开发委托管理合同书约定，每月20日前，应支付委托管理服务月费50万元至项目开盘当月为止。12月应付金额为50万元整；
6.流程编号：22768405， 根据项目开发委托管理合同书约定，每月20日前，应支付委托管理服务月费50万元至项目开盘当月为止。1月份应付金额为50万元整（2022年1月）。</t>
  </si>
  <si>
    <t>项目已停滞</t>
  </si>
  <si>
    <t>因项目暂停建设，甲乙双方同意自2022年6月30日起，暂停建设期间，乙方停止项目开发管理工作</t>
  </si>
  <si>
    <t xml:space="preserve">1.原合同中第一部分第五条二款约定的乙方委派人员基本费用由甲方按照约定标准支付至2022年8月21日；
2.第一部分第五条三款约定委托管理服务费在甲方向乙方发出复工通知之前停止计费。
3.本协议签订之日，甲方尚欠乙方委派人员基本费用0元，委托管理服务费0元；
4.若截止至2023年6月日甲方仍未向乙方发出正式通知复工并恢复本项目开发建设，甲乙双方同意终止原合同，双方按原合同第二部分第二十五条第4款约定标准结算委托管理服务费，甲方已支付给乙方的300万定金冲抵委托管理服务费。
</t>
  </si>
  <si>
    <t>经核实，因项目停滞双方签署了该补充协议。</t>
  </si>
  <si>
    <t>1、甲、乙双方同意，若截至 2023 年6月30日甲方仍未向乙方发出正式通知复工并恢复本项目开发建设的，甲、乙双方同意立即终止《委托管理合同书》，双方按《委托管理合同书》第二部分第二十五条第4款约定标准结算委托管理服务费，甲方已支付给乙方的300万元定金冲抵委托管理服务费。
2、2021年6月支付给绿城定金300万元，2021年7至12月支付给绿城工程管理费50万元/月，共计600万元。
3、乙方2023年6月13日已开具300万发票给甲方。</t>
  </si>
  <si>
    <t>乙方为甲方提供文化宣传制作安装服务</t>
  </si>
  <si>
    <t>本次付款为安装完毕之日起15日内，甲方须向方支付总金额的货款。</t>
  </si>
  <si>
    <t>截至目前已支付金额为全部货款。</t>
  </si>
  <si>
    <t>原合同金额7253.83元，后因材料尺寸调整签署了补充协议减少金额867.19元，最终执行合同金额是6386.64元。</t>
  </si>
  <si>
    <t>办公室装修，主要包含屋面、外墙、窗边墙体等部位渗水维修及部分装修恢复。</t>
  </si>
  <si>
    <t xml:space="preserve">乙方维修完毕，经甲方验收，确认无质量问题后，足额支付工程款。
</t>
  </si>
  <si>
    <t>1、乙方未经甲方同意擅自拆改原建筑结构或设备管线，经乙方技术人员现场核实后，由此发生的损失由乙方负责。
2、乙方在施工过程中，严格按图纸及甲方技术交底施工达到保质保</t>
  </si>
  <si>
    <t>办公室已退租</t>
  </si>
  <si>
    <t>乙方根据甲方需求及合同约定，完成甲方交付的特定工作或事项</t>
  </si>
  <si>
    <t xml:space="preserve">项目费用按月结算，乙方制作《用费清单》，甲方收到《用费清单》无异议，在3个工作日内付款。
外包员工在为甲方提供服务过程中实际发生的其他必要费用（包括但不限于加班费、交通费、通讯费、差旅费、甲方给予外包员工的奖励等），乙方同意由甲方另行向具体服务人员支付。
</t>
  </si>
  <si>
    <t>1、任何一方违反本合同约定解除合同，给另一方造成损失的，应向对方支付赔偿金和违约金。其中，赔偿金包括但不限于外包员工的社会保险费、住房公积金、劳动报酬、经济补偿等涉及劳动合同解除或终止的所有费用。
2、任何一方不履行合同导致另一方提出解除合同的，过错方须向对方支付赔偿金及违约金。其中，赔偿金包括但不限于外包员工的社会保险费、住房公积金、劳动报酬、经济补偿等涉及劳动合同解除或终止的所有费用。
3、外包员工因劳动关系相关的原因与乙方发生纠纷的，乙方应保证外包事项的正常履行。</t>
  </si>
  <si>
    <t>1、甲乙双方协商一致可以变更本合同约定内容。未经协商一致及书面确认，任何一方不得擅自变更本合同相关内容。否则违约方应承担由此给对方造成的一切损失
2、甲乙双方书面协商一致，可以解除本合同</t>
  </si>
  <si>
    <t>该合同核查无异议。</t>
  </si>
  <si>
    <t>甲方委托乙方提供人事服务</t>
  </si>
  <si>
    <t xml:space="preserve">100元/人/月+当月应发工资总额4%
总费用根据双方商定，以乙方《付款通知单》为当月总费用的结算依据。乙方《付款通知单》每月3日前发出，甲方收到后每月7日确认，并在当月7日前按《付款通知单》列明的总费用款项情况预付至乙方指定账号中。
</t>
  </si>
  <si>
    <t>1、除非双方另有特别约定外，否则乙方没有为甲方垫款的义务，如甲方未能按期及时足额支付总费用，乙方可相应自动暂停部分或全部服务且不承担责任。
2、任何一方未按本合同约定履行义务而导致对方蒙受经济损失的，应承担赔偿责任。第十八条 任何一方不得随意终止本合同。否则违约方应赔偿守约方因此受到的损失。但以下情形除外.（1）、一方严重违约，守约方可书面通知违约方解除本合同;（2）、一方经提前两个月书面预告通知对方的，可解除本合同;（3）、依据不可抗力而终止。
3、如因甲方原因致乙方迟于约定日期收到甲方付款导致乙方为甲方实际垫付资金的，乙方有权停止服务或按实际垫付资金金额1%。的标准按日加收违约金。由于甲方延期付款而造成医疗、工伤等各类费用缴纳延误或停缴而引起索赔等责任的，由甲方承担全部责任。</t>
  </si>
  <si>
    <t>合同条款与服务内容一致，该合同核查无异议。</t>
  </si>
  <si>
    <t xml:space="preserve">乙方应在甲方每月15 日发出《付款通知书》后的18 日内全额支付当月派遣服务费，该《付款通知书》为双方结算依据.
</t>
  </si>
  <si>
    <t>已支付派遣员工全部薪资</t>
  </si>
  <si>
    <t>1、本合同生效后，对双方均具有约束力，甲方和乙方应自觉履行，经双方协商一致后，方可变更本合同。
2、任何一方违反本合同约定的，违约金为合同剩余期限的派遣服务费总额，违约方负责赔偿由此给守约方造成的所有经济损失，经济损失包括但不限于向第三方支付的违约金、赔偿金，行政处罚款，因维权产生的律师费、诉讼费、保全费、调查费、差旅费等。
3、甲方应按照附件二约定的标准，根据法律及政府规定，为被派遣员工发放工资(含加班工资、绩效工资)、缴纳社会保险和福利费用，并承担因此产生的法律责任:因乙方拖欠支付甲方派遣服务费而造成甲方无法履行上述义务的，应赔偿由此给甲方造成的所有损失包括但不限于对被派遣员工承担的赔偿费用、仲裁费用、诉讼费用等，同时还应按下列标准向甲方支付违约金；
4、于次月15-30日付款的，按应付款日1%a的比例支付违约金；于次月30日以后付款的，按应付款日 3%。的比例支付违约金；乙方逾期--个月不向甲方缴纳上述费用的，甲方有权单方解除合同，由此给甲方及被派遣劳动者造成的全部经济损失均由乙方承担
5、甲、乙双方应严格遵守本协议的各项约定，任何一方因非不可抗力原因违约的,应作为最终责任人承担因自身违约行为给另一方及被派遣员工造成的全部经济损失。
6、甲方依据本合同的约定行使合同解除权的，乙方应将派遣员工退回甲方，结清已经产生的劳务派遣费用。同时，甲方有权自主决定是否与相关派遣员工解除劳动关系，若劳动合同继续履行的,乙方还应按照甲方所在地政府规定的最低工资标准依法支付被派遣员工剩余派遣期限内的最低工资及缴纳社会保险费、住房公积金等福利待遇:若劳动合同解除的，由甲方与派遣员工办理离职手续，由此产生的用人单位责任最终由乙方承担，若导致甲方承担付款责任的，甲方有权向乙方全额追偿。</t>
  </si>
  <si>
    <t>仅代理设计人员朱帅一人，向对方单位发函解除协议，对方未复函，但和朱帅已签署解除派遣劳动服务协议书。</t>
  </si>
  <si>
    <t>甲方与浙江万源人力资源有限公司签有《劳务派遣合同》，乙方是上述合同项下于[2021]年[10]月[1]日被万源公司派遣至甲方工作的派遣员工，因甲方经营困难，乙方为了其社保连续性曾垫付社会保险及住房公积金和工资，就垫付款项事宜，甲、乙双方本着平等、自愿、互谅互让的原则协商解决。</t>
  </si>
  <si>
    <t xml:space="preserve">甲乙双方协商一致，甲方在本协议生效后 15 个工作日内将上述金额支付乙方。
</t>
  </si>
  <si>
    <t>乙方根据甲方需求及合同约定，完成甲方交付的特定工作或事项。</t>
  </si>
  <si>
    <t>项目费用按月结算，乙方制作《用费清单》，甲方收到《用费清单》无异议，在3个工作日内付款。
外包员工在为甲方提供服务过程中实际发生的其他必要费用（包括但不限于加班费、交通费、通讯费、差旅费、甲方给予外包员工的奖励等），乙方同意由甲方另行向具体服务人员支付。</t>
  </si>
  <si>
    <t>(1)甲方保证在外包员工为其提供服务期间，提供符合法律规定的工作场所和安全卫生条件，非因甲方原因致外包员工或第三人造成外包员工人身损害或财产损失的，甲方不承担责任
(2)外包员工在为甲方提供服务期间发生人身损害事故，甲方应在事故发生后24小时内通知乙方，并采取必要的紧急救助措施，同时配合乙方妥善处理善后事宜相关的赔偿责任由乙方自行承担。但因甲方原因造成外包员工人身损害的，由甲方承担承担赔偿责任
(3)甲方如需外包员工在中国境外为甲方提供服务的，必须得到乙方的书面同意。甲方应保证乙方外包员工在中国境外为甲方提供服务期间的各项人身和财产权益免受来自甲方及任何第三方的侵害，否则甲方承担由此产生的一切法律后果.</t>
  </si>
  <si>
    <t>1、甲乙双方协商一致可以变更本合同约定内容。未经协商一致及书面确认，任何一方不得擅自变更本合同相关内容。否则违约方应承担由此给对方造成的一切损失
2、甲乙双方书面协商一致，可以解除本合同。</t>
  </si>
  <si>
    <t>合同条款与服务内容一致，该合同内容核查无异议。</t>
  </si>
  <si>
    <t>2023年3月9日已签署合同终止协议。</t>
  </si>
  <si>
    <t>甲方与浙江万源人力资源有限公司(简称“万源公司”)签有《劳务派遣合同》，乙方是该合同项下于2021年10月1日由万源公司派遣至甲方工作的派遣员工,现双方就解除派遣劳务关系、工资支付、补偿金支付等相关事宜，经双方友好协商甲乙双方同意，双方于2022 年11月30日解除派遣劳务关系，乙方确认于2022年11月30日已不再为甲方工作。</t>
  </si>
  <si>
    <t>甲方负责的乙方社会保险及住房公积金已缴纳至2022 年 11月甲方负责的方工资应支付至2022年11月30日</t>
  </si>
  <si>
    <t>截至目前已支付全部款项</t>
  </si>
  <si>
    <t>甲乙双方于2022年1月1日签订了原协议，在合同履行期间，双方均各自履行了合同义务，双方协商于2022年11月30日提前终止原协议。</t>
  </si>
  <si>
    <t>甲、乙双方已进行费用结算并支付完毕。甲乙双方确认，甲、乙双方因协议存续期间及提前终止本协议所产生的所有债权债务(包括但不限于项目费用、违约金、外包员工的社会保险费、住房公积金、劳动报酬、奖金、福利等债权债务)在本协议签订之前已全部结清。双方互不负债权债务。</t>
  </si>
  <si>
    <t>甲乙双方应共同遵守本协议，任何一方违反本协议的约定，依法承担相应赔偿责任。</t>
  </si>
  <si>
    <t>甲方因邢台鑫宸房地产开发有限公司股东资格确认纠纷，委托乙方指派律师为甲方的二审诉讼代理人。</t>
  </si>
  <si>
    <t>由委托人北京海鑫资产管理有限公司于协议签订之日起三个工作日内向一方一次性支付完毕。</t>
  </si>
  <si>
    <t>尚未支付</t>
  </si>
  <si>
    <t>1、乙方律师须认真负贵保护甲方合法权益，为甲方的文件资料、商业秘密以及个人隐私保守秘密。如违反本条给甲方造成损失的，乙方将承担相应赔偿责任。
2、如乙方承办律师不按规定程序认真负责地从事代理事务，与对方当事人或其代理人恶意串通，损害甲方权益的，甲方有权单方解除委托代理协议，要求乙方如数退还或拒付代理费，并可依法要求乙方承担相应的法律责任。
3、甲方须真实地向律师叙述案情，提供有关案件的证据及乙方要求的其他材料乙方接受委托后，如发现甲方弄虚作假，隐瞒事实，有权中止代理，依约所收费用不予退还，由此产生的后果由甲方承担。
4、如乙方无故终止履行合同，代理费全部退还甲方;如甲方无故终止，代理费不退回。</t>
  </si>
  <si>
    <t>本协议如须补充、变更或提前终止，双方应协商一致后决定。</t>
  </si>
  <si>
    <t>为确保甲、乙双方在合作过程中有效行使各自的权利和义务，经甲、乙双方协商一致,现就双方签订原服务补充协议。</t>
  </si>
  <si>
    <t xml:space="preserve">1、甲方支付乙方服务费：人民币:壹佰 /人/月+当月应发工资总额的 4%，服务费用从员工派遣开始日所在的月份开始计算，按月计费。当月不满一个月的，按月计算;服务人数不足 5 人的，按季度收费，其中服务费、社保费用和住房公积金费用按季度一次性收取，工资费用乙方仍然按月收取向员工发放，具体收费流程也做相应微调。
2、 甲方应承担的社保金、残疾人就业保障金、公积金等费用的支付标准，按国家和各执行地的有关规定执行，甲方应每月及时足额支付给乙方，乙方负责办理具体缴纳手续。
3、 乙方服务人员的工资、绩效奖。
4、乙方服务人员的一次性奖金。
5、乙方服务人员的福利待遇。
如根据地方政府的规定，应于月初缴纳员工当月社会保险或住房公积金时，甲方应在员工首次服务的当月预交下月的总费用。即两个月的总费用(当月总费用以及预付下月总费用)。
</t>
  </si>
  <si>
    <t>1、凡服务人员与甲方或乙方发生劳动争议纠纷的，双方均负有相互告知义并共同协助妥善处理。
2、乙方服务人员在甲方工作期间，凡发生擅自离职、违反《劳动合同》及其它侵犯甲、乙各方利益的，由乙方负责处理，甲方提供相关书面材料并予以积极配合。
3、甲、乙任何一方违反本协议,并给对方造成经济损失的，违约方应承担赔偿责任。
4、对任何与本合同有关的争议，双方应协商解决，协商不能解决的，则任何一方可向乙方所在地有关部门提起仲裁或诉讼。</t>
  </si>
  <si>
    <t>乙方在合同签订生效后5个工作日内向甲方交付视频短号、宝利通视频会议终端、显示设备、电视支架及调试服务。</t>
  </si>
  <si>
    <t xml:space="preserve">卖方发货并现场安装调试完成后3个月内，买方支付所有货款。
</t>
  </si>
  <si>
    <t>无收货单据，因项目办公地已退租，无法核实。</t>
  </si>
  <si>
    <t>因施工需要，甲方在对邢台七里河项目进行地界测绘时，毁坏了北侧小陈庄两户 (乙方) 的树和土地，其中核桃树及枣树 28 棵，土地地面被挖沟破坏，乙方要求甲方给予相应的赔偿。</t>
  </si>
  <si>
    <t xml:space="preserve"> 赔偿乙方被毁坏的树和土地破坏款共计 16000 元(大写壹万陆仟元整)。
</t>
  </si>
  <si>
    <t>合同内容无法现场核实。</t>
  </si>
  <si>
    <t>股东借款合同及相关协议</t>
  </si>
  <si>
    <t>已收款金额</t>
  </si>
  <si>
    <t>未收款金额</t>
  </si>
  <si>
    <t>甲方为乙方公司股东，持有乙方 100%的股权。乙方因开发项目资金流动性需求，特向甲方申请股东借款，双方就借款事宜协商一致，约定如下:
1、借款金额: 总额度人民币(大写) 壹亿伍任万元整(小写) ￥150，000,000 元，具体按实际到账金额计算。
2、借款用途：:补充流动资金。
3、借款(授信)期限:1年4月1日222年1月日，共计18 个月(按资金实际到账之日起算)。</t>
  </si>
  <si>
    <t>甲乙双方按指定的账户汇划出借款项、归还
本息</t>
  </si>
  <si>
    <t>如乙方未按约定期限及时、足额向甲方偿还借款本息的，乙方应按利率上浮50%标准向甲方支付逾期罚息。</t>
  </si>
  <si>
    <t>海鑫内部流程处理，未见原绿城管理系统审批。</t>
  </si>
  <si>
    <t>股东投入用于项目开发</t>
  </si>
  <si>
    <t>该笔资金已全部转入到指定账户</t>
  </si>
  <si>
    <t>已付款金额</t>
  </si>
  <si>
    <t>未付款金额</t>
  </si>
  <si>
    <t>甲方向乙方借款，用于收购北京海鑫资产管理有限公司持有的债权</t>
  </si>
  <si>
    <t>到期一次性还本付息</t>
  </si>
  <si>
    <t>1、甲方未按时足额偿还借款本金、支付利息或未按本合同约定用途使用借款的，乙方按逾期偿还借款本息的罚息利率或挪用借款的罚息利率计收利息，并对应付未付的利息计收复利。除此之外，甲方还应按每日千分之二的标准向乙方支付违约金。
2、甲方未按时足额偿还借款本金、支付利息、违约金的，应当承担乙方为实现债权而支付的所有费用，该费用包括但不限于催收费、诉讼费(或仲裁费)、保全费、公告费、执行费、律师费、差旅费及其他相关费用等。
3、甲方有逃避乙方监督、拖欠借款本金及利息、恶意逃废债务等行为时，乙方有权将该种行为向有关单位通报，并在新闻媒体上公告。
4、甲方违反本合同其他约定造成乙方损失的，甲方需向乙方支付借款本金10%的违约金。</t>
  </si>
  <si>
    <t>已收到金额</t>
  </si>
  <si>
    <t>未收到金额</t>
  </si>
  <si>
    <t>甲方为乙方公司股东，持有乙方 100%的股权。乙方因开发项目资金流动性需求，特向甲方申请股东借款，双方就借款事宜协商一致，约定如下:
1、借款金额: 总额度人民币(大写) 肆拾万元整(小写) ￥40,0000元，具体按实际到账金额计算。
2、借款用途：:补充流动资金。
3、借款(授信)期限:1年4月1日222年1月日，共计18 个月(按资金实际到账之日起算)。</t>
  </si>
  <si>
    <t>40万是税费支出专项额度。截至2023年6月30日累计发生金额是145400元。</t>
  </si>
  <si>
    <t>未已收到金额</t>
  </si>
  <si>
    <t>甲方为乙方公司股东，持有乙方 100%的股权。乙方因开发项目资金流动性需求，特向甲方申请股东借款，双方就借款事宜协商一致，约定如下:
1、借款金额: 总额度人民币(大写) 拾贰万元整(小写) ￥720,000元，具体按实际到账金额计算。
2、借款用途：:补充流动资金。
3、借款(授信)期限:1年4月1日222年1月日，共计18 个月(按资金实际到账之日起算)。</t>
  </si>
  <si>
    <t>该72万是裁员支出专项额度。目前项目公司已完成全部裁员，包括法人石敏刚在内，但未变更法人。新公司法下法人权限已无限扩大，法人离职未变更法人，后续可能存在经营风险。</t>
  </si>
  <si>
    <t>七里河项目设计单位资质信息查询统计表</t>
  </si>
  <si>
    <t>合同信息</t>
  </si>
  <si>
    <t>资质信息</t>
  </si>
  <si>
    <t>审批流程信息</t>
  </si>
  <si>
    <t>资质持有企业名称</t>
  </si>
  <si>
    <t>统一社会信用代码</t>
  </si>
  <si>
    <t>企业法定
代表人</t>
  </si>
  <si>
    <t>企业登记注册类型</t>
  </si>
  <si>
    <t>企业注册属地</t>
  </si>
  <si>
    <t>企业经营地址</t>
  </si>
  <si>
    <t>资质类别</t>
  </si>
  <si>
    <t>资质证书号</t>
  </si>
  <si>
    <t>资质名称</t>
  </si>
  <si>
    <t>发证日期</t>
  </si>
  <si>
    <t>发证有效期</t>
  </si>
  <si>
    <t>是否有设计任务书</t>
  </si>
  <si>
    <t>任务书范围</t>
  </si>
  <si>
    <t>是否有比价过程文件</t>
  </si>
  <si>
    <t>是否有评审过程文件</t>
  </si>
  <si>
    <t>定标流程是否完整</t>
  </si>
  <si>
    <t>是否委托代理公司</t>
  </si>
  <si>
    <t>大象建筑设计有限公司</t>
  </si>
  <si>
    <t>大象建筑设计有限公司：
91330106746315340M</t>
  </si>
  <si>
    <t>何峻</t>
  </si>
  <si>
    <t>有限责任公司</t>
  </si>
  <si>
    <t>浙江省
杭州市</t>
  </si>
  <si>
    <t>浙江省杭州市西湖区古墩路389号二楼</t>
  </si>
  <si>
    <t>设计资质</t>
  </si>
  <si>
    <t>A133011975</t>
  </si>
  <si>
    <t>工程设计建筑行业
（建筑工程）甲级</t>
  </si>
  <si>
    <t>原企业名称：杭州大象建筑规划设计咨询有限公司 原发证日期：2013年09月29日</t>
  </si>
  <si>
    <t>有</t>
  </si>
  <si>
    <t>用地红线范围内的所有住宅、商业及其附属用房(幼儿园、社区卫生服务站、警务室、社区党群服务处、物业管理用房、物业经营用房、菜市场、养老服务用房、地下室、机电设备用房等)的建筑、结构、给排水、电气、暖通各专业的方案、扩初设计，围墙、挡墙的结构设计，其余门窗、古建、基坑支护、泛光照明、弱电智能化、交通评估、海绵城市等专项设计的配合工作；</t>
  </si>
  <si>
    <t>大象建筑设计有限公司北京分公司：
91110108096277177F</t>
  </si>
  <si>
    <t>朱斌</t>
  </si>
  <si>
    <t>北京市
海淀区</t>
  </si>
  <si>
    <t>北京市海淀区车公庄西路19号院68号楼D区一层</t>
  </si>
  <si>
    <t>北京新纪元建筑工程设计
有限公司</t>
  </si>
  <si>
    <t>9111011510201194X3</t>
  </si>
  <si>
    <t>曾繁柏</t>
  </si>
  <si>
    <t>有限责任公司（自然人投资或控股）</t>
  </si>
  <si>
    <t>北京市</t>
  </si>
  <si>
    <t>北京市海淀区北小马厂6号20层2024</t>
  </si>
  <si>
    <t xml:space="preserve">设计资质 </t>
  </si>
  <si>
    <t xml:space="preserve">A111011103
</t>
  </si>
  <si>
    <t>工程设计建筑行业（建筑工程）甲级</t>
  </si>
  <si>
    <t>原发证日期：2010年04月20日 原资质证书编号：010513-sj</t>
  </si>
  <si>
    <t>2021年9月7日向设计单位发送了规划设计条件、地形图及勘察报告、现阶段建筑方案、邢台当地报规模板、报绿城集团评审模板及相关要求等资料</t>
  </si>
  <si>
    <t>A211011100</t>
  </si>
  <si>
    <t xml:space="preserve">工程设计风景园林工程专项乙级 </t>
  </si>
  <si>
    <t>原发证日期：2014-11-03</t>
  </si>
  <si>
    <t xml:space="preserve">杭州绿城坤一景观设计咨询
有限公司 </t>
  </si>
  <si>
    <t xml:space="preserve">91330103311323309Q </t>
  </si>
  <si>
    <t>冯建房</t>
  </si>
  <si>
    <t>有限责任公司(自然人投资或控股)</t>
  </si>
  <si>
    <t>杭州市
拱墅区</t>
  </si>
  <si>
    <t>浙江省杭州市拱墅区岳帅桥10号1幢228室</t>
  </si>
  <si>
    <t>未查询到相关资质信息</t>
  </si>
  <si>
    <t>景观设计师对已有规划及建筑设计进行评估并提出建议及要求，如出入口宽度、地下车库出入口位置、消防通道走向、样板区位置、组群关系、室内外高差关系、巷道空间尺度关系、室内外高差关系、围墙及入户门的相对关系、采光井数量、门卫及其位置等。</t>
  </si>
  <si>
    <t>浙江绿城建筑科技
有限公司</t>
  </si>
  <si>
    <t>91330106060972100X</t>
  </si>
  <si>
    <t>许峰</t>
  </si>
  <si>
    <t>浙江省杭州市西湖区紫荆花路108号143室</t>
  </si>
  <si>
    <t>A233024108</t>
  </si>
  <si>
    <t>工程设计建筑智能化系统专项甲级</t>
  </si>
  <si>
    <t>1.土方平衡
2.中式合院样板楼栋
3.叠拼样板楼栋
4.洋房1-3标准层
5.地下室BIM管线综合设计
6.地上BIM校验内容应建安、精装、智能化、幕墙门窗、燃气等全部专业等全部专业的综合建模及问题排查等</t>
  </si>
  <si>
    <t>建筑业
企业资质</t>
  </si>
  <si>
    <t>D233004562</t>
  </si>
  <si>
    <t>建筑装修装饰工程专业承包二级</t>
  </si>
  <si>
    <t>消防设施工程专业承包二级</t>
  </si>
  <si>
    <t xml:space="preserve">电子与智能化工程专业承包一级 </t>
  </si>
  <si>
    <t xml:space="preserve">特种工程(结构补强)专业承包不分等级 </t>
  </si>
  <si>
    <t>D333004569</t>
  </si>
  <si>
    <t>城市及道路照明工程专业承包三级</t>
  </si>
  <si>
    <t>浙江蓝城联合装饰设计
有限公司</t>
  </si>
  <si>
    <t>91330106MA28LFYBXT</t>
  </si>
  <si>
    <t>余维</t>
  </si>
  <si>
    <t>其他有限责任公司</t>
  </si>
  <si>
    <t>杭州市西湖区紫荆花路108号561室</t>
  </si>
  <si>
    <t>A233100015</t>
  </si>
  <si>
    <t>工程设计建筑装饰工程专项乙级</t>
  </si>
  <si>
    <t xml:space="preserve">本次精装修硬装设计范围包括生活美学馆，合院、叠拼样板间，户型优化、公区设计等内容，总设计面积3188.74㎡，共分为两部分。
第二部分包括：样板间合院C户型205.29㎡，叠拼样板间F户型290.12㎡，叠拼D户型228.55㎡（叠拼均含地下室面积）。
</t>
  </si>
  <si>
    <t>浙江中合泓美装饰设计
有限公司</t>
  </si>
  <si>
    <t xml:space="preserve">91330106MA2KDA0P18 </t>
  </si>
  <si>
    <t>浙江省杭州市拱墅区丰潭路430号丰元国际大厦3幢1309室</t>
  </si>
  <si>
    <t xml:space="preserve">本次精装修硬装设计范围包括生活美学馆，合院、叠拼样板间，户型优化、公区设计等内容，总设计面积3188.74㎡，共分为两部分。
第一部分包括 ：生活美学馆暂定900㎡（含物业配套用房等优化），样板间合院Bs户型290.88㎡，户型优化8套，建筑面积1136.41㎡（含合院3套，其中Bn户型50.07㎡，As户型270.7㎡，An户型54.15㎡；叠拼3套，其中G户型213.04㎡，H户型214.86㎡，I户型155.44㎡；洋房2套，其中A户型84.09㎡，B户型101.95㎡），公区设计中涵盖洋房公区84.09㎡，叠拼公区53.4㎡。
</t>
  </si>
  <si>
    <t>河北大成建筑设计咨询
有限公司</t>
  </si>
  <si>
    <t xml:space="preserve">
河北大成建筑设计咨询有限公司：91130102762062582Q</t>
  </si>
  <si>
    <t xml:space="preserve">
河北大成建筑设计咨询有限公司：岳欣</t>
  </si>
  <si>
    <t>有限责任公司分公司(自然人投资或控股)</t>
  </si>
  <si>
    <t>河北省
石家庄市</t>
  </si>
  <si>
    <t>石家庄市裕华区槐安东路121号石家庄裕华万达广场5A写字楼1203</t>
  </si>
  <si>
    <t>A113005905</t>
  </si>
  <si>
    <t>原发证日期：2010年04月23日 原资质证书编号：033225-sy</t>
  </si>
  <si>
    <t>国家有关规范要求</t>
  </si>
  <si>
    <t>项目启动阈值取5，暂定研究范围：建设项目邻近的城市干路围合的范围：邢左公路（一级公路）、百泉大道（快速路）、皇羊公路（二级公路）、西环路（主干路）围合范围，研究区域总面积约9平方公里交通影响评价的编制应满足国家、建设部、河北省有关技术规范规定及符合邢台市总体规划有关设计要点要求。</t>
  </si>
  <si>
    <t>单独委托</t>
  </si>
  <si>
    <t>河北大成建筑设计咨询有限公司邢台分公司：91130502MA7AE1FC1X</t>
  </si>
  <si>
    <t>河北大成建筑设计咨询有限公司邢台分公司：张延辉</t>
  </si>
  <si>
    <t>河北省
邢台市
襄都区</t>
  </si>
  <si>
    <t>河北省邢台市襄都区兴达路顺都府商务楼2号楼3层304室</t>
  </si>
  <si>
    <t>A213005902</t>
  </si>
  <si>
    <t>工程设计消防设施工程专项乙级</t>
  </si>
  <si>
    <t>工程设计市政行业排水工程专业乙级</t>
  </si>
  <si>
    <t>工程设计建筑行业（人防工程）乙级</t>
  </si>
  <si>
    <t>工程设计风景园林工程专项乙级</t>
  </si>
  <si>
    <t>工程设计市政行业给水工程专业乙级</t>
  </si>
  <si>
    <t>工程设计轻型钢结构工程专项乙级</t>
  </si>
  <si>
    <t>工程设计市政行业道路工程专业乙级</t>
  </si>
  <si>
    <t xml:space="preserve">注：本表资质信息查询出处
    1.全国建筑市场监管服务平台，官方网址：www.mohurd.gov.cn
    2.国家企业信用信息公示系统，官方网址：www.gsxt.gov.cn
</t>
  </si>
  <si>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</si>
  <si>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</si>
  <si>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</si>
  <si>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</si>
  <si>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</si>
  <si>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</si>
  <si>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</si>
  <si>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</si>
  <si>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</si>
  <si>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</si>
  <si>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抵押净值</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</si>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</sst>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804]yyyy\-m\-d"/>
    <numFmt numFmtId="177" formatCode="#,##0.00;[Red]#,##0.00"/>
  </numFmts>
  <fonts count="41">
    <font>
      <sz val="11"/>
      <color rgb="FF000000"/>
      <name val="宋体"/>
      <charset val="134"/>
    </font>
    <font>
      <sz val="11"/>
      <color rgb="FF666666"/>
      <name val="微软雅黑"/>
      <charset val="134"/>
    </font>
    <font>
      <sz val="11"/>
      <color theme="1"/>
      <name val="等线"/>
      <charset val="134"/>
      <scheme val="minor"/>
    </font>
    <font>
      <sz val="11"/>
      <color theme="1"/>
      <name val="等线"/>
      <charset val="134"/>
      <scheme val="minor"/>
    </font>
    <font>
      <b/>
      <sz val="16"/>
      <color theme="1"/>
      <name val="Microsoft YaHei"/>
      <charset val="134"/>
    </font>
    <font>
      <b/>
      <sz val="10"/>
      <color theme="1"/>
      <name val="Microsoft YaHei"/>
      <charset val="134"/>
    </font>
    <font>
      <b/>
      <sz val="8"/>
      <color theme="1"/>
      <name val="Microsoft YaHei"/>
      <charset val="134"/>
    </font>
    <font>
      <sz val="8"/>
      <color theme="1"/>
      <name val="等线"/>
      <charset val="134"/>
      <scheme val="minor"/>
    </font>
    <font>
      <sz val="10"/>
      <color theme="1"/>
      <name val="等线"/>
      <charset val="134"/>
      <scheme val="minor"/>
    </font>
    <font>
      <sz val="11"/>
      <color theme="1"/>
      <name val="等线"/>
      <charset val="134"/>
      <scheme val="minor"/>
    </font>
    <font>
      <u/>
      <sz val="11"/>
      <color rgb="FF0000FF"/>
      <name val="等线"/>
      <charset val="0"/>
      <scheme val="minor"/>
    </font>
    <font>
      <sz val="10"/>
      <color rgb="FF000000"/>
      <name val="Microsoft YaHei"/>
      <charset val="134"/>
    </font>
    <font>
      <sz val="11"/>
      <color rgb="FF000000"/>
      <name val="Microsoft YaHei"/>
      <charset val="134"/>
    </font>
    <font>
      <sz val="10"/>
      <name val="Microsoft YaHei"/>
      <charset val="134"/>
    </font>
    <font>
      <sz val="10"/>
      <color rgb="FF000000"/>
      <name val="宋体"/>
      <charset val="134"/>
    </font>
    <font>
      <b/>
      <sz val="11"/>
      <color rgb="FF000000"/>
      <name val="Microsoft YaHei"/>
      <charset val="134"/>
    </font>
    <font>
      <sz val="10"/>
      <color theme="1"/>
      <name val="Microsoft YaHei"/>
      <charset val="134"/>
    </font>
    <font>
      <u/>
      <sz val="11"/>
      <color rgb="FF800080"/>
      <name val="等线"/>
      <charset val="0"/>
      <scheme val="minor"/>
    </font>
    <font>
      <b/>
      <sz val="16"/>
      <color rgb="FF000000"/>
      <name val="Microsoft YaHei"/>
      <charset val="134"/>
    </font>
    <font>
      <u/>
      <sz val="10"/>
      <color rgb="FF0000FF"/>
      <name val="Microsoft YaHei"/>
      <charset val="0"/>
    </font>
    <font>
      <u/>
      <sz val="10"/>
      <color rgb="FF800080"/>
      <name val="Microsoft YaHei"/>
      <charset val="0"/>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vertAlign val="superscript"/>
      <sz val="8"/>
      <color rgb="FF666666"/>
      <name val="微软雅黑"/>
      <charset val="134"/>
    </font>
    <font>
      <b/>
      <sz val="11"/>
      <color rgb="FF666666"/>
      <name val="微软雅黑"/>
      <charset val="134"/>
    </font>
    <font>
      <sz val="10"/>
      <color rgb="FFFF0000"/>
      <name val="Microsoft YaHei"/>
      <charset val="134"/>
    </font>
  </fonts>
  <fills count="37">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theme="7"/>
        <bgColor indexed="64"/>
      </patternFill>
    </fill>
    <fill>
      <patternFill patternType="solid">
        <fgColor rgb="FFFFFFFF"/>
        <bgColor rgb="FFFFFFCC"/>
      </patternFill>
    </fill>
    <fill>
      <patternFill patternType="solid">
        <fgColor theme="0"/>
        <bgColor rgb="FFFFFF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7" borderId="10"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1" applyNumberFormat="0" applyFill="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6" fillId="0" borderId="0" applyNumberFormat="0" applyFill="0" applyBorder="0" applyAlignment="0" applyProtection="0">
      <alignment vertical="center"/>
    </xf>
    <xf numFmtId="0" fontId="27" fillId="8" borderId="13" applyNumberFormat="0" applyAlignment="0" applyProtection="0">
      <alignment vertical="center"/>
    </xf>
    <xf numFmtId="0" fontId="28" fillId="9" borderId="14" applyNumberFormat="0" applyAlignment="0" applyProtection="0">
      <alignment vertical="center"/>
    </xf>
    <xf numFmtId="0" fontId="29" fillId="9" borderId="13" applyNumberFormat="0" applyAlignment="0" applyProtection="0">
      <alignment vertical="center"/>
    </xf>
    <xf numFmtId="0" fontId="30" fillId="10" borderId="15" applyNumberFormat="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4"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7" fillId="34" borderId="0" applyNumberFormat="0" applyBorder="0" applyAlignment="0" applyProtection="0">
      <alignment vertical="center"/>
    </xf>
    <xf numFmtId="0" fontId="37" fillId="35" borderId="0" applyNumberFormat="0" applyBorder="0" applyAlignment="0" applyProtection="0">
      <alignment vertical="center"/>
    </xf>
    <xf numFmtId="0" fontId="36" fillId="36" borderId="0" applyNumberFormat="0" applyBorder="0" applyAlignment="0" applyProtection="0">
      <alignment vertical="center"/>
    </xf>
    <xf numFmtId="0" fontId="2" fillId="0" borderId="0"/>
  </cellStyleXfs>
  <cellXfs count="97">
    <xf numFmtId="0" fontId="0" fillId="0" borderId="0" xfId="0">
      <alignment vertical="center"/>
    </xf>
    <xf numFmtId="0" fontId="1" fillId="2" borderId="1" xfId="49" applyFont="1" applyFill="1" applyBorder="1" applyAlignment="1" applyProtection="1">
      <alignment horizontal="left" vertical="center" wrapText="1"/>
    </xf>
    <xf numFmtId="0" fontId="1" fillId="3" borderId="0" xfId="49" applyFont="1" applyFill="1" applyBorder="1" applyAlignment="1" applyProtection="1">
      <alignment horizontal="left" vertical="center" wrapText="1"/>
      <protection locked="0"/>
    </xf>
    <xf numFmtId="0" fontId="2" fillId="3" borderId="0" xfId="49" applyFill="1" applyBorder="1" applyAlignment="1" applyProtection="1">
      <alignment horizontal="left"/>
      <protection locked="0"/>
    </xf>
    <xf numFmtId="0" fontId="2" fillId="3" borderId="0" xfId="49" applyFill="1" applyAlignment="1" applyProtection="1">
      <alignment horizontal="left"/>
      <protection locked="0"/>
    </xf>
    <xf numFmtId="14" fontId="1" fillId="2" borderId="1" xfId="49" applyNumberFormat="1" applyFont="1" applyFill="1" applyBorder="1" applyAlignment="1" applyProtection="1">
      <alignment horizontal="left" vertical="center" wrapText="1"/>
    </xf>
    <xf numFmtId="0" fontId="1" fillId="0" borderId="1" xfId="49" applyFont="1" applyFill="1" applyBorder="1" applyAlignment="1" applyProtection="1">
      <alignment horizontal="left" vertical="center" wrapText="1"/>
      <protection locked="0"/>
    </xf>
    <xf numFmtId="0" fontId="1" fillId="3" borderId="1" xfId="49" applyFont="1" applyFill="1" applyBorder="1" applyAlignment="1" applyProtection="1">
      <alignment horizontal="left" vertical="center" wrapText="1"/>
      <protection locked="0"/>
    </xf>
    <xf numFmtId="0" fontId="2" fillId="2" borderId="1" xfId="49" applyFill="1" applyBorder="1" applyAlignment="1" applyProtection="1">
      <alignment horizontal="left"/>
    </xf>
    <xf numFmtId="9" fontId="2" fillId="3" borderId="1" xfId="49" applyNumberFormat="1" applyFill="1" applyBorder="1" applyAlignment="1" applyProtection="1">
      <alignment horizontal="left"/>
      <protection locked="0"/>
    </xf>
    <xf numFmtId="0" fontId="2" fillId="2" borderId="1" xfId="49" applyFill="1" applyBorder="1" applyAlignment="1" applyProtection="1">
      <alignment horizontal="left" vertical="center"/>
    </xf>
    <xf numFmtId="0" fontId="1" fillId="2" borderId="2" xfId="49" applyFont="1" applyFill="1" applyBorder="1" applyAlignment="1" applyProtection="1">
      <alignment horizontal="left" vertical="center" wrapText="1"/>
    </xf>
    <xf numFmtId="0" fontId="3" fillId="0" borderId="1" xfId="49" applyFont="1" applyFill="1" applyBorder="1" applyAlignment="1" applyProtection="1">
      <alignment horizontal="left"/>
      <protection locked="0"/>
    </xf>
    <xf numFmtId="0" fontId="1" fillId="0" borderId="2" xfId="49" applyFont="1" applyFill="1" applyBorder="1" applyAlignment="1" applyProtection="1">
      <alignment horizontal="left" vertical="center" wrapText="1"/>
      <protection locked="0"/>
    </xf>
    <xf numFmtId="0" fontId="2" fillId="0" borderId="1" xfId="49" applyBorder="1" applyAlignment="1" applyProtection="1">
      <alignment horizontal="left"/>
      <protection locked="0"/>
    </xf>
    <xf numFmtId="0" fontId="1" fillId="0" borderId="1" xfId="49" applyFont="1" applyBorder="1" applyAlignment="1" applyProtection="1">
      <alignment horizontal="left" vertical="center" wrapText="1"/>
      <protection locked="0"/>
    </xf>
    <xf numFmtId="49" fontId="4"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xf>
    <xf numFmtId="0" fontId="7" fillId="0" borderId="1" xfId="0"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49" fontId="7" fillId="0" borderId="1" xfId="0" applyNumberFormat="1" applyFont="1" applyFill="1" applyBorder="1" applyAlignment="1">
      <alignment vertical="center" wrapText="1"/>
    </xf>
    <xf numFmtId="49" fontId="7" fillId="0" borderId="1" xfId="0" applyNumberFormat="1" applyFont="1" applyFill="1" applyBorder="1" applyAlignment="1">
      <alignment horizontal="left" vertical="center" wrapText="1"/>
    </xf>
    <xf numFmtId="49" fontId="7" fillId="0" borderId="7" xfId="0" applyNumberFormat="1"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8" fillId="0" borderId="9" xfId="0" applyFont="1" applyFill="1" applyBorder="1" applyAlignment="1">
      <alignment horizontal="left" vertical="center" wrapText="1"/>
    </xf>
    <xf numFmtId="14" fontId="7" fillId="0" borderId="1" xfId="0" applyNumberFormat="1" applyFont="1" applyFill="1" applyBorder="1" applyAlignment="1">
      <alignment horizontal="left" vertical="center" wrapText="1"/>
    </xf>
    <xf numFmtId="14" fontId="7" fillId="0" borderId="1" xfId="0" applyNumberFormat="1" applyFont="1" applyFill="1" applyBorder="1" applyAlignment="1">
      <alignment horizontal="left" vertical="center"/>
    </xf>
    <xf numFmtId="14"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Alignment="1">
      <alignment vertical="center"/>
    </xf>
    <xf numFmtId="0" fontId="10" fillId="0" borderId="1" xfId="6" applyBorder="1" applyAlignment="1">
      <alignment horizontal="center" vertical="center" wrapText="1"/>
    </xf>
    <xf numFmtId="0" fontId="11" fillId="0" borderId="1" xfId="0" applyFont="1" applyBorder="1" applyAlignment="1">
      <alignment horizontal="center" vertical="center" wrapText="1"/>
    </xf>
    <xf numFmtId="49" fontId="12" fillId="0" borderId="6"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49" fontId="12" fillId="0" borderId="1" xfId="0" applyNumberFormat="1" applyFont="1" applyBorder="1" applyAlignment="1">
      <alignment horizontal="center" vertical="center" wrapText="1"/>
    </xf>
    <xf numFmtId="176" fontId="11" fillId="0" borderId="1" xfId="0" applyNumberFormat="1" applyFont="1" applyBorder="1" applyAlignment="1">
      <alignment horizontal="center" vertical="center" wrapText="1"/>
    </xf>
    <xf numFmtId="177" fontId="11" fillId="0" borderId="1"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49" fontId="11" fillId="0" borderId="6"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1" fillId="0" borderId="1" xfId="0" applyFont="1" applyBorder="1" applyAlignment="1">
      <alignment horizontal="left" vertical="top"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top"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7" fillId="4" borderId="9" xfId="0" applyFont="1" applyFill="1" applyBorder="1" applyAlignment="1">
      <alignment horizontal="left" vertical="top" wrapText="1"/>
    </xf>
    <xf numFmtId="49" fontId="11"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176" fontId="12" fillId="0" borderId="1" xfId="0" applyNumberFormat="1" applyFont="1" applyBorder="1" applyAlignment="1">
      <alignment horizontal="center" vertical="center" wrapText="1"/>
    </xf>
    <xf numFmtId="0" fontId="11" fillId="5" borderId="1" xfId="0" applyFont="1" applyFill="1" applyBorder="1" applyAlignment="1">
      <alignment horizontal="center" vertical="center" wrapText="1"/>
    </xf>
    <xf numFmtId="0" fontId="11" fillId="0" borderId="1" xfId="0" applyFont="1" applyBorder="1" applyAlignment="1">
      <alignment vertical="center" wrapText="1"/>
    </xf>
    <xf numFmtId="0" fontId="0" fillId="0" borderId="0" xfId="0" applyAlignment="1">
      <alignment vertical="center" wrapText="1"/>
    </xf>
    <xf numFmtId="0" fontId="10" fillId="0" borderId="0" xfId="6">
      <alignment vertical="center"/>
    </xf>
    <xf numFmtId="49" fontId="11" fillId="0" borderId="2"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Border="1" applyAlignment="1">
      <alignment horizontal="center" vertical="top" wrapText="1"/>
    </xf>
    <xf numFmtId="0" fontId="11" fillId="6" borderId="1" xfId="0" applyFont="1" applyFill="1" applyBorder="1" applyAlignment="1">
      <alignment horizontal="center" vertical="center" wrapText="1"/>
    </xf>
    <xf numFmtId="0" fontId="11" fillId="0" borderId="7" xfId="0" applyFont="1" applyBorder="1" applyAlignment="1">
      <alignment horizontal="center" vertical="center" wrapText="1"/>
    </xf>
    <xf numFmtId="0" fontId="14" fillId="4" borderId="9" xfId="0" applyFont="1" applyFill="1" applyBorder="1" applyAlignment="1">
      <alignment horizontal="left" vertical="top" wrapText="1"/>
    </xf>
    <xf numFmtId="0" fontId="14" fillId="4" borderId="9" xfId="0" applyFont="1" applyFill="1" applyBorder="1" applyAlignment="1">
      <alignment horizontal="left" vertical="top"/>
    </xf>
    <xf numFmtId="0" fontId="0" fillId="0" borderId="0" xfId="0" applyFont="1">
      <alignment vertical="center"/>
    </xf>
    <xf numFmtId="0" fontId="0" fillId="0" borderId="0" xfId="0" applyAlignment="1">
      <alignment vertical="top"/>
    </xf>
    <xf numFmtId="0" fontId="15" fillId="0" borderId="1" xfId="0" applyFont="1" applyBorder="1" applyAlignment="1">
      <alignment horizontal="center" vertical="center" wrapText="1"/>
    </xf>
    <xf numFmtId="49" fontId="15" fillId="0" borderId="6" xfId="0" applyNumberFormat="1" applyFont="1" applyBorder="1" applyAlignment="1">
      <alignment horizontal="center" vertical="center" wrapText="1"/>
    </xf>
    <xf numFmtId="0" fontId="15" fillId="0" borderId="2" xfId="0" applyFont="1" applyBorder="1" applyAlignment="1">
      <alignment horizontal="center" vertical="center" wrapText="1"/>
    </xf>
    <xf numFmtId="49" fontId="15" fillId="0" borderId="1" xfId="0" applyNumberFormat="1" applyFont="1" applyBorder="1" applyAlignment="1">
      <alignment horizontal="center" vertical="center" wrapText="1"/>
    </xf>
    <xf numFmtId="176" fontId="11" fillId="0" borderId="1" xfId="0" applyNumberFormat="1" applyFont="1" applyBorder="1" applyAlignment="1">
      <alignment horizontal="left" vertical="center" wrapText="1"/>
    </xf>
    <xf numFmtId="177" fontId="11" fillId="0" borderId="1" xfId="0" applyNumberFormat="1" applyFont="1" applyBorder="1" applyAlignment="1">
      <alignment horizontal="left" vertical="center" wrapText="1"/>
    </xf>
    <xf numFmtId="0" fontId="16" fillId="4" borderId="9" xfId="0" applyFont="1" applyFill="1" applyBorder="1" applyAlignment="1">
      <alignment horizontal="left" vertical="center" wrapText="1"/>
    </xf>
    <xf numFmtId="0" fontId="16" fillId="4" borderId="9" xfId="0" applyFont="1" applyFill="1" applyBorder="1" applyAlignment="1">
      <alignment horizontal="center" vertical="center" wrapText="1"/>
    </xf>
    <xf numFmtId="0" fontId="17" fillId="0" borderId="1" xfId="6" applyFont="1" applyBorder="1" applyAlignment="1">
      <alignment horizontal="center" vertical="center" wrapText="1"/>
    </xf>
    <xf numFmtId="0" fontId="9" fillId="4" borderId="9" xfId="0" applyFont="1" applyFill="1" applyBorder="1" applyAlignment="1">
      <alignment horizontal="left" vertical="top" wrapText="1"/>
    </xf>
    <xf numFmtId="0" fontId="0" fillId="4" borderId="9" xfId="0" applyFill="1" applyBorder="1" applyAlignment="1">
      <alignment horizontal="left" vertical="top"/>
    </xf>
    <xf numFmtId="0" fontId="9" fillId="0" borderId="9" xfId="0" applyFont="1" applyFill="1" applyBorder="1" applyAlignment="1">
      <alignment horizontal="left" vertical="top"/>
    </xf>
    <xf numFmtId="0" fontId="0" fillId="0" borderId="9" xfId="0" applyFill="1" applyBorder="1" applyAlignment="1">
      <alignment horizontal="left" vertical="top"/>
    </xf>
    <xf numFmtId="49" fontId="0" fillId="0" borderId="0" xfId="0" applyNumberFormat="1">
      <alignment vertical="center"/>
    </xf>
    <xf numFmtId="49" fontId="10" fillId="0" borderId="0" xfId="6" applyNumberFormat="1" applyAlignment="1">
      <alignment horizontal="center" vertical="center" wrapText="1"/>
    </xf>
    <xf numFmtId="49" fontId="18" fillId="0" borderId="0" xfId="0" applyNumberFormat="1" applyFont="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0" fontId="19" fillId="0" borderId="1" xfId="6" applyFont="1" applyBorder="1" applyAlignment="1">
      <alignment horizontal="left" vertical="center" wrapText="1"/>
    </xf>
    <xf numFmtId="0" fontId="20" fillId="0" borderId="1" xfId="6"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3" Type="http://schemas.openxmlformats.org/officeDocument/2006/relationships/sharedStrings" Target="sharedStrings.xml"/><Relationship Id="rId62" Type="http://schemas.openxmlformats.org/officeDocument/2006/relationships/styles" Target="styles.xml"/><Relationship Id="rId61" Type="http://schemas.openxmlformats.org/officeDocument/2006/relationships/theme" Target="theme/theme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9"/>
  <sheetViews>
    <sheetView topLeftCell="A35" workbookViewId="0">
      <selection activeCell="A40" sqref="A40"/>
    </sheetView>
  </sheetViews>
  <sheetFormatPr defaultColWidth="8.88888888888889" defaultRowHeight="14.4"/>
  <cols>
    <col min="1" max="1" width="50.7777777777778" customWidth="1"/>
  </cols>
  <sheetData>
    <row r="1" ht="22.5" customHeight="1" spans="1:1">
      <c r="A1" s="49" t="s">
        <v>0</v>
      </c>
    </row>
    <row r="2" ht="22.5" customHeight="1" spans="1:1">
      <c r="A2" s="95" t="s">
        <v>1</v>
      </c>
    </row>
    <row r="3" ht="22.5" customHeight="1" spans="1:1">
      <c r="A3" s="95" t="s">
        <v>2</v>
      </c>
    </row>
    <row r="4" ht="22.5" customHeight="1" spans="1:1">
      <c r="A4" s="95" t="s">
        <v>3</v>
      </c>
    </row>
    <row r="5" ht="22.5" customHeight="1" spans="1:1">
      <c r="A5" s="95" t="s">
        <v>4</v>
      </c>
    </row>
    <row r="6" ht="22.5" customHeight="1" spans="1:1">
      <c r="A6" s="95" t="s">
        <v>5</v>
      </c>
    </row>
    <row r="7" ht="22.5" customHeight="1" spans="1:1">
      <c r="A7" s="95" t="s">
        <v>6</v>
      </c>
    </row>
    <row r="8" ht="22.5" customHeight="1" spans="1:1">
      <c r="A8" s="95" t="s">
        <v>7</v>
      </c>
    </row>
    <row r="9" ht="22.5" customHeight="1" spans="1:1">
      <c r="A9" s="95" t="s">
        <v>8</v>
      </c>
    </row>
    <row r="10" ht="39" customHeight="1" spans="1:1">
      <c r="A10" s="96" t="s">
        <v>9</v>
      </c>
    </row>
    <row r="11" ht="22.5" customHeight="1" spans="1:1">
      <c r="A11" s="95" t="s">
        <v>10</v>
      </c>
    </row>
    <row r="12" ht="22.5" customHeight="1" spans="1:1">
      <c r="A12" s="95" t="s">
        <v>11</v>
      </c>
    </row>
    <row r="13" ht="22.5" customHeight="1" spans="1:1">
      <c r="A13" s="95" t="s">
        <v>12</v>
      </c>
    </row>
    <row r="14" ht="22.5" customHeight="1" spans="1:1">
      <c r="A14" s="95" t="s">
        <v>13</v>
      </c>
    </row>
    <row r="15" ht="22.5" customHeight="1" spans="1:1">
      <c r="A15" s="95" t="s">
        <v>14</v>
      </c>
    </row>
    <row r="16" ht="22.5" customHeight="1" spans="1:1">
      <c r="A16" s="95" t="s">
        <v>15</v>
      </c>
    </row>
    <row r="17" ht="22.5" customHeight="1" spans="1:1">
      <c r="A17" s="95" t="s">
        <v>16</v>
      </c>
    </row>
    <row r="18" ht="22.5" customHeight="1" spans="1:1">
      <c r="A18" s="95" t="s">
        <v>17</v>
      </c>
    </row>
    <row r="19" ht="22.5" customHeight="1" spans="1:1">
      <c r="A19" s="95" t="s">
        <v>18</v>
      </c>
    </row>
    <row r="20" ht="39" customHeight="1" spans="1:1">
      <c r="A20" s="95" t="s">
        <v>19</v>
      </c>
    </row>
    <row r="21" ht="22.5" customHeight="1" spans="1:1">
      <c r="A21" s="95" t="s">
        <v>20</v>
      </c>
    </row>
    <row r="22" ht="22.5" customHeight="1" spans="1:1">
      <c r="A22" s="96" t="s">
        <v>21</v>
      </c>
    </row>
    <row r="23" ht="22.5" customHeight="1" spans="1:1">
      <c r="A23" s="95" t="s">
        <v>22</v>
      </c>
    </row>
    <row r="24" ht="22.5" customHeight="1" spans="1:1">
      <c r="A24" s="95" t="s">
        <v>23</v>
      </c>
    </row>
    <row r="25" ht="22.5" customHeight="1" spans="1:1">
      <c r="A25" s="95" t="s">
        <v>24</v>
      </c>
    </row>
    <row r="26" ht="22.5" customHeight="1" spans="1:1">
      <c r="A26" s="95" t="s">
        <v>25</v>
      </c>
    </row>
    <row r="27" ht="22.5" customHeight="1" spans="1:1">
      <c r="A27" s="95" t="s">
        <v>26</v>
      </c>
    </row>
    <row r="28" ht="22.5" customHeight="1" spans="1:1">
      <c r="A28" s="95" t="s">
        <v>27</v>
      </c>
    </row>
    <row r="29" ht="22.5" customHeight="1" spans="1:1">
      <c r="A29" s="95" t="s">
        <v>28</v>
      </c>
    </row>
    <row r="30" ht="22.5" customHeight="1" spans="1:1">
      <c r="A30" s="95" t="s">
        <v>29</v>
      </c>
    </row>
    <row r="31" ht="22.5" customHeight="1" spans="1:1">
      <c r="A31" s="95" t="s">
        <v>30</v>
      </c>
    </row>
    <row r="32" ht="22.5" customHeight="1" spans="1:1">
      <c r="A32" s="95" t="s">
        <v>31</v>
      </c>
    </row>
    <row r="33" ht="22.5" customHeight="1" spans="1:1">
      <c r="A33" s="95" t="s">
        <v>32</v>
      </c>
    </row>
    <row r="34" ht="22.5" customHeight="1" spans="1:1">
      <c r="A34" s="95" t="s">
        <v>33</v>
      </c>
    </row>
    <row r="35" ht="22.5" customHeight="1" spans="1:1">
      <c r="A35" s="95" t="s">
        <v>34</v>
      </c>
    </row>
    <row r="36" ht="22.5" customHeight="1" spans="1:1">
      <c r="A36" s="95" t="s">
        <v>35</v>
      </c>
    </row>
    <row r="37" ht="22.5" customHeight="1" spans="1:1">
      <c r="A37" s="95" t="s">
        <v>36</v>
      </c>
    </row>
    <row r="38" ht="22.5" customHeight="1" spans="1:1">
      <c r="A38" s="95" t="s">
        <v>37</v>
      </c>
    </row>
    <row r="39" ht="22.5" customHeight="1" spans="1:1">
      <c r="A39" s="96" t="s">
        <v>38</v>
      </c>
    </row>
    <row r="40" ht="22.5" customHeight="1" spans="1:1">
      <c r="A40" s="96" t="s">
        <v>39</v>
      </c>
    </row>
    <row r="41" ht="22.5" customHeight="1" spans="1:1">
      <c r="A41" s="95" t="s">
        <v>40</v>
      </c>
    </row>
    <row r="42" ht="22.5" customHeight="1" spans="1:1">
      <c r="A42" s="95" t="s">
        <v>41</v>
      </c>
    </row>
    <row r="43" ht="22.5" customHeight="1" spans="1:1">
      <c r="A43" s="95" t="s">
        <v>42</v>
      </c>
    </row>
    <row r="44" ht="22.5" customHeight="1" spans="1:1">
      <c r="A44" s="95" t="s">
        <v>43</v>
      </c>
    </row>
    <row r="45" ht="22.5" customHeight="1" spans="1:1">
      <c r="A45" s="95" t="s">
        <v>44</v>
      </c>
    </row>
    <row r="46" ht="22.5" customHeight="1" spans="1:1">
      <c r="A46" s="95" t="s">
        <v>45</v>
      </c>
    </row>
    <row r="47" ht="22.5" customHeight="1" spans="1:1">
      <c r="A47" s="95" t="s">
        <v>46</v>
      </c>
    </row>
    <row r="48" ht="22.5" customHeight="1" spans="1:1">
      <c r="A48" s="95" t="s">
        <v>47</v>
      </c>
    </row>
    <row r="49" ht="22.5" customHeight="1" spans="1:1">
      <c r="A49" s="95" t="s">
        <v>48</v>
      </c>
    </row>
    <row r="50" ht="22.5" customHeight="1" spans="1:1">
      <c r="A50" s="95" t="s">
        <v>49</v>
      </c>
    </row>
    <row r="51" ht="22.5" customHeight="1" spans="1:1">
      <c r="A51" s="95" t="s">
        <v>50</v>
      </c>
    </row>
    <row r="52" ht="22.5" customHeight="1" spans="1:1">
      <c r="A52" s="96" t="s">
        <v>51</v>
      </c>
    </row>
    <row r="53" ht="22.5" customHeight="1" spans="1:1">
      <c r="A53" s="95" t="s">
        <v>52</v>
      </c>
    </row>
    <row r="54" ht="22.5" customHeight="1" spans="1:1">
      <c r="A54" s="95" t="s">
        <v>53</v>
      </c>
    </row>
    <row r="55" ht="22.5" customHeight="1" spans="1:1">
      <c r="A55" s="95" t="s">
        <v>54</v>
      </c>
    </row>
    <row r="56" ht="22.5" customHeight="1" spans="1:1">
      <c r="A56" s="95" t="s">
        <v>55</v>
      </c>
    </row>
    <row r="57" ht="22.5" customHeight="1" spans="1:1">
      <c r="A57" s="95" t="s">
        <v>56</v>
      </c>
    </row>
    <row r="58" ht="22.5" customHeight="1" spans="1:1">
      <c r="A58" s="95" t="s">
        <v>57</v>
      </c>
    </row>
    <row r="59" ht="22.5" customHeight="1" spans="1:1">
      <c r="A59" s="96" t="s">
        <v>58</v>
      </c>
    </row>
  </sheetData>
  <hyperlinks>
    <hyperlink ref="A2" location="'总表'!A1" display="总表"/>
    <hyperlink ref="A3" location="'01、概念规划设计合同'!A1" display="01、概念规划设计合同"/>
    <hyperlink ref="A4" location="'02、建筑工程设计合同（适用于方案至建筑单专业扩初设计)'!A1" display="02、建筑工程设计合同（适用于方案至建筑单专业扩初设计)"/>
    <hyperlink ref="A5" location="'03、建筑工程设计合同（适用于施工图设计)'!A1" display="03、建筑工程设计合同（适用于施工图设计)"/>
    <hyperlink ref="A6" location="'04、景观设计合同'!A1" display="04、景观设计合同"/>
    <hyperlink ref="A7" location="'05、建筑工程设计合同(民用建设工程设计合同)'!A1" display="05、建筑工程设计合同(民用建设工程设计合同)"/>
    <hyperlink ref="A8" location="'06、室内硬装设计合同'!A1" display="06、室内硬装设计合同"/>
    <hyperlink ref="A9" location="'07、室内硬装设计合同'!A1" display="07、室内硬装设计合同"/>
    <hyperlink ref="A10" location="'08、百泉大道以北、七里河西侧地块项目交通影响评价报告编制合同'!A1" display="08、百泉大道以北、七里河西侧地块项目交通影响评价报告编制合同"/>
    <hyperlink ref="A11" location="'09、凤屏山项目测绘放点协议'!A1" display="09、凤屏山项目测绘放点协议"/>
    <hyperlink ref="A12" location="'10、建设工程勘察设计合同'!A1" display="10、建设工程勘察设计合同"/>
    <hyperlink ref="A13" location="'11、邢台七里河项目高压线入地工程合同书'!A1" display="11、邢台七里河项目高压线入地工程合同书"/>
    <hyperlink ref="A14" location="'12、土地收储与出让测绘合同'!A1" display="12、土地收储与出让测绘合同"/>
    <hyperlink ref="A15" location="'13、技术服务合同'!A1" display="13、技术服务合同"/>
    <hyperlink ref="A16" location="'14、凤屏山项目测绘协议'!A1" display="14、凤屏山项目测绘协议"/>
    <hyperlink ref="A17" location="'15、工业品买卖合同'!A1" display="15、工业品买卖合同"/>
    <hyperlink ref="A18" location="'16、道路规划协议书'!A1" display="16、道路规划协议书"/>
    <hyperlink ref="A19" location="'17、工地围挡制作安装合同'!A1" display="17、工地围挡制作安装合同"/>
    <hyperlink ref="A20" location="'18、邢台华昱七里河住宅用地项目评价报告编制技术服务合同'!A1" display="18、邢台华昱七里河住宅用地项目评价报告编制技术服务合同"/>
    <hyperlink ref="A21" location="'19、邢台七里河项目不动产测绘合同'!A1" display="19、邢台七里河项目不动产测绘合同"/>
    <hyperlink ref="A22" location="'20、国有建设用地使用权出让合同'!A1" display="20、国有建设用地使用权出让合同"/>
    <hyperlink ref="A23" location="'21、商铺租赁合同（2-1)'!A1" display="21、商铺租赁合同（2-1)"/>
    <hyperlink ref="A24" location="'21、商铺租赁合同（2-2)'!A1" display="21、商铺租赁合同（2-2)"/>
    <hyperlink ref="A25" location="'22、住宅租赁合约孟祥业'!A1" display="22、住宅租赁合约孟祥业"/>
    <hyperlink ref="A26" location="'23、住宅租赁合同郭现刚'!A1" display="23、住宅租赁合同郭现刚"/>
    <hyperlink ref="A27" location="'24、住宅租赁合约赵东冉'!A1" display="24、住宅租赁合约赵东冉"/>
    <hyperlink ref="A28" location="'25、住宅租赁合约（姚兴利）'!A1" display="25、住宅租赁合约（姚兴利）"/>
    <hyperlink ref="A29" location="'26、临时办公室装修合同'!A1" display="26、临时办公室装修合同"/>
    <hyperlink ref="A30" location="'27、邢台七里河项目办公设备采购合同'!A1" display="27、邢台七里河项目办公设备采购合同"/>
    <hyperlink ref="A31" location="'28、家具购销合同及补充协议'!A1" display="28、家具购销合同及补充协议"/>
    <hyperlink ref="A32" location="'29、绿植花卉购销合同'!A1" display="29、绿植花卉购销合同"/>
    <hyperlink ref="A33" location="'30、互联网专线业务介入合同'!A1" display="30、互联网专线业务介入合同"/>
    <hyperlink ref="A34" location="'31、工矿产品供销合同'!A1" display="31、工矿产品供销合同"/>
    <hyperlink ref="A35" location="'32、打折协议'!A1" display="32、打折协议"/>
    <hyperlink ref="A36" location="'33、租赁合同'!A1" display="33、租赁合同"/>
    <hyperlink ref="A37" location="'34、机动车商业保险机动车交通事故责任强制保险投保单'!A1" display="34、机动车商业保险机动车交通事故责任强制保险投保单"/>
    <hyperlink ref="A38" location="'35、新车销售合同'!A1" display="35、新车销售合同"/>
    <hyperlink ref="A39" location="'36、房地产项目开发委托管理合同书'!A1" display="36、房地产项目开发委托管理合同书"/>
    <hyperlink ref="A40" location="'37、房地产项目开发委托管理合同书-补充协议'!A1" display="37、房地产项目开发委托管理合同书-补充协议"/>
    <hyperlink ref="A41" location="'38、邢台七里河项目文化板制作安装合同及补充协议'!A1" display="38、邢台七里河项目文化板制作安装合同及补充协议"/>
    <hyperlink ref="A42" location="'39、房屋渗水维修工程施工合同'!A1" display="39、房屋渗水维修工程施工合同"/>
    <hyperlink ref="A43" location="'40、业务外包合同'!A1" display="40、业务外包合同"/>
    <hyperlink ref="A44" location="'41、人事外包服务合同'!A1" display="41、人事外包服务合同"/>
    <hyperlink ref="A45" location="'42、劳务派遣合同'!A1" display="42、劳务派遣合同"/>
    <hyperlink ref="A46" location="'43、债权债务确认及清偿协议'!A1" display="43、债权债务确认及清偿协议"/>
    <hyperlink ref="A47" location="'44、业务外包合同'!A1" display="44、业务外包合同"/>
    <hyperlink ref="A48" location="'45、解除派遣劳务关系协议书'!A1" display="45、解除派遣劳务关系协议书"/>
    <hyperlink ref="A49" location="'46、合同终止协议'!A1" display="46、合同终止协议"/>
    <hyperlink ref="A50" location="'47、委托代理协议'!A1" display="47、委托代理协议"/>
    <hyperlink ref="A51" location="'48、业务外包补充协议备忘录'!A1" display="48、业务外包补充协议备忘录"/>
    <hyperlink ref="A52" location="'49、销售合同'!A1" display="49、销售合同"/>
    <hyperlink ref="A53" location="'50、赔偿协议'!A1" display="50、赔偿协议"/>
    <hyperlink ref="A54" location="'51、股东借款合同'!A1" display="51、股东借款合同"/>
    <hyperlink ref="A55" location="'52、股东借款合同'!A1" display="52、股东借款合同"/>
    <hyperlink ref="A56" location="'53、借款合同'!A1" display="53、借款合同"/>
    <hyperlink ref="A57" location="'54、股东借款合同'!A1" display="54、股东借款合同"/>
    <hyperlink ref="A58" location="'55、股东借款合同'!A1" display="55、股东借款合同"/>
    <hyperlink ref="A59" location="'附、设计单位资质信息'!A1" display="附、设计单位资质信息"/>
  </hyperlink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C11" sqref="C11:H11"/>
    </sheetView>
  </sheetViews>
  <sheetFormatPr defaultColWidth="9" defaultRowHeight="14.4"/>
  <cols>
    <col min="1" max="5" width="8.90740740740741" customWidth="1"/>
    <col min="6" max="6" width="12.4537037037037" customWidth="1"/>
    <col min="7" max="7" width="8.90740740740741" customWidth="1"/>
    <col min="8" max="8" width="17.3796296296296" customWidth="1"/>
    <col min="9" max="1025" width="8.90740740740741" customWidth="1"/>
  </cols>
  <sheetData>
    <row r="1" ht="31.5" customHeight="1" spans="1:8">
      <c r="A1" s="40" t="s">
        <v>59</v>
      </c>
      <c r="B1" s="41"/>
      <c r="C1" s="50" t="s">
        <v>86</v>
      </c>
      <c r="D1" s="50"/>
      <c r="E1" s="43" t="s">
        <v>213</v>
      </c>
      <c r="F1" s="44" t="s">
        <v>66</v>
      </c>
      <c r="G1" s="43" t="s">
        <v>60</v>
      </c>
      <c r="H1" s="45" t="s">
        <v>286</v>
      </c>
    </row>
    <row r="2" ht="37" customHeight="1" spans="1:8">
      <c r="A2" s="41" t="s">
        <v>215</v>
      </c>
      <c r="B2" s="41"/>
      <c r="C2" s="41" t="s">
        <v>85</v>
      </c>
      <c r="D2" s="41"/>
      <c r="E2" s="41" t="s">
        <v>216</v>
      </c>
      <c r="F2" s="46">
        <v>44498</v>
      </c>
      <c r="G2" s="41" t="s">
        <v>217</v>
      </c>
      <c r="H2" s="41" t="s">
        <v>243</v>
      </c>
    </row>
    <row r="3" ht="30.5" customHeight="1" spans="1:8">
      <c r="A3" s="41" t="s">
        <v>219</v>
      </c>
      <c r="B3" s="41"/>
      <c r="C3" s="47">
        <v>80000</v>
      </c>
      <c r="D3" s="47"/>
      <c r="E3" s="41" t="s">
        <v>220</v>
      </c>
      <c r="F3" s="47">
        <v>40000</v>
      </c>
      <c r="G3" s="41" t="s">
        <v>221</v>
      </c>
      <c r="H3" s="48" t="s">
        <v>231</v>
      </c>
    </row>
    <row r="4" ht="106.5" customHeight="1" spans="1:8">
      <c r="A4" s="41" t="s">
        <v>222</v>
      </c>
      <c r="B4" s="41"/>
      <c r="C4" s="49" t="s">
        <v>287</v>
      </c>
      <c r="D4" s="49"/>
      <c r="E4" s="49"/>
      <c r="F4" s="49"/>
      <c r="G4" s="49"/>
      <c r="H4" s="49"/>
    </row>
    <row r="5" ht="64.9" customHeight="1" spans="1:8">
      <c r="A5" s="41" t="s">
        <v>224</v>
      </c>
      <c r="B5" s="41"/>
      <c r="C5" s="49" t="s">
        <v>288</v>
      </c>
      <c r="D5" s="49"/>
      <c r="E5" s="49"/>
      <c r="F5" s="49"/>
      <c r="G5" s="49"/>
      <c r="H5" s="49"/>
    </row>
    <row r="6" ht="16.5" customHeight="1" spans="1:8">
      <c r="A6" s="41" t="s">
        <v>226</v>
      </c>
      <c r="B6" s="41"/>
      <c r="C6" s="41" t="s">
        <v>289</v>
      </c>
      <c r="D6" s="41"/>
      <c r="E6" s="41"/>
      <c r="F6" s="41"/>
      <c r="G6" s="41"/>
      <c r="H6" s="41"/>
    </row>
    <row r="7" ht="16.5" customHeight="1" spans="1:8">
      <c r="A7" s="41" t="s">
        <v>228</v>
      </c>
      <c r="B7" s="41"/>
      <c r="C7" s="41" t="s">
        <v>290</v>
      </c>
      <c r="D7" s="41"/>
      <c r="E7" s="41"/>
      <c r="F7" s="41"/>
      <c r="G7" s="41"/>
      <c r="H7" s="41"/>
    </row>
    <row r="8" ht="16.5" customHeight="1" spans="1:8">
      <c r="A8" s="41" t="s">
        <v>230</v>
      </c>
      <c r="B8" s="41"/>
      <c r="C8" s="41" t="s">
        <v>231</v>
      </c>
      <c r="D8" s="41"/>
      <c r="E8" s="41"/>
      <c r="F8" s="41"/>
      <c r="G8" s="41"/>
      <c r="H8" s="41"/>
    </row>
    <row r="9" ht="66" customHeight="1" spans="1:8">
      <c r="A9" s="41" t="s">
        <v>232</v>
      </c>
      <c r="B9" s="41"/>
      <c r="C9" s="41" t="s">
        <v>233</v>
      </c>
      <c r="D9" s="41" t="s">
        <v>234</v>
      </c>
      <c r="E9" s="41"/>
      <c r="F9" s="49" t="s">
        <v>235</v>
      </c>
      <c r="G9" s="41" t="s">
        <v>236</v>
      </c>
      <c r="H9" s="41" t="s">
        <v>249</v>
      </c>
    </row>
    <row r="10" ht="33" customHeight="1" spans="1:8">
      <c r="A10" s="41" t="s">
        <v>238</v>
      </c>
      <c r="B10" s="41"/>
      <c r="C10" s="41" t="s">
        <v>274</v>
      </c>
      <c r="D10" s="41"/>
      <c r="E10" s="41"/>
      <c r="F10" s="41"/>
      <c r="G10" s="41"/>
      <c r="H10" s="41"/>
    </row>
    <row r="11" ht="117.5" customHeight="1" spans="1:9">
      <c r="A11" s="41" t="s">
        <v>240</v>
      </c>
      <c r="B11" s="41"/>
      <c r="C11" s="49" t="s">
        <v>291</v>
      </c>
      <c r="D11" s="49"/>
      <c r="E11" s="49"/>
      <c r="F11" s="49"/>
      <c r="G11" s="49"/>
      <c r="H11" s="49"/>
      <c r="I11" s="75"/>
    </row>
    <row r="12" ht="90" customHeight="1" spans="1:8">
      <c r="A12" s="72" t="s">
        <v>292</v>
      </c>
      <c r="B12" s="73"/>
      <c r="C12" s="73"/>
      <c r="D12" s="73"/>
      <c r="E12" s="73"/>
      <c r="F12" s="73"/>
      <c r="G12" s="73"/>
      <c r="H12" s="73"/>
    </row>
  </sheetData>
  <mergeCells count="23">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 ref="A12:H12"/>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11" sqref="C11:H11"/>
    </sheetView>
  </sheetViews>
  <sheetFormatPr defaultColWidth="9" defaultRowHeight="14.4" outlineLevelCol="7"/>
  <cols>
    <col min="1" max="3" width="8.90740740740741" customWidth="1"/>
    <col min="4" max="4" width="12" customWidth="1"/>
    <col min="5" max="5" width="8.90740740740741" customWidth="1"/>
    <col min="6" max="6" width="14.2685185185185" customWidth="1"/>
    <col min="7" max="7" width="14.7222222222222" customWidth="1"/>
    <col min="8" max="8" width="24.0925925925926" customWidth="1"/>
    <col min="9" max="1025" width="8.90740740740741" customWidth="1"/>
  </cols>
  <sheetData>
    <row r="1" ht="16.5" customHeight="1" spans="1:8">
      <c r="A1" s="40" t="s">
        <v>59</v>
      </c>
      <c r="B1" s="41"/>
      <c r="C1" s="50" t="s">
        <v>90</v>
      </c>
      <c r="D1" s="50"/>
      <c r="E1" s="43" t="s">
        <v>213</v>
      </c>
      <c r="F1" s="44" t="s">
        <v>89</v>
      </c>
      <c r="G1" s="43" t="s">
        <v>60</v>
      </c>
      <c r="H1" s="45" t="s">
        <v>293</v>
      </c>
    </row>
    <row r="2" ht="30" customHeight="1" spans="1:8">
      <c r="A2" s="41" t="s">
        <v>215</v>
      </c>
      <c r="B2" s="41"/>
      <c r="C2" s="41" t="s">
        <v>88</v>
      </c>
      <c r="D2" s="41"/>
      <c r="E2" s="41" t="s">
        <v>216</v>
      </c>
      <c r="F2" s="46" t="s">
        <v>231</v>
      </c>
      <c r="G2" s="41" t="s">
        <v>217</v>
      </c>
      <c r="H2" s="41" t="s">
        <v>218</v>
      </c>
    </row>
    <row r="3" ht="16.5" customHeight="1" spans="1:8">
      <c r="A3" s="41" t="s">
        <v>219</v>
      </c>
      <c r="B3" s="41"/>
      <c r="C3" s="47">
        <v>7000</v>
      </c>
      <c r="D3" s="47"/>
      <c r="E3" s="41" t="s">
        <v>220</v>
      </c>
      <c r="F3" s="47">
        <v>7000</v>
      </c>
      <c r="G3" s="41" t="s">
        <v>221</v>
      </c>
      <c r="H3" s="48">
        <v>0</v>
      </c>
    </row>
    <row r="4" ht="16.5" customHeight="1" spans="1:8">
      <c r="A4" s="41" t="s">
        <v>222</v>
      </c>
      <c r="B4" s="41"/>
      <c r="C4" s="41" t="s">
        <v>294</v>
      </c>
      <c r="D4" s="41"/>
      <c r="E4" s="41"/>
      <c r="F4" s="41"/>
      <c r="G4" s="41"/>
      <c r="H4" s="41"/>
    </row>
    <row r="5" ht="16.5" customHeight="1" spans="1:8">
      <c r="A5" s="41" t="s">
        <v>224</v>
      </c>
      <c r="B5" s="41"/>
      <c r="C5" s="41" t="s">
        <v>295</v>
      </c>
      <c r="D5" s="41"/>
      <c r="E5" s="41"/>
      <c r="F5" s="41"/>
      <c r="G5" s="41"/>
      <c r="H5" s="41"/>
    </row>
    <row r="6" ht="16.5" customHeight="1" spans="1:8">
      <c r="A6" s="41" t="s">
        <v>226</v>
      </c>
      <c r="B6" s="41"/>
      <c r="C6" s="41" t="s">
        <v>227</v>
      </c>
      <c r="D6" s="41"/>
      <c r="E6" s="41"/>
      <c r="F6" s="41"/>
      <c r="G6" s="41"/>
      <c r="H6" s="41"/>
    </row>
    <row r="7" ht="139" customHeight="1" spans="1:8">
      <c r="A7" s="41" t="s">
        <v>228</v>
      </c>
      <c r="B7" s="41"/>
      <c r="C7" s="49" t="s">
        <v>296</v>
      </c>
      <c r="D7" s="49"/>
      <c r="E7" s="49"/>
      <c r="F7" s="49"/>
      <c r="G7" s="49"/>
      <c r="H7" s="49"/>
    </row>
    <row r="8" ht="16.5" customHeight="1" spans="1:8">
      <c r="A8" s="41" t="s">
        <v>230</v>
      </c>
      <c r="B8" s="41"/>
      <c r="C8" s="41" t="s">
        <v>231</v>
      </c>
      <c r="D8" s="41"/>
      <c r="E8" s="41"/>
      <c r="F8" s="41"/>
      <c r="G8" s="41"/>
      <c r="H8" s="41"/>
    </row>
    <row r="9" ht="49.5" customHeight="1" spans="1:8">
      <c r="A9" s="41" t="s">
        <v>232</v>
      </c>
      <c r="B9" s="41"/>
      <c r="C9" s="41" t="s">
        <v>233</v>
      </c>
      <c r="D9" s="41" t="s">
        <v>234</v>
      </c>
      <c r="E9" s="41"/>
      <c r="F9" s="49" t="s">
        <v>235</v>
      </c>
      <c r="G9" s="41" t="s">
        <v>236</v>
      </c>
      <c r="H9" s="41" t="s">
        <v>249</v>
      </c>
    </row>
    <row r="10" ht="16.5" customHeight="1" spans="1:8">
      <c r="A10" s="41" t="s">
        <v>238</v>
      </c>
      <c r="B10" s="41"/>
      <c r="C10" s="41" t="s">
        <v>274</v>
      </c>
      <c r="D10" s="41"/>
      <c r="E10" s="41"/>
      <c r="F10" s="41"/>
      <c r="G10" s="41"/>
      <c r="H10" s="41"/>
    </row>
    <row r="11" ht="16.5" customHeight="1" spans="1:8">
      <c r="A11" s="41" t="s">
        <v>240</v>
      </c>
      <c r="B11" s="41"/>
      <c r="C11" s="41" t="s">
        <v>297</v>
      </c>
      <c r="D11" s="41"/>
      <c r="E11" s="41"/>
      <c r="F11" s="41"/>
      <c r="G11" s="41"/>
      <c r="H11" s="41"/>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topLeftCell="A5" workbookViewId="0">
      <selection activeCell="C11" sqref="C11:H11"/>
    </sheetView>
  </sheetViews>
  <sheetFormatPr defaultColWidth="9" defaultRowHeight="14.4" outlineLevelCol="7"/>
  <cols>
    <col min="1" max="5" width="8.90740740740741" customWidth="1"/>
    <col min="6" max="6" width="10.4537037037037" customWidth="1"/>
    <col min="7" max="7" width="15.6296296296296" customWidth="1"/>
    <col min="8" max="8" width="19.1296296296296" customWidth="1"/>
    <col min="9" max="1025" width="8.90740740740741" customWidth="1"/>
  </cols>
  <sheetData>
    <row r="1" ht="31.5" customHeight="1" spans="1:8">
      <c r="A1" s="40" t="s">
        <v>59</v>
      </c>
      <c r="B1" s="41"/>
      <c r="C1" s="50" t="s">
        <v>298</v>
      </c>
      <c r="D1" s="50"/>
      <c r="E1" s="43" t="s">
        <v>213</v>
      </c>
      <c r="F1" s="44" t="s">
        <v>89</v>
      </c>
      <c r="G1" s="43" t="s">
        <v>60</v>
      </c>
      <c r="H1" s="45" t="s">
        <v>91</v>
      </c>
    </row>
    <row r="2" ht="29.5" customHeight="1" spans="1:8">
      <c r="A2" s="41" t="s">
        <v>215</v>
      </c>
      <c r="B2" s="41"/>
      <c r="C2" s="41" t="s">
        <v>92</v>
      </c>
      <c r="D2" s="41"/>
      <c r="E2" s="41" t="s">
        <v>216</v>
      </c>
      <c r="F2" s="46">
        <v>44409</v>
      </c>
      <c r="G2" s="41" t="s">
        <v>217</v>
      </c>
      <c r="H2" s="41" t="s">
        <v>243</v>
      </c>
    </row>
    <row r="3" ht="28" customHeight="1" spans="1:8">
      <c r="A3" s="41" t="s">
        <v>219</v>
      </c>
      <c r="B3" s="41"/>
      <c r="C3" s="47">
        <v>41759</v>
      </c>
      <c r="D3" s="47"/>
      <c r="E3" s="41" t="s">
        <v>220</v>
      </c>
      <c r="F3" s="47">
        <v>33407.2</v>
      </c>
      <c r="G3" s="41" t="s">
        <v>221</v>
      </c>
      <c r="H3" s="48" t="s">
        <v>231</v>
      </c>
    </row>
    <row r="4" ht="26.9" customHeight="1" spans="1:8">
      <c r="A4" s="41" t="s">
        <v>222</v>
      </c>
      <c r="B4" s="41"/>
      <c r="C4" s="41" t="s">
        <v>299</v>
      </c>
      <c r="D4" s="41"/>
      <c r="E4" s="41"/>
      <c r="F4" s="41"/>
      <c r="G4" s="41"/>
      <c r="H4" s="41"/>
    </row>
    <row r="5" ht="78" customHeight="1" spans="1:8">
      <c r="A5" s="41" t="s">
        <v>224</v>
      </c>
      <c r="B5" s="41"/>
      <c r="C5" s="49" t="s">
        <v>300</v>
      </c>
      <c r="D5" s="49"/>
      <c r="E5" s="49"/>
      <c r="F5" s="49"/>
      <c r="G5" s="49"/>
      <c r="H5" s="49"/>
    </row>
    <row r="6" ht="16.5" customHeight="1" spans="1:8">
      <c r="A6" s="41" t="s">
        <v>226</v>
      </c>
      <c r="B6" s="41"/>
      <c r="C6" s="41" t="s">
        <v>301</v>
      </c>
      <c r="D6" s="41"/>
      <c r="E6" s="41"/>
      <c r="F6" s="41"/>
      <c r="G6" s="41"/>
      <c r="H6" s="41"/>
    </row>
    <row r="7" ht="182.15" customHeight="1" spans="1:8">
      <c r="A7" s="41" t="s">
        <v>228</v>
      </c>
      <c r="B7" s="41"/>
      <c r="C7" s="49" t="s">
        <v>302</v>
      </c>
      <c r="D7" s="49"/>
      <c r="E7" s="49"/>
      <c r="F7" s="49"/>
      <c r="G7" s="49"/>
      <c r="H7" s="49"/>
    </row>
    <row r="8" ht="16.5" customHeight="1" spans="1:8">
      <c r="A8" s="41" t="s">
        <v>230</v>
      </c>
      <c r="B8" s="41"/>
      <c r="C8" s="41" t="s">
        <v>231</v>
      </c>
      <c r="D8" s="41"/>
      <c r="E8" s="41"/>
      <c r="F8" s="41"/>
      <c r="G8" s="41"/>
      <c r="H8" s="41"/>
    </row>
    <row r="9" ht="82.5" customHeight="1" spans="1:8">
      <c r="A9" s="41" t="s">
        <v>232</v>
      </c>
      <c r="B9" s="41"/>
      <c r="C9" s="41" t="s">
        <v>233</v>
      </c>
      <c r="D9" s="41" t="s">
        <v>234</v>
      </c>
      <c r="E9" s="41"/>
      <c r="F9" s="49" t="s">
        <v>235</v>
      </c>
      <c r="G9" s="41" t="s">
        <v>236</v>
      </c>
      <c r="H9" s="41" t="s">
        <v>249</v>
      </c>
    </row>
    <row r="10" ht="43" customHeight="1" spans="1:8">
      <c r="A10" s="41" t="s">
        <v>238</v>
      </c>
      <c r="B10" s="41"/>
      <c r="C10" s="41" t="s">
        <v>303</v>
      </c>
      <c r="D10" s="41"/>
      <c r="E10" s="41"/>
      <c r="F10" s="41"/>
      <c r="G10" s="41"/>
      <c r="H10" s="41"/>
    </row>
    <row r="11" ht="39.65" customHeight="1" spans="1:8">
      <c r="A11" s="41" t="s">
        <v>240</v>
      </c>
      <c r="B11" s="41"/>
      <c r="C11" s="49" t="s">
        <v>304</v>
      </c>
      <c r="D11" s="49"/>
      <c r="E11" s="49"/>
      <c r="F11" s="49"/>
      <c r="G11" s="49"/>
      <c r="H11" s="49"/>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11" sqref="C11:H11"/>
    </sheetView>
  </sheetViews>
  <sheetFormatPr defaultColWidth="9" defaultRowHeight="14.4" outlineLevelCol="7"/>
  <cols>
    <col min="1" max="4" width="8.90740740740741" customWidth="1"/>
    <col min="5" max="5" width="12.0925925925926" customWidth="1"/>
    <col min="6" max="6" width="11.0925925925926" customWidth="1"/>
    <col min="7" max="7" width="8.90740740740741" customWidth="1"/>
    <col min="8" max="8" width="13" customWidth="1"/>
    <col min="9" max="1025" width="8.90740740740741" customWidth="1"/>
  </cols>
  <sheetData>
    <row r="1" ht="38" customHeight="1" spans="1:8">
      <c r="A1" s="40" t="s">
        <v>59</v>
      </c>
      <c r="B1" s="41"/>
      <c r="C1" s="50" t="s">
        <v>96</v>
      </c>
      <c r="D1" s="50"/>
      <c r="E1" s="43" t="s">
        <v>213</v>
      </c>
      <c r="F1" s="44" t="s">
        <v>89</v>
      </c>
      <c r="G1" s="43" t="s">
        <v>60</v>
      </c>
      <c r="H1" s="45" t="s">
        <v>94</v>
      </c>
    </row>
    <row r="2" ht="42.5" customHeight="1" spans="1:8">
      <c r="A2" s="41" t="s">
        <v>215</v>
      </c>
      <c r="B2" s="41"/>
      <c r="C2" s="41" t="s">
        <v>95</v>
      </c>
      <c r="D2" s="41"/>
      <c r="E2" s="41" t="s">
        <v>216</v>
      </c>
      <c r="F2" s="46">
        <v>44468</v>
      </c>
      <c r="G2" s="41" t="s">
        <v>217</v>
      </c>
      <c r="H2" s="41" t="s">
        <v>218</v>
      </c>
    </row>
    <row r="3" ht="30" customHeight="1" spans="1:8">
      <c r="A3" s="41" t="s">
        <v>219</v>
      </c>
      <c r="B3" s="41"/>
      <c r="C3" s="47">
        <v>65000</v>
      </c>
      <c r="D3" s="47"/>
      <c r="E3" s="41" t="s">
        <v>220</v>
      </c>
      <c r="F3" s="47">
        <v>65000</v>
      </c>
      <c r="G3" s="41" t="s">
        <v>221</v>
      </c>
      <c r="H3" s="48">
        <v>0</v>
      </c>
    </row>
    <row r="4" ht="36" customHeight="1" spans="1:8">
      <c r="A4" s="41" t="s">
        <v>222</v>
      </c>
      <c r="B4" s="41"/>
      <c r="C4" s="41" t="s">
        <v>305</v>
      </c>
      <c r="D4" s="41"/>
      <c r="E4" s="41"/>
      <c r="F4" s="41"/>
      <c r="G4" s="41"/>
      <c r="H4" s="41"/>
    </row>
    <row r="5" ht="39" customHeight="1" spans="1:8">
      <c r="A5" s="41" t="s">
        <v>224</v>
      </c>
      <c r="B5" s="41"/>
      <c r="C5" s="49" t="s">
        <v>306</v>
      </c>
      <c r="D5" s="49"/>
      <c r="E5" s="49"/>
      <c r="F5" s="49"/>
      <c r="G5" s="49"/>
      <c r="H5" s="49"/>
    </row>
    <row r="6" ht="16.5" customHeight="1" spans="1:8">
      <c r="A6" s="41" t="s">
        <v>226</v>
      </c>
      <c r="B6" s="41"/>
      <c r="C6" s="41" t="s">
        <v>307</v>
      </c>
      <c r="D6" s="41"/>
      <c r="E6" s="41"/>
      <c r="F6" s="41"/>
      <c r="G6" s="41"/>
      <c r="H6" s="41"/>
    </row>
    <row r="7" ht="96" customHeight="1" spans="1:8">
      <c r="A7" s="41" t="s">
        <v>228</v>
      </c>
      <c r="B7" s="41"/>
      <c r="C7" s="49" t="s">
        <v>308</v>
      </c>
      <c r="D7" s="49"/>
      <c r="E7" s="49"/>
      <c r="F7" s="49"/>
      <c r="G7" s="49"/>
      <c r="H7" s="49"/>
    </row>
    <row r="8" ht="60.5" customHeight="1" spans="1:8">
      <c r="A8" s="41" t="s">
        <v>230</v>
      </c>
      <c r="B8" s="41"/>
      <c r="C8" s="49" t="s">
        <v>309</v>
      </c>
      <c r="D8" s="49"/>
      <c r="E8" s="49"/>
      <c r="F8" s="49"/>
      <c r="G8" s="49"/>
      <c r="H8" s="49"/>
    </row>
    <row r="9" ht="82.5" customHeight="1" spans="1:8">
      <c r="A9" s="41" t="s">
        <v>232</v>
      </c>
      <c r="B9" s="41"/>
      <c r="C9" s="41" t="s">
        <v>233</v>
      </c>
      <c r="D9" s="41" t="s">
        <v>234</v>
      </c>
      <c r="E9" s="41"/>
      <c r="F9" s="49" t="s">
        <v>235</v>
      </c>
      <c r="G9" s="41" t="s">
        <v>236</v>
      </c>
      <c r="H9" s="41" t="s">
        <v>249</v>
      </c>
    </row>
    <row r="10" ht="30" customHeight="1" spans="1:8">
      <c r="A10" s="41" t="s">
        <v>238</v>
      </c>
      <c r="B10" s="41"/>
      <c r="C10" s="41" t="s">
        <v>274</v>
      </c>
      <c r="D10" s="41"/>
      <c r="E10" s="41"/>
      <c r="F10" s="41"/>
      <c r="G10" s="41"/>
      <c r="H10" s="41"/>
    </row>
    <row r="11" ht="33" customHeight="1" spans="1:8">
      <c r="A11" s="41" t="s">
        <v>240</v>
      </c>
      <c r="B11" s="41"/>
      <c r="C11" s="41" t="s">
        <v>310</v>
      </c>
      <c r="D11" s="41"/>
      <c r="E11" s="41"/>
      <c r="F11" s="41"/>
      <c r="G11" s="41"/>
      <c r="H11" s="41"/>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11" sqref="C11:H11"/>
    </sheetView>
  </sheetViews>
  <sheetFormatPr defaultColWidth="9" defaultRowHeight="14.4" outlineLevelCol="7"/>
  <cols>
    <col min="1" max="5" width="8.90740740740741" customWidth="1"/>
    <col min="6" max="6" width="12.3611111111111" customWidth="1"/>
    <col min="7" max="7" width="8.90740740740741" customWidth="1"/>
    <col min="8" max="8" width="16.8796296296296" customWidth="1"/>
    <col min="9" max="1025" width="8.90740740740741" customWidth="1"/>
  </cols>
  <sheetData>
    <row r="1" ht="16.5" customHeight="1" spans="1:8">
      <c r="A1" s="40" t="s">
        <v>59</v>
      </c>
      <c r="B1" s="41"/>
      <c r="C1" s="50" t="s">
        <v>98</v>
      </c>
      <c r="D1" s="50"/>
      <c r="E1" s="43" t="s">
        <v>213</v>
      </c>
      <c r="F1" s="44" t="s">
        <v>89</v>
      </c>
      <c r="G1" s="43" t="s">
        <v>60</v>
      </c>
      <c r="H1" s="45" t="s">
        <v>97</v>
      </c>
    </row>
    <row r="2" ht="32" customHeight="1" spans="1:8">
      <c r="A2" s="41" t="s">
        <v>215</v>
      </c>
      <c r="B2" s="41"/>
      <c r="C2" s="41" t="s">
        <v>88</v>
      </c>
      <c r="D2" s="41"/>
      <c r="E2" s="41" t="s">
        <v>216</v>
      </c>
      <c r="F2" s="46">
        <v>44468</v>
      </c>
      <c r="G2" s="41" t="s">
        <v>217</v>
      </c>
      <c r="H2" s="41" t="s">
        <v>218</v>
      </c>
    </row>
    <row r="3" ht="31" customHeight="1" spans="1:8">
      <c r="A3" s="41" t="s">
        <v>219</v>
      </c>
      <c r="B3" s="41"/>
      <c r="C3" s="47">
        <v>3000</v>
      </c>
      <c r="D3" s="47"/>
      <c r="E3" s="41" t="s">
        <v>220</v>
      </c>
      <c r="F3" s="47">
        <v>3000</v>
      </c>
      <c r="G3" s="41" t="s">
        <v>221</v>
      </c>
      <c r="H3" s="48">
        <v>0</v>
      </c>
    </row>
    <row r="4" ht="28.5" customHeight="1" spans="1:8">
      <c r="A4" s="41" t="s">
        <v>222</v>
      </c>
      <c r="B4" s="41"/>
      <c r="C4" s="41" t="s">
        <v>311</v>
      </c>
      <c r="D4" s="41"/>
      <c r="E4" s="41"/>
      <c r="F4" s="41"/>
      <c r="G4" s="41"/>
      <c r="H4" s="41"/>
    </row>
    <row r="5" ht="16.5" customHeight="1" spans="1:8">
      <c r="A5" s="41" t="s">
        <v>224</v>
      </c>
      <c r="B5" s="41"/>
      <c r="C5" s="41" t="s">
        <v>231</v>
      </c>
      <c r="D5" s="41"/>
      <c r="E5" s="41"/>
      <c r="F5" s="41"/>
      <c r="G5" s="41"/>
      <c r="H5" s="41"/>
    </row>
    <row r="6" ht="16.5" customHeight="1" spans="1:8">
      <c r="A6" s="41" t="s">
        <v>226</v>
      </c>
      <c r="B6" s="41"/>
      <c r="C6" s="41" t="s">
        <v>307</v>
      </c>
      <c r="D6" s="41"/>
      <c r="E6" s="41"/>
      <c r="F6" s="41"/>
      <c r="G6" s="41"/>
      <c r="H6" s="41"/>
    </row>
    <row r="7" ht="16.5" customHeight="1" spans="1:8">
      <c r="A7" s="41" t="s">
        <v>228</v>
      </c>
      <c r="B7" s="41"/>
      <c r="C7" s="41" t="s">
        <v>231</v>
      </c>
      <c r="D7" s="41"/>
      <c r="E7" s="41"/>
      <c r="F7" s="41"/>
      <c r="G7" s="41"/>
      <c r="H7" s="41"/>
    </row>
    <row r="8" ht="16.5" customHeight="1" spans="1:8">
      <c r="A8" s="41" t="s">
        <v>230</v>
      </c>
      <c r="B8" s="41"/>
      <c r="C8" s="41" t="s">
        <v>231</v>
      </c>
      <c r="D8" s="41"/>
      <c r="E8" s="41"/>
      <c r="F8" s="41"/>
      <c r="G8" s="41"/>
      <c r="H8" s="41"/>
    </row>
    <row r="9" ht="33" customHeight="1" spans="1:8">
      <c r="A9" s="41" t="s">
        <v>232</v>
      </c>
      <c r="B9" s="41"/>
      <c r="C9" s="41" t="s">
        <v>233</v>
      </c>
      <c r="D9" s="41" t="s">
        <v>234</v>
      </c>
      <c r="E9" s="41"/>
      <c r="F9" s="49" t="s">
        <v>312</v>
      </c>
      <c r="G9" s="41" t="s">
        <v>236</v>
      </c>
      <c r="H9" s="41" t="s">
        <v>237</v>
      </c>
    </row>
    <row r="10" ht="34" customHeight="1" spans="1:8">
      <c r="A10" s="41" t="s">
        <v>238</v>
      </c>
      <c r="B10" s="41"/>
      <c r="C10" s="49" t="s">
        <v>274</v>
      </c>
      <c r="D10" s="49"/>
      <c r="E10" s="49"/>
      <c r="F10" s="49"/>
      <c r="G10" s="49"/>
      <c r="H10" s="49"/>
    </row>
    <row r="11" ht="52.15" customHeight="1" spans="1:8">
      <c r="A11" s="41" t="s">
        <v>240</v>
      </c>
      <c r="B11" s="41"/>
      <c r="C11" s="52" t="s">
        <v>313</v>
      </c>
      <c r="D11" s="52"/>
      <c r="E11" s="52"/>
      <c r="F11" s="52"/>
      <c r="G11" s="52"/>
      <c r="H11" s="52"/>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topLeftCell="A2" workbookViewId="0">
      <selection activeCell="C11" sqref="C11:H11"/>
    </sheetView>
  </sheetViews>
  <sheetFormatPr defaultColWidth="9" defaultRowHeight="14.4" outlineLevelCol="7"/>
  <cols>
    <col min="1" max="5" width="8.90740740740741" customWidth="1"/>
    <col min="6" max="6" width="11.6296296296296" customWidth="1"/>
    <col min="7" max="7" width="8.90740740740741" customWidth="1"/>
    <col min="8" max="8" width="16.75" customWidth="1"/>
    <col min="9" max="1025" width="8.90740740740741" customWidth="1"/>
  </cols>
  <sheetData>
    <row r="1" ht="28" customHeight="1" spans="1:8">
      <c r="A1" s="40" t="s">
        <v>59</v>
      </c>
      <c r="B1" s="41"/>
      <c r="C1" s="50" t="s">
        <v>101</v>
      </c>
      <c r="D1" s="50"/>
      <c r="E1" s="43" t="s">
        <v>213</v>
      </c>
      <c r="F1" s="44" t="s">
        <v>89</v>
      </c>
      <c r="G1" s="43" t="s">
        <v>60</v>
      </c>
      <c r="H1" s="45" t="s">
        <v>99</v>
      </c>
    </row>
    <row r="2" ht="40" customHeight="1" spans="1:8">
      <c r="A2" s="41" t="s">
        <v>215</v>
      </c>
      <c r="B2" s="41"/>
      <c r="C2" s="41" t="s">
        <v>100</v>
      </c>
      <c r="D2" s="41"/>
      <c r="E2" s="41" t="s">
        <v>216</v>
      </c>
      <c r="F2" s="46" t="s">
        <v>231</v>
      </c>
      <c r="G2" s="41" t="s">
        <v>217</v>
      </c>
      <c r="H2" s="41" t="s">
        <v>218</v>
      </c>
    </row>
    <row r="3" ht="36.5" customHeight="1" spans="1:8">
      <c r="A3" s="41" t="s">
        <v>219</v>
      </c>
      <c r="B3" s="41"/>
      <c r="C3" s="47">
        <v>130000</v>
      </c>
      <c r="D3" s="47"/>
      <c r="E3" s="41" t="s">
        <v>220</v>
      </c>
      <c r="F3" s="47">
        <v>130000</v>
      </c>
      <c r="G3" s="41" t="s">
        <v>221</v>
      </c>
      <c r="H3" s="48">
        <v>0</v>
      </c>
    </row>
    <row r="4" ht="43" customHeight="1" spans="1:8">
      <c r="A4" s="41" t="s">
        <v>222</v>
      </c>
      <c r="B4" s="41"/>
      <c r="C4" s="49" t="s">
        <v>314</v>
      </c>
      <c r="D4" s="49"/>
      <c r="E4" s="49"/>
      <c r="F4" s="49"/>
      <c r="G4" s="49"/>
      <c r="H4" s="49"/>
    </row>
    <row r="5" ht="49" customHeight="1" spans="1:8">
      <c r="A5" s="41" t="s">
        <v>224</v>
      </c>
      <c r="B5" s="41"/>
      <c r="C5" s="49" t="s">
        <v>315</v>
      </c>
      <c r="D5" s="49"/>
      <c r="E5" s="49"/>
      <c r="F5" s="49"/>
      <c r="G5" s="49"/>
      <c r="H5" s="49"/>
    </row>
    <row r="6" ht="16.5" customHeight="1" spans="1:8">
      <c r="A6" s="41" t="s">
        <v>226</v>
      </c>
      <c r="B6" s="41"/>
      <c r="C6" s="41" t="s">
        <v>316</v>
      </c>
      <c r="D6" s="41"/>
      <c r="E6" s="41"/>
      <c r="F6" s="41"/>
      <c r="G6" s="41"/>
      <c r="H6" s="41"/>
    </row>
    <row r="7" ht="16.5" customHeight="1" spans="1:8">
      <c r="A7" s="41" t="s">
        <v>228</v>
      </c>
      <c r="B7" s="41"/>
      <c r="C7" s="41" t="s">
        <v>290</v>
      </c>
      <c r="D7" s="41"/>
      <c r="E7" s="41"/>
      <c r="F7" s="41"/>
      <c r="G7" s="41"/>
      <c r="H7" s="41"/>
    </row>
    <row r="8" ht="16.5" customHeight="1" spans="1:8">
      <c r="A8" s="41" t="s">
        <v>230</v>
      </c>
      <c r="B8" s="41"/>
      <c r="C8" s="41" t="s">
        <v>231</v>
      </c>
      <c r="D8" s="41"/>
      <c r="E8" s="41"/>
      <c r="F8" s="41"/>
      <c r="G8" s="41"/>
      <c r="H8" s="41"/>
    </row>
    <row r="9" ht="82.5" customHeight="1" spans="1:8">
      <c r="A9" s="41" t="s">
        <v>232</v>
      </c>
      <c r="B9" s="41"/>
      <c r="C9" s="41" t="s">
        <v>233</v>
      </c>
      <c r="D9" s="41" t="s">
        <v>234</v>
      </c>
      <c r="E9" s="41"/>
      <c r="F9" s="49" t="s">
        <v>235</v>
      </c>
      <c r="G9" s="41" t="s">
        <v>236</v>
      </c>
      <c r="H9" s="41" t="s">
        <v>237</v>
      </c>
    </row>
    <row r="10" ht="33" customHeight="1" spans="1:8">
      <c r="A10" s="41" t="s">
        <v>238</v>
      </c>
      <c r="B10" s="41"/>
      <c r="C10" s="49" t="s">
        <v>274</v>
      </c>
      <c r="D10" s="49"/>
      <c r="E10" s="49"/>
      <c r="F10" s="49"/>
      <c r="G10" s="49"/>
      <c r="H10" s="49"/>
    </row>
    <row r="11" ht="77" customHeight="1" spans="1:8">
      <c r="A11" s="41" t="s">
        <v>240</v>
      </c>
      <c r="B11" s="41"/>
      <c r="C11" s="49" t="s">
        <v>317</v>
      </c>
      <c r="D11" s="49"/>
      <c r="E11" s="49"/>
      <c r="F11" s="49"/>
      <c r="G11" s="49"/>
      <c r="H11" s="49"/>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11" sqref="C11:H11"/>
    </sheetView>
  </sheetViews>
  <sheetFormatPr defaultColWidth="9" defaultRowHeight="14.4" outlineLevelCol="7"/>
  <cols>
    <col min="1" max="5" width="8.90740740740741" customWidth="1"/>
    <col min="6" max="6" width="11.6296296296296" customWidth="1"/>
    <col min="7" max="7" width="8.90740740740741" customWidth="1"/>
    <col min="8" max="8" width="18.6296296296296" customWidth="1"/>
    <col min="9" max="1025" width="8.90740740740741" customWidth="1"/>
  </cols>
  <sheetData>
    <row r="1" ht="16.5" customHeight="1" spans="1:8">
      <c r="A1" s="40" t="s">
        <v>59</v>
      </c>
      <c r="B1" s="41"/>
      <c r="C1" s="50" t="s">
        <v>103</v>
      </c>
      <c r="D1" s="50"/>
      <c r="E1" s="43" t="s">
        <v>213</v>
      </c>
      <c r="F1" s="44" t="s">
        <v>89</v>
      </c>
      <c r="G1" s="43" t="s">
        <v>60</v>
      </c>
      <c r="H1" s="45" t="s">
        <v>102</v>
      </c>
    </row>
    <row r="2" ht="31" customHeight="1" spans="1:8">
      <c r="A2" s="41" t="s">
        <v>215</v>
      </c>
      <c r="B2" s="41"/>
      <c r="C2" s="41" t="s">
        <v>88</v>
      </c>
      <c r="D2" s="41"/>
      <c r="E2" s="41" t="s">
        <v>216</v>
      </c>
      <c r="F2" s="46" t="s">
        <v>231</v>
      </c>
      <c r="G2" s="41" t="s">
        <v>217</v>
      </c>
      <c r="H2" s="41" t="s">
        <v>218</v>
      </c>
    </row>
    <row r="3" ht="16.5" customHeight="1" spans="1:8">
      <c r="A3" s="41" t="s">
        <v>219</v>
      </c>
      <c r="B3" s="41"/>
      <c r="C3" s="47">
        <v>12795</v>
      </c>
      <c r="D3" s="47"/>
      <c r="E3" s="41" t="s">
        <v>220</v>
      </c>
      <c r="F3" s="47">
        <v>12795</v>
      </c>
      <c r="G3" s="41" t="s">
        <v>221</v>
      </c>
      <c r="H3" s="48">
        <v>0</v>
      </c>
    </row>
    <row r="4" ht="16.5" customHeight="1" spans="1:8">
      <c r="A4" s="41" t="s">
        <v>222</v>
      </c>
      <c r="B4" s="41"/>
      <c r="C4" s="49" t="s">
        <v>314</v>
      </c>
      <c r="D4" s="49"/>
      <c r="E4" s="49"/>
      <c r="F4" s="49"/>
      <c r="G4" s="49"/>
      <c r="H4" s="49"/>
    </row>
    <row r="5" ht="16.5" customHeight="1" spans="1:8">
      <c r="A5" s="41" t="s">
        <v>224</v>
      </c>
      <c r="B5" s="41"/>
      <c r="C5" s="49" t="s">
        <v>318</v>
      </c>
      <c r="D5" s="49"/>
      <c r="E5" s="49"/>
      <c r="F5" s="49"/>
      <c r="G5" s="49"/>
      <c r="H5" s="49"/>
    </row>
    <row r="6" ht="16.5" customHeight="1" spans="1:8">
      <c r="A6" s="41" t="s">
        <v>226</v>
      </c>
      <c r="B6" s="41"/>
      <c r="C6" s="41" t="s">
        <v>316</v>
      </c>
      <c r="D6" s="41"/>
      <c r="E6" s="41"/>
      <c r="F6" s="41"/>
      <c r="G6" s="41"/>
      <c r="H6" s="41"/>
    </row>
    <row r="7" ht="16.5" customHeight="1" spans="1:8">
      <c r="A7" s="41" t="s">
        <v>228</v>
      </c>
      <c r="B7" s="41"/>
      <c r="C7" s="41" t="s">
        <v>290</v>
      </c>
      <c r="D7" s="41"/>
      <c r="E7" s="41"/>
      <c r="F7" s="41"/>
      <c r="G7" s="41"/>
      <c r="H7" s="41"/>
    </row>
    <row r="8" ht="16.5" customHeight="1" spans="1:8">
      <c r="A8" s="41" t="s">
        <v>230</v>
      </c>
      <c r="B8" s="41"/>
      <c r="C8" s="41" t="s">
        <v>231</v>
      </c>
      <c r="D8" s="41"/>
      <c r="E8" s="41"/>
      <c r="F8" s="41"/>
      <c r="G8" s="41"/>
      <c r="H8" s="41"/>
    </row>
    <row r="9" ht="82.5" customHeight="1" spans="1:8">
      <c r="A9" s="41" t="s">
        <v>232</v>
      </c>
      <c r="B9" s="41"/>
      <c r="C9" s="41" t="s">
        <v>233</v>
      </c>
      <c r="D9" s="41" t="s">
        <v>234</v>
      </c>
      <c r="E9" s="41"/>
      <c r="F9" s="49" t="s">
        <v>235</v>
      </c>
      <c r="G9" s="41" t="s">
        <v>236</v>
      </c>
      <c r="H9" s="41" t="s">
        <v>249</v>
      </c>
    </row>
    <row r="10" ht="39" customHeight="1" spans="1:8">
      <c r="A10" s="41" t="s">
        <v>238</v>
      </c>
      <c r="B10" s="41"/>
      <c r="C10" s="49" t="s">
        <v>274</v>
      </c>
      <c r="D10" s="49"/>
      <c r="E10" s="49"/>
      <c r="F10" s="49"/>
      <c r="G10" s="49"/>
      <c r="H10" s="49"/>
    </row>
    <row r="11" ht="28" customHeight="1" spans="1:8">
      <c r="A11" s="41" t="s">
        <v>240</v>
      </c>
      <c r="B11" s="41"/>
      <c r="C11" s="41" t="s">
        <v>319</v>
      </c>
      <c r="D11" s="41"/>
      <c r="E11" s="41"/>
      <c r="F11" s="41"/>
      <c r="G11" s="41"/>
      <c r="H11" s="41"/>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11" sqref="C11:H11"/>
    </sheetView>
  </sheetViews>
  <sheetFormatPr defaultColWidth="9" defaultRowHeight="14.4" outlineLevelCol="7"/>
  <cols>
    <col min="1" max="5" width="8.90740740740741" customWidth="1"/>
    <col min="6" max="6" width="12.4537037037037" customWidth="1"/>
    <col min="7" max="1025" width="8.90740740740741" customWidth="1"/>
  </cols>
  <sheetData>
    <row r="1" ht="16.5" customHeight="1" spans="1:8">
      <c r="A1" s="40" t="s">
        <v>59</v>
      </c>
      <c r="B1" s="41"/>
      <c r="C1" s="50" t="s">
        <v>105</v>
      </c>
      <c r="D1" s="50"/>
      <c r="E1" s="43" t="s">
        <v>213</v>
      </c>
      <c r="F1" s="44" t="s">
        <v>89</v>
      </c>
      <c r="G1" s="43" t="s">
        <v>60</v>
      </c>
      <c r="H1" s="45" t="s">
        <v>104</v>
      </c>
    </row>
    <row r="2" ht="16.5" customHeight="1" spans="1:8">
      <c r="A2" s="41" t="s">
        <v>215</v>
      </c>
      <c r="B2" s="41"/>
      <c r="C2" s="41" t="s">
        <v>100</v>
      </c>
      <c r="D2" s="41"/>
      <c r="E2" s="41" t="s">
        <v>216</v>
      </c>
      <c r="F2" s="46">
        <v>44558</v>
      </c>
      <c r="G2" s="41" t="s">
        <v>217</v>
      </c>
      <c r="H2" s="41" t="s">
        <v>320</v>
      </c>
    </row>
    <row r="3" ht="16.5" customHeight="1" spans="1:8">
      <c r="A3" s="41" t="s">
        <v>219</v>
      </c>
      <c r="B3" s="41"/>
      <c r="C3" s="47">
        <v>32000</v>
      </c>
      <c r="D3" s="47"/>
      <c r="E3" s="41" t="s">
        <v>220</v>
      </c>
      <c r="F3" s="47">
        <v>0</v>
      </c>
      <c r="G3" s="41" t="s">
        <v>221</v>
      </c>
      <c r="H3" s="48" t="s">
        <v>231</v>
      </c>
    </row>
    <row r="4" ht="16.5" customHeight="1" spans="1:8">
      <c r="A4" s="41" t="s">
        <v>222</v>
      </c>
      <c r="B4" s="41"/>
      <c r="C4" s="41" t="s">
        <v>321</v>
      </c>
      <c r="D4" s="41"/>
      <c r="E4" s="41"/>
      <c r="F4" s="41"/>
      <c r="G4" s="41"/>
      <c r="H4" s="41"/>
    </row>
    <row r="5" ht="30" customHeight="1" spans="1:8">
      <c r="A5" s="41" t="s">
        <v>224</v>
      </c>
      <c r="B5" s="41"/>
      <c r="C5" s="49" t="s">
        <v>322</v>
      </c>
      <c r="D5" s="49"/>
      <c r="E5" s="49"/>
      <c r="F5" s="49"/>
      <c r="G5" s="49"/>
      <c r="H5" s="49"/>
    </row>
    <row r="6" ht="16.5" customHeight="1" spans="1:8">
      <c r="A6" s="41" t="s">
        <v>226</v>
      </c>
      <c r="B6" s="41"/>
      <c r="C6" s="41" t="s">
        <v>323</v>
      </c>
      <c r="D6" s="41"/>
      <c r="E6" s="41"/>
      <c r="F6" s="41"/>
      <c r="G6" s="41"/>
      <c r="H6" s="41"/>
    </row>
    <row r="7" ht="16.5" customHeight="1" spans="1:8">
      <c r="A7" s="41" t="s">
        <v>228</v>
      </c>
      <c r="B7" s="41"/>
      <c r="C7" s="41" t="s">
        <v>231</v>
      </c>
      <c r="D7" s="41"/>
      <c r="E7" s="41"/>
      <c r="F7" s="41"/>
      <c r="G7" s="41"/>
      <c r="H7" s="41"/>
    </row>
    <row r="8" ht="16.5" customHeight="1" spans="1:8">
      <c r="A8" s="41" t="s">
        <v>230</v>
      </c>
      <c r="B8" s="41"/>
      <c r="C8" s="41" t="s">
        <v>231</v>
      </c>
      <c r="D8" s="41"/>
      <c r="E8" s="41"/>
      <c r="F8" s="41"/>
      <c r="G8" s="41"/>
      <c r="H8" s="41"/>
    </row>
    <row r="9" ht="66" customHeight="1" spans="1:8">
      <c r="A9" s="41" t="s">
        <v>232</v>
      </c>
      <c r="B9" s="41"/>
      <c r="C9" s="41" t="s">
        <v>233</v>
      </c>
      <c r="D9" s="41" t="s">
        <v>234</v>
      </c>
      <c r="E9" s="41"/>
      <c r="F9" s="49" t="s">
        <v>235</v>
      </c>
      <c r="G9" s="41" t="s">
        <v>236</v>
      </c>
      <c r="H9" s="41" t="s">
        <v>249</v>
      </c>
    </row>
    <row r="10" ht="25.5" customHeight="1" spans="1:8">
      <c r="A10" s="41" t="s">
        <v>238</v>
      </c>
      <c r="B10" s="41"/>
      <c r="C10" s="41" t="s">
        <v>324</v>
      </c>
      <c r="D10" s="41"/>
      <c r="E10" s="41"/>
      <c r="F10" s="41"/>
      <c r="G10" s="41"/>
      <c r="H10" s="41"/>
    </row>
    <row r="11" ht="16.5" customHeight="1" spans="1:8">
      <c r="A11" s="41" t="s">
        <v>240</v>
      </c>
      <c r="B11" s="41"/>
      <c r="C11" s="41" t="s">
        <v>325</v>
      </c>
      <c r="D11" s="41"/>
      <c r="E11" s="41"/>
      <c r="F11" s="41"/>
      <c r="G11" s="41"/>
      <c r="H11" s="41"/>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opLeftCell="A2" workbookViewId="0">
      <selection activeCell="C11" sqref="C11:H11"/>
    </sheetView>
  </sheetViews>
  <sheetFormatPr defaultColWidth="9" defaultRowHeight="14.4" outlineLevelCol="7"/>
  <cols>
    <col min="1" max="5" width="8.90740740740741" customWidth="1"/>
    <col min="6" max="6" width="12.0925925925926" customWidth="1"/>
    <col min="7" max="1025" width="8.90740740740741" customWidth="1"/>
  </cols>
  <sheetData>
    <row r="1" ht="29.5" customHeight="1" spans="1:8">
      <c r="A1" s="40" t="s">
        <v>59</v>
      </c>
      <c r="B1" s="41"/>
      <c r="C1" s="50" t="s">
        <v>108</v>
      </c>
      <c r="D1" s="50"/>
      <c r="E1" s="43" t="s">
        <v>213</v>
      </c>
      <c r="F1" s="44" t="s">
        <v>66</v>
      </c>
      <c r="G1" s="43" t="s">
        <v>60</v>
      </c>
      <c r="H1" s="45" t="s">
        <v>106</v>
      </c>
    </row>
    <row r="2" ht="32.5" customHeight="1" spans="1:8">
      <c r="A2" s="41" t="s">
        <v>215</v>
      </c>
      <c r="B2" s="41"/>
      <c r="C2" s="41" t="s">
        <v>107</v>
      </c>
      <c r="D2" s="41"/>
      <c r="E2" s="41" t="s">
        <v>216</v>
      </c>
      <c r="F2" s="46">
        <v>44531</v>
      </c>
      <c r="G2" s="41" t="s">
        <v>217</v>
      </c>
      <c r="H2" s="41" t="s">
        <v>243</v>
      </c>
    </row>
    <row r="3" ht="16.5" customHeight="1" spans="1:8">
      <c r="A3" s="41" t="s">
        <v>219</v>
      </c>
      <c r="B3" s="41"/>
      <c r="C3" s="47">
        <v>120000</v>
      </c>
      <c r="D3" s="47"/>
      <c r="E3" s="41" t="s">
        <v>220</v>
      </c>
      <c r="F3" s="47">
        <v>60000</v>
      </c>
      <c r="G3" s="41" t="s">
        <v>221</v>
      </c>
      <c r="H3" s="48" t="s">
        <v>231</v>
      </c>
    </row>
    <row r="4" ht="39.65" customHeight="1" spans="1:8">
      <c r="A4" s="41" t="s">
        <v>222</v>
      </c>
      <c r="B4" s="41"/>
      <c r="C4" s="49" t="s">
        <v>326</v>
      </c>
      <c r="D4" s="49"/>
      <c r="E4" s="49"/>
      <c r="F4" s="49"/>
      <c r="G4" s="49"/>
      <c r="H4" s="49"/>
    </row>
    <row r="5" ht="91" customHeight="1" spans="1:8">
      <c r="A5" s="41" t="s">
        <v>224</v>
      </c>
      <c r="B5" s="41"/>
      <c r="C5" s="49" t="s">
        <v>327</v>
      </c>
      <c r="D5" s="49"/>
      <c r="E5" s="49"/>
      <c r="F5" s="49"/>
      <c r="G5" s="49"/>
      <c r="H5" s="49"/>
    </row>
    <row r="6" ht="16.5" customHeight="1" spans="1:8">
      <c r="A6" s="41" t="s">
        <v>226</v>
      </c>
      <c r="B6" s="41"/>
      <c r="C6" s="41" t="s">
        <v>289</v>
      </c>
      <c r="D6" s="41"/>
      <c r="E6" s="41"/>
      <c r="F6" s="41"/>
      <c r="G6" s="41"/>
      <c r="H6" s="41"/>
    </row>
    <row r="7" ht="16.5" customHeight="1" spans="1:8">
      <c r="A7" s="41" t="s">
        <v>228</v>
      </c>
      <c r="B7" s="41"/>
      <c r="C7" s="41" t="s">
        <v>231</v>
      </c>
      <c r="D7" s="41"/>
      <c r="E7" s="41"/>
      <c r="F7" s="41"/>
      <c r="G7" s="41"/>
      <c r="H7" s="41"/>
    </row>
    <row r="8" ht="115.75" customHeight="1" spans="1:8">
      <c r="A8" s="41" t="s">
        <v>230</v>
      </c>
      <c r="B8" s="41"/>
      <c r="C8" s="49" t="s">
        <v>328</v>
      </c>
      <c r="D8" s="49"/>
      <c r="E8" s="49"/>
      <c r="F8" s="49"/>
      <c r="G8" s="49"/>
      <c r="H8" s="49"/>
    </row>
    <row r="9" ht="66" customHeight="1" spans="1:8">
      <c r="A9" s="41" t="s">
        <v>232</v>
      </c>
      <c r="B9" s="41"/>
      <c r="C9" s="41" t="s">
        <v>233</v>
      </c>
      <c r="D9" s="41" t="s">
        <v>234</v>
      </c>
      <c r="E9" s="41"/>
      <c r="F9" s="49" t="s">
        <v>235</v>
      </c>
      <c r="G9" s="41" t="s">
        <v>236</v>
      </c>
      <c r="H9" s="41" t="s">
        <v>249</v>
      </c>
    </row>
    <row r="10" ht="30" customHeight="1" spans="1:8">
      <c r="A10" s="41" t="s">
        <v>238</v>
      </c>
      <c r="B10" s="41"/>
      <c r="C10" s="41" t="s">
        <v>274</v>
      </c>
      <c r="D10" s="41"/>
      <c r="E10" s="41"/>
      <c r="F10" s="41"/>
      <c r="G10" s="41"/>
      <c r="H10" s="41"/>
    </row>
    <row r="11" ht="64.9" customHeight="1" spans="1:8">
      <c r="A11" s="41" t="s">
        <v>240</v>
      </c>
      <c r="B11" s="41"/>
      <c r="C11" s="49" t="s">
        <v>329</v>
      </c>
      <c r="D11" s="49"/>
      <c r="E11" s="49"/>
      <c r="F11" s="49"/>
      <c r="G11" s="49"/>
      <c r="H11" s="49"/>
    </row>
    <row r="12" ht="79.5" customHeight="1" spans="1:8">
      <c r="A12" s="72" t="s">
        <v>330</v>
      </c>
      <c r="B12" s="73"/>
      <c r="C12" s="73"/>
      <c r="D12" s="73"/>
      <c r="E12" s="73"/>
      <c r="F12" s="73"/>
      <c r="G12" s="73"/>
      <c r="H12" s="73"/>
    </row>
  </sheetData>
  <mergeCells count="23">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 ref="A12:H12"/>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C11" sqref="C11:H11"/>
    </sheetView>
  </sheetViews>
  <sheetFormatPr defaultColWidth="9" defaultRowHeight="14.4"/>
  <cols>
    <col min="1" max="1" width="8.90740740740741" customWidth="1"/>
    <col min="2" max="2" width="12" customWidth="1"/>
    <col min="3" max="3" width="8.90740740740741" customWidth="1"/>
    <col min="4" max="4" width="23.3611111111111" customWidth="1"/>
    <col min="5" max="6" width="12.4537037037037" customWidth="1"/>
    <col min="7" max="7" width="11.4537037037037" customWidth="1"/>
    <col min="8" max="8" width="15.9074074074074" customWidth="1"/>
    <col min="9" max="9" width="8.90740740740741" customWidth="1"/>
    <col min="10" max="10" width="16.6296296296296" customWidth="1"/>
    <col min="11" max="1025" width="8.90740740740741" customWidth="1"/>
  </cols>
  <sheetData>
    <row r="1" ht="16.5" customHeight="1" spans="1:8">
      <c r="A1" s="40" t="s">
        <v>59</v>
      </c>
      <c r="B1" s="41"/>
      <c r="C1" s="42" t="s">
        <v>111</v>
      </c>
      <c r="D1" s="42"/>
      <c r="E1" s="43" t="s">
        <v>213</v>
      </c>
      <c r="F1" s="44" t="s">
        <v>89</v>
      </c>
      <c r="G1" s="43" t="s">
        <v>60</v>
      </c>
      <c r="H1" s="45" t="s">
        <v>109</v>
      </c>
    </row>
    <row r="2" ht="16.5" customHeight="1" spans="1:8">
      <c r="A2" s="71" t="s">
        <v>215</v>
      </c>
      <c r="B2" s="71"/>
      <c r="C2" s="71" t="s">
        <v>110</v>
      </c>
      <c r="D2" s="71"/>
      <c r="E2" s="41" t="s">
        <v>216</v>
      </c>
      <c r="F2" s="46">
        <v>44753</v>
      </c>
      <c r="G2" s="41" t="s">
        <v>217</v>
      </c>
      <c r="H2" s="41" t="s">
        <v>243</v>
      </c>
    </row>
    <row r="3" ht="33" customHeight="1" spans="1:10">
      <c r="A3" s="41" t="s">
        <v>331</v>
      </c>
      <c r="B3" s="41"/>
      <c r="C3" s="47">
        <v>37839.74</v>
      </c>
      <c r="D3" s="47"/>
      <c r="E3" s="41" t="s">
        <v>332</v>
      </c>
      <c r="F3" s="47">
        <v>35089.79</v>
      </c>
      <c r="G3" s="41" t="s">
        <v>333</v>
      </c>
      <c r="H3" s="48" t="s">
        <v>231</v>
      </c>
      <c r="J3" s="74"/>
    </row>
    <row r="4" ht="21" customHeight="1" spans="1:8">
      <c r="A4" s="41" t="s">
        <v>222</v>
      </c>
      <c r="B4" s="41"/>
      <c r="C4" s="49" t="s">
        <v>334</v>
      </c>
      <c r="D4" s="49"/>
      <c r="E4" s="49"/>
      <c r="F4" s="49"/>
      <c r="G4" s="49"/>
      <c r="H4" s="49"/>
    </row>
    <row r="5" ht="42" customHeight="1" spans="1:8">
      <c r="A5" s="41" t="s">
        <v>224</v>
      </c>
      <c r="B5" s="41"/>
      <c r="C5" s="49" t="s">
        <v>335</v>
      </c>
      <c r="D5" s="49"/>
      <c r="E5" s="49"/>
      <c r="F5" s="49"/>
      <c r="G5" s="49"/>
      <c r="H5" s="49"/>
    </row>
    <row r="6" ht="16.5" customHeight="1" spans="1:8">
      <c r="A6" s="41" t="s">
        <v>226</v>
      </c>
      <c r="B6" s="41"/>
      <c r="C6" s="41" t="s">
        <v>336</v>
      </c>
      <c r="D6" s="41"/>
      <c r="E6" s="41"/>
      <c r="F6" s="41"/>
      <c r="G6" s="41"/>
      <c r="H6" s="41"/>
    </row>
    <row r="7" ht="205" customHeight="1" spans="1:8">
      <c r="A7" s="41" t="s">
        <v>228</v>
      </c>
      <c r="B7" s="41"/>
      <c r="C7" s="49" t="s">
        <v>337</v>
      </c>
      <c r="D7" s="49"/>
      <c r="E7" s="49"/>
      <c r="F7" s="49"/>
      <c r="G7" s="49"/>
      <c r="H7" s="49"/>
    </row>
    <row r="8" ht="16.5" customHeight="1" spans="1:8">
      <c r="A8" s="41" t="s">
        <v>230</v>
      </c>
      <c r="B8" s="41"/>
      <c r="C8" s="41" t="s">
        <v>231</v>
      </c>
      <c r="D8" s="41"/>
      <c r="E8" s="41"/>
      <c r="F8" s="41"/>
      <c r="G8" s="41"/>
      <c r="H8" s="41"/>
    </row>
    <row r="9" ht="66" customHeight="1" spans="1:8">
      <c r="A9" s="41" t="s">
        <v>232</v>
      </c>
      <c r="B9" s="41"/>
      <c r="C9" s="41" t="s">
        <v>233</v>
      </c>
      <c r="D9" s="41" t="s">
        <v>234</v>
      </c>
      <c r="E9" s="41"/>
      <c r="F9" s="49" t="s">
        <v>235</v>
      </c>
      <c r="G9" s="41" t="s">
        <v>236</v>
      </c>
      <c r="H9" s="41" t="s">
        <v>249</v>
      </c>
    </row>
    <row r="10" ht="16.5" customHeight="1" spans="1:8">
      <c r="A10" s="41" t="s">
        <v>238</v>
      </c>
      <c r="B10" s="41"/>
      <c r="C10" s="41" t="s">
        <v>338</v>
      </c>
      <c r="D10" s="41"/>
      <c r="E10" s="41"/>
      <c r="F10" s="41"/>
      <c r="G10" s="41"/>
      <c r="H10" s="41"/>
    </row>
    <row r="11" ht="60" customHeight="1" spans="1:8">
      <c r="A11" s="41" t="s">
        <v>240</v>
      </c>
      <c r="B11" s="41"/>
      <c r="C11" s="52" t="s">
        <v>339</v>
      </c>
      <c r="D11" s="52"/>
      <c r="E11" s="52"/>
      <c r="F11" s="52"/>
      <c r="G11" s="52"/>
      <c r="H11" s="52"/>
    </row>
    <row r="12" ht="95.25" customHeight="1" spans="1:8">
      <c r="A12" s="72" t="s">
        <v>340</v>
      </c>
      <c r="B12" s="73"/>
      <c r="C12" s="73"/>
      <c r="D12" s="73"/>
      <c r="E12" s="73"/>
      <c r="F12" s="73"/>
      <c r="G12" s="73"/>
      <c r="H12" s="73"/>
    </row>
  </sheetData>
  <mergeCells count="23">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 ref="A12:H12"/>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7"/>
  <sheetViews>
    <sheetView workbookViewId="0">
      <selection activeCell="B9" sqref="B9"/>
    </sheetView>
  </sheetViews>
  <sheetFormatPr defaultColWidth="9" defaultRowHeight="14.4" outlineLevelCol="7"/>
  <cols>
    <col min="1" max="1" width="9.08333333333333" style="89" customWidth="1"/>
    <col min="2" max="2" width="44.0462962962963" customWidth="1"/>
    <col min="3" max="3" width="13.1574074074074" customWidth="1"/>
    <col min="4" max="4" width="50.7777777777778" customWidth="1"/>
    <col min="5" max="1025" width="8.90740740740741" customWidth="1"/>
  </cols>
  <sheetData>
    <row r="1" ht="28.5" customHeight="1" spans="1:4">
      <c r="A1" s="90" t="s">
        <v>59</v>
      </c>
      <c r="B1" s="91"/>
      <c r="C1" s="91"/>
      <c r="D1" s="91"/>
    </row>
    <row r="2" ht="22.5" customHeight="1" spans="1:4">
      <c r="A2" s="79" t="s">
        <v>60</v>
      </c>
      <c r="B2" s="76" t="s">
        <v>61</v>
      </c>
      <c r="C2" s="76" t="s">
        <v>62</v>
      </c>
      <c r="D2" s="76" t="s">
        <v>63</v>
      </c>
    </row>
    <row r="3" ht="22.5" customHeight="1" spans="1:4">
      <c r="A3" s="92" t="s">
        <v>64</v>
      </c>
      <c r="B3" s="68" t="s">
        <v>65</v>
      </c>
      <c r="C3" s="68" t="s">
        <v>66</v>
      </c>
      <c r="D3" s="93" t="s">
        <v>67</v>
      </c>
    </row>
    <row r="4" ht="22.5" customHeight="1" spans="1:4">
      <c r="A4" s="92" t="s">
        <v>68</v>
      </c>
      <c r="B4" s="68" t="s">
        <v>65</v>
      </c>
      <c r="C4" s="68" t="s">
        <v>66</v>
      </c>
      <c r="D4" s="93" t="s">
        <v>69</v>
      </c>
    </row>
    <row r="5" ht="22.5" customHeight="1" spans="1:8">
      <c r="A5" s="92" t="s">
        <v>70</v>
      </c>
      <c r="B5" s="68" t="s">
        <v>71</v>
      </c>
      <c r="C5" s="68" t="s">
        <v>66</v>
      </c>
      <c r="D5" s="93" t="s">
        <v>72</v>
      </c>
      <c r="H5" s="93"/>
    </row>
    <row r="6" ht="22.5" customHeight="1" spans="1:4">
      <c r="A6" s="92" t="s">
        <v>73</v>
      </c>
      <c r="B6" s="68" t="s">
        <v>74</v>
      </c>
      <c r="C6" s="68" t="s">
        <v>66</v>
      </c>
      <c r="D6" s="93" t="s">
        <v>75</v>
      </c>
    </row>
    <row r="7" ht="22.5" customHeight="1" spans="1:4">
      <c r="A7" s="92" t="s">
        <v>76</v>
      </c>
      <c r="B7" s="68" t="s">
        <v>77</v>
      </c>
      <c r="C7" s="68" t="s">
        <v>66</v>
      </c>
      <c r="D7" s="93" t="s">
        <v>78</v>
      </c>
    </row>
    <row r="8" ht="22.5" customHeight="1" spans="1:4">
      <c r="A8" s="92" t="s">
        <v>79</v>
      </c>
      <c r="B8" s="68" t="s">
        <v>80</v>
      </c>
      <c r="C8" s="68" t="s">
        <v>66</v>
      </c>
      <c r="D8" s="93" t="s">
        <v>81</v>
      </c>
    </row>
    <row r="9" ht="22.5" customHeight="1" spans="1:4">
      <c r="A9" s="92" t="s">
        <v>82</v>
      </c>
      <c r="B9" s="68" t="s">
        <v>83</v>
      </c>
      <c r="C9" s="68" t="s">
        <v>66</v>
      </c>
      <c r="D9" s="93" t="s">
        <v>81</v>
      </c>
    </row>
    <row r="10" ht="39" customHeight="1" spans="1:4">
      <c r="A10" s="92" t="s">
        <v>84</v>
      </c>
      <c r="B10" s="68" t="s">
        <v>85</v>
      </c>
      <c r="C10" s="68" t="s">
        <v>66</v>
      </c>
      <c r="D10" s="93" t="s">
        <v>86</v>
      </c>
    </row>
    <row r="11" ht="22.5" customHeight="1" spans="1:4">
      <c r="A11" s="92" t="s">
        <v>87</v>
      </c>
      <c r="B11" s="68" t="s">
        <v>88</v>
      </c>
      <c r="C11" s="68" t="s">
        <v>89</v>
      </c>
      <c r="D11" s="93" t="s">
        <v>90</v>
      </c>
    </row>
    <row r="12" ht="55.5" customHeight="1" spans="1:4">
      <c r="A12" s="92" t="s">
        <v>91</v>
      </c>
      <c r="B12" s="68" t="s">
        <v>92</v>
      </c>
      <c r="C12" s="68" t="s">
        <v>89</v>
      </c>
      <c r="D12" s="93" t="s">
        <v>93</v>
      </c>
    </row>
    <row r="13" ht="22.5" customHeight="1" spans="1:4">
      <c r="A13" s="92" t="s">
        <v>94</v>
      </c>
      <c r="B13" s="68" t="s">
        <v>95</v>
      </c>
      <c r="C13" s="68" t="s">
        <v>89</v>
      </c>
      <c r="D13" s="93" t="s">
        <v>96</v>
      </c>
    </row>
    <row r="14" ht="22.5" customHeight="1" spans="1:4">
      <c r="A14" s="92" t="s">
        <v>97</v>
      </c>
      <c r="B14" s="68" t="s">
        <v>88</v>
      </c>
      <c r="C14" s="68" t="s">
        <v>89</v>
      </c>
      <c r="D14" s="93" t="s">
        <v>98</v>
      </c>
    </row>
    <row r="15" ht="22.5" customHeight="1" spans="1:4">
      <c r="A15" s="92" t="s">
        <v>99</v>
      </c>
      <c r="B15" s="68" t="s">
        <v>100</v>
      </c>
      <c r="C15" s="68" t="s">
        <v>89</v>
      </c>
      <c r="D15" s="93" t="s">
        <v>101</v>
      </c>
    </row>
    <row r="16" ht="22.5" customHeight="1" spans="1:4">
      <c r="A16" s="92" t="s">
        <v>102</v>
      </c>
      <c r="B16" s="68" t="s">
        <v>88</v>
      </c>
      <c r="C16" s="68" t="s">
        <v>89</v>
      </c>
      <c r="D16" s="93" t="s">
        <v>103</v>
      </c>
    </row>
    <row r="17" ht="22.5" customHeight="1" spans="1:4">
      <c r="A17" s="92" t="s">
        <v>104</v>
      </c>
      <c r="B17" s="68" t="s">
        <v>100</v>
      </c>
      <c r="C17" s="68" t="s">
        <v>89</v>
      </c>
      <c r="D17" s="93" t="s">
        <v>105</v>
      </c>
    </row>
    <row r="18" ht="22.5" customHeight="1" spans="1:4">
      <c r="A18" s="92" t="s">
        <v>106</v>
      </c>
      <c r="B18" s="68" t="s">
        <v>107</v>
      </c>
      <c r="C18" s="68" t="s">
        <v>89</v>
      </c>
      <c r="D18" s="93" t="s">
        <v>108</v>
      </c>
    </row>
    <row r="19" ht="22.5" customHeight="1" spans="1:4">
      <c r="A19" s="92" t="s">
        <v>109</v>
      </c>
      <c r="B19" s="68" t="s">
        <v>110</v>
      </c>
      <c r="C19" s="68" t="s">
        <v>89</v>
      </c>
      <c r="D19" s="93" t="s">
        <v>111</v>
      </c>
    </row>
    <row r="20" ht="22.5" customHeight="1" spans="1:4">
      <c r="A20" s="92" t="s">
        <v>112</v>
      </c>
      <c r="B20" s="68" t="s">
        <v>113</v>
      </c>
      <c r="C20" s="68" t="s">
        <v>89</v>
      </c>
      <c r="D20" s="93" t="s">
        <v>114</v>
      </c>
    </row>
    <row r="21" ht="22.5" customHeight="1" spans="1:4">
      <c r="A21" s="92" t="s">
        <v>115</v>
      </c>
      <c r="B21" s="68" t="s">
        <v>88</v>
      </c>
      <c r="C21" s="68" t="s">
        <v>89</v>
      </c>
      <c r="D21" s="93" t="s">
        <v>116</v>
      </c>
    </row>
    <row r="22" ht="22.5" customHeight="1" spans="1:4">
      <c r="A22" s="92" t="s">
        <v>117</v>
      </c>
      <c r="B22" s="68" t="s">
        <v>118</v>
      </c>
      <c r="C22" s="68" t="s">
        <v>89</v>
      </c>
      <c r="D22" s="93" t="s">
        <v>119</v>
      </c>
    </row>
    <row r="23" ht="22.5" customHeight="1" spans="1:4">
      <c r="A23" s="92" t="s">
        <v>120</v>
      </c>
      <c r="B23" s="68" t="s">
        <v>121</v>
      </c>
      <c r="C23" s="68" t="s">
        <v>122</v>
      </c>
      <c r="D23" s="93" t="s">
        <v>123</v>
      </c>
    </row>
    <row r="24" ht="22.5" customHeight="1" spans="1:4">
      <c r="A24" s="92" t="s">
        <v>124</v>
      </c>
      <c r="B24" s="68" t="s">
        <v>125</v>
      </c>
      <c r="C24" s="68" t="s">
        <v>122</v>
      </c>
      <c r="D24" s="93" t="s">
        <v>126</v>
      </c>
    </row>
    <row r="25" ht="22.5" customHeight="1" spans="1:4">
      <c r="A25" s="92" t="s">
        <v>127</v>
      </c>
      <c r="B25" s="68" t="s">
        <v>128</v>
      </c>
      <c r="C25" s="68" t="s">
        <v>122</v>
      </c>
      <c r="D25" s="93" t="s">
        <v>126</v>
      </c>
    </row>
    <row r="26" ht="22.5" customHeight="1" spans="1:4">
      <c r="A26" s="92" t="s">
        <v>129</v>
      </c>
      <c r="B26" s="68" t="s">
        <v>130</v>
      </c>
      <c r="C26" s="68" t="s">
        <v>122</v>
      </c>
      <c r="D26" s="93" t="s">
        <v>126</v>
      </c>
    </row>
    <row r="27" ht="22.5" customHeight="1" spans="1:4">
      <c r="A27" s="92" t="s">
        <v>131</v>
      </c>
      <c r="B27" s="68" t="s">
        <v>132</v>
      </c>
      <c r="C27" s="68" t="s">
        <v>122</v>
      </c>
      <c r="D27" s="93" t="s">
        <v>126</v>
      </c>
    </row>
    <row r="28" ht="22.5" customHeight="1" spans="1:4">
      <c r="A28" s="92" t="s">
        <v>133</v>
      </c>
      <c r="B28" s="68" t="s">
        <v>134</v>
      </c>
      <c r="C28" s="68" t="s">
        <v>122</v>
      </c>
      <c r="D28" s="93" t="s">
        <v>135</v>
      </c>
    </row>
    <row r="29" ht="22.5" customHeight="1" spans="1:4">
      <c r="A29" s="92" t="s">
        <v>136</v>
      </c>
      <c r="B29" s="68" t="s">
        <v>137</v>
      </c>
      <c r="C29" s="68" t="s">
        <v>122</v>
      </c>
      <c r="D29" s="93" t="s">
        <v>138</v>
      </c>
    </row>
    <row r="30" ht="22.5" customHeight="1" spans="1:4">
      <c r="A30" s="92" t="s">
        <v>139</v>
      </c>
      <c r="B30" s="68" t="s">
        <v>140</v>
      </c>
      <c r="C30" s="68" t="s">
        <v>122</v>
      </c>
      <c r="D30" s="93" t="s">
        <v>141</v>
      </c>
    </row>
    <row r="31" ht="22.5" customHeight="1" spans="1:4">
      <c r="A31" s="92" t="s">
        <v>142</v>
      </c>
      <c r="B31" s="68" t="s">
        <v>143</v>
      </c>
      <c r="C31" s="68" t="s">
        <v>122</v>
      </c>
      <c r="D31" s="93" t="s">
        <v>144</v>
      </c>
    </row>
    <row r="32" ht="22.5" customHeight="1" spans="1:4">
      <c r="A32" s="92" t="s">
        <v>145</v>
      </c>
      <c r="B32" s="68" t="s">
        <v>146</v>
      </c>
      <c r="C32" s="68" t="s">
        <v>122</v>
      </c>
      <c r="D32" s="93" t="s">
        <v>147</v>
      </c>
    </row>
    <row r="33" ht="22.5" customHeight="1" spans="1:4">
      <c r="A33" s="92" t="s">
        <v>148</v>
      </c>
      <c r="B33" s="68" t="s">
        <v>149</v>
      </c>
      <c r="C33" s="68" t="s">
        <v>122</v>
      </c>
      <c r="D33" s="93" t="s">
        <v>150</v>
      </c>
    </row>
    <row r="34" ht="22.5" customHeight="1" spans="1:4">
      <c r="A34" s="92" t="s">
        <v>151</v>
      </c>
      <c r="B34" s="68" t="s">
        <v>152</v>
      </c>
      <c r="C34" s="68" t="s">
        <v>122</v>
      </c>
      <c r="D34" s="93" t="s">
        <v>153</v>
      </c>
    </row>
    <row r="35" ht="22.5" customHeight="1" spans="1:4">
      <c r="A35" s="92" t="s">
        <v>154</v>
      </c>
      <c r="B35" s="68" t="s">
        <v>155</v>
      </c>
      <c r="C35" s="68" t="s">
        <v>122</v>
      </c>
      <c r="D35" s="93" t="s">
        <v>156</v>
      </c>
    </row>
    <row r="36" ht="22.5" customHeight="1" spans="1:4">
      <c r="A36" s="92" t="s">
        <v>157</v>
      </c>
      <c r="B36" s="68" t="s">
        <v>158</v>
      </c>
      <c r="C36" s="68" t="s">
        <v>122</v>
      </c>
      <c r="D36" s="93" t="s">
        <v>159</v>
      </c>
    </row>
    <row r="37" ht="22.5" customHeight="1" spans="1:4">
      <c r="A37" s="92" t="s">
        <v>160</v>
      </c>
      <c r="B37" s="68" t="s">
        <v>161</v>
      </c>
      <c r="C37" s="68" t="s">
        <v>122</v>
      </c>
      <c r="D37" s="93" t="s">
        <v>162</v>
      </c>
    </row>
    <row r="38" ht="22.5" customHeight="1" spans="1:4">
      <c r="A38" s="92" t="s">
        <v>163</v>
      </c>
      <c r="B38" s="68" t="s">
        <v>164</v>
      </c>
      <c r="C38" s="68" t="s">
        <v>122</v>
      </c>
      <c r="D38" s="93" t="s">
        <v>165</v>
      </c>
    </row>
    <row r="39" ht="22.5" customHeight="1" spans="1:4">
      <c r="A39" s="92" t="s">
        <v>166</v>
      </c>
      <c r="B39" s="68" t="s">
        <v>164</v>
      </c>
      <c r="C39" s="68" t="s">
        <v>122</v>
      </c>
      <c r="D39" s="93" t="s">
        <v>167</v>
      </c>
    </row>
    <row r="40" ht="22.5" customHeight="1" spans="1:4">
      <c r="A40" s="92" t="s">
        <v>168</v>
      </c>
      <c r="B40" s="68" t="s">
        <v>169</v>
      </c>
      <c r="C40" s="68" t="s">
        <v>122</v>
      </c>
      <c r="D40" s="93" t="s">
        <v>170</v>
      </c>
    </row>
    <row r="41" ht="22.5" customHeight="1" spans="1:4">
      <c r="A41" s="92" t="s">
        <v>171</v>
      </c>
      <c r="B41" s="68" t="s">
        <v>134</v>
      </c>
      <c r="C41" s="68" t="s">
        <v>122</v>
      </c>
      <c r="D41" s="93" t="s">
        <v>172</v>
      </c>
    </row>
    <row r="42" ht="22.5" customHeight="1" spans="1:4">
      <c r="A42" s="92" t="s">
        <v>173</v>
      </c>
      <c r="B42" s="68" t="s">
        <v>174</v>
      </c>
      <c r="C42" s="68" t="s">
        <v>122</v>
      </c>
      <c r="D42" s="93" t="s">
        <v>175</v>
      </c>
    </row>
    <row r="43" ht="22.5" customHeight="1" spans="1:4">
      <c r="A43" s="92" t="s">
        <v>176</v>
      </c>
      <c r="B43" s="68" t="s">
        <v>177</v>
      </c>
      <c r="C43" s="68" t="s">
        <v>122</v>
      </c>
      <c r="D43" s="93" t="s">
        <v>178</v>
      </c>
    </row>
    <row r="44" ht="22.5" customHeight="1" spans="1:4">
      <c r="A44" s="92" t="s">
        <v>179</v>
      </c>
      <c r="B44" s="68" t="s">
        <v>180</v>
      </c>
      <c r="C44" s="68" t="s">
        <v>122</v>
      </c>
      <c r="D44" s="93" t="s">
        <v>181</v>
      </c>
    </row>
    <row r="45" ht="22.5" customHeight="1" spans="1:4">
      <c r="A45" s="92" t="s">
        <v>182</v>
      </c>
      <c r="B45" s="68" t="s">
        <v>183</v>
      </c>
      <c r="C45" s="68" t="s">
        <v>122</v>
      </c>
      <c r="D45" s="93" t="s">
        <v>184</v>
      </c>
    </row>
    <row r="46" ht="22.5" customHeight="1" spans="1:4">
      <c r="A46" s="92" t="s">
        <v>185</v>
      </c>
      <c r="B46" s="68" t="s">
        <v>186</v>
      </c>
      <c r="C46" s="68" t="s">
        <v>122</v>
      </c>
      <c r="D46" s="93" t="s">
        <v>175</v>
      </c>
    </row>
    <row r="47" ht="22.5" customHeight="1" spans="1:4">
      <c r="A47" s="92" t="s">
        <v>187</v>
      </c>
      <c r="B47" s="68" t="s">
        <v>183</v>
      </c>
      <c r="C47" s="68" t="s">
        <v>122</v>
      </c>
      <c r="D47" s="93" t="s">
        <v>188</v>
      </c>
    </row>
    <row r="48" ht="22.5" customHeight="1" spans="1:4">
      <c r="A48" s="92" t="s">
        <v>189</v>
      </c>
      <c r="B48" s="68" t="s">
        <v>186</v>
      </c>
      <c r="C48" s="68" t="s">
        <v>122</v>
      </c>
      <c r="D48" s="93" t="s">
        <v>190</v>
      </c>
    </row>
    <row r="49" ht="22.5" customHeight="1" spans="1:4">
      <c r="A49" s="92" t="s">
        <v>191</v>
      </c>
      <c r="B49" s="68" t="s">
        <v>192</v>
      </c>
      <c r="C49" s="68" t="s">
        <v>122</v>
      </c>
      <c r="D49" s="93" t="s">
        <v>193</v>
      </c>
    </row>
    <row r="50" ht="22.5" customHeight="1" spans="1:4">
      <c r="A50" s="92" t="s">
        <v>194</v>
      </c>
      <c r="B50" s="68" t="s">
        <v>174</v>
      </c>
      <c r="C50" s="68" t="s">
        <v>122</v>
      </c>
      <c r="D50" s="93" t="s">
        <v>195</v>
      </c>
    </row>
    <row r="51" ht="22.5" customHeight="1" spans="1:4">
      <c r="A51" s="92" t="s">
        <v>196</v>
      </c>
      <c r="B51" s="68" t="s">
        <v>197</v>
      </c>
      <c r="C51" s="68" t="s">
        <v>122</v>
      </c>
      <c r="D51" s="93" t="s">
        <v>198</v>
      </c>
    </row>
    <row r="52" ht="22.5" customHeight="1" spans="1:4">
      <c r="A52" s="92" t="s">
        <v>199</v>
      </c>
      <c r="B52" s="92" t="s">
        <v>200</v>
      </c>
      <c r="C52" s="92" t="s">
        <v>122</v>
      </c>
      <c r="D52" s="94" t="s">
        <v>201</v>
      </c>
    </row>
    <row r="53" ht="22.5" customHeight="1" spans="1:4">
      <c r="A53" s="92" t="s">
        <v>202</v>
      </c>
      <c r="B53" s="68" t="s">
        <v>203</v>
      </c>
      <c r="C53" s="68" t="s">
        <v>204</v>
      </c>
      <c r="D53" s="93" t="s">
        <v>205</v>
      </c>
    </row>
    <row r="54" ht="22.5" customHeight="1" spans="1:4">
      <c r="A54" s="92" t="s">
        <v>206</v>
      </c>
      <c r="B54" s="68" t="s">
        <v>203</v>
      </c>
      <c r="C54" s="68" t="s">
        <v>204</v>
      </c>
      <c r="D54" s="93" t="s">
        <v>205</v>
      </c>
    </row>
    <row r="55" ht="22.5" customHeight="1" spans="1:4">
      <c r="A55" s="92" t="s">
        <v>207</v>
      </c>
      <c r="B55" s="68" t="s">
        <v>208</v>
      </c>
      <c r="C55" s="68" t="s">
        <v>204</v>
      </c>
      <c r="D55" s="93" t="s">
        <v>209</v>
      </c>
    </row>
    <row r="56" ht="22.5" customHeight="1" spans="1:4">
      <c r="A56" s="92" t="s">
        <v>210</v>
      </c>
      <c r="B56" s="68" t="s">
        <v>203</v>
      </c>
      <c r="C56" s="68" t="s">
        <v>204</v>
      </c>
      <c r="D56" s="93" t="s">
        <v>205</v>
      </c>
    </row>
    <row r="57" ht="22.5" customHeight="1" spans="1:4">
      <c r="A57" s="92" t="s">
        <v>211</v>
      </c>
      <c r="B57" s="68" t="s">
        <v>203</v>
      </c>
      <c r="C57" s="68" t="s">
        <v>204</v>
      </c>
      <c r="D57" s="93" t="s">
        <v>205</v>
      </c>
    </row>
  </sheetData>
  <autoFilter ref="A2:D57">
    <extLst/>
  </autoFilter>
  <mergeCells count="1">
    <mergeCell ref="A1:D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11" sqref="C11:H11"/>
    </sheetView>
  </sheetViews>
  <sheetFormatPr defaultColWidth="9" defaultRowHeight="14.4" outlineLevelCol="7"/>
  <cols>
    <col min="1" max="5" width="8.90740740740741" customWidth="1"/>
    <col min="6" max="6" width="11" customWidth="1"/>
    <col min="7" max="1025" width="8.90740740740741" customWidth="1"/>
  </cols>
  <sheetData>
    <row r="1" ht="32" customHeight="1" spans="1:8">
      <c r="A1" s="40" t="s">
        <v>59</v>
      </c>
      <c r="B1" s="41"/>
      <c r="C1" s="42" t="s">
        <v>114</v>
      </c>
      <c r="D1" s="42"/>
      <c r="E1" s="43" t="s">
        <v>213</v>
      </c>
      <c r="F1" s="44" t="s">
        <v>89</v>
      </c>
      <c r="G1" s="43" t="s">
        <v>60</v>
      </c>
      <c r="H1" s="45" t="s">
        <v>112</v>
      </c>
    </row>
    <row r="2" ht="43.5" customHeight="1" spans="1:8">
      <c r="A2" s="41" t="s">
        <v>215</v>
      </c>
      <c r="B2" s="41"/>
      <c r="C2" s="41" t="s">
        <v>113</v>
      </c>
      <c r="D2" s="41"/>
      <c r="E2" s="41" t="s">
        <v>216</v>
      </c>
      <c r="F2" s="46">
        <v>44593</v>
      </c>
      <c r="G2" s="41" t="s">
        <v>217</v>
      </c>
      <c r="H2" s="41" t="s">
        <v>218</v>
      </c>
    </row>
    <row r="3" ht="16.5" customHeight="1" spans="1:8">
      <c r="A3" s="41" t="s">
        <v>219</v>
      </c>
      <c r="B3" s="41"/>
      <c r="C3" s="47">
        <v>360000</v>
      </c>
      <c r="D3" s="47"/>
      <c r="E3" s="41" t="s">
        <v>220</v>
      </c>
      <c r="F3" s="47">
        <v>360000</v>
      </c>
      <c r="G3" s="41" t="s">
        <v>221</v>
      </c>
      <c r="H3" s="48">
        <f>C3-F3</f>
        <v>0</v>
      </c>
    </row>
    <row r="4" ht="16.5" customHeight="1" spans="1:8">
      <c r="A4" s="41" t="s">
        <v>222</v>
      </c>
      <c r="B4" s="41"/>
      <c r="C4" s="41" t="s">
        <v>341</v>
      </c>
      <c r="D4" s="41"/>
      <c r="E4" s="41"/>
      <c r="F4" s="41"/>
      <c r="G4" s="41"/>
      <c r="H4" s="41"/>
    </row>
    <row r="5" ht="66" customHeight="1" spans="1:8">
      <c r="A5" s="41" t="s">
        <v>224</v>
      </c>
      <c r="B5" s="41"/>
      <c r="C5" s="49" t="s">
        <v>342</v>
      </c>
      <c r="D5" s="49"/>
      <c r="E5" s="49"/>
      <c r="F5" s="49"/>
      <c r="G5" s="49"/>
      <c r="H5" s="49"/>
    </row>
    <row r="6" ht="16.5" customHeight="1" spans="1:8">
      <c r="A6" s="41" t="s">
        <v>226</v>
      </c>
      <c r="B6" s="41"/>
      <c r="C6" s="41" t="s">
        <v>227</v>
      </c>
      <c r="D6" s="41"/>
      <c r="E6" s="41"/>
      <c r="F6" s="41"/>
      <c r="G6" s="41"/>
      <c r="H6" s="41"/>
    </row>
    <row r="7" ht="56" customHeight="1" spans="1:8">
      <c r="A7" s="41" t="s">
        <v>228</v>
      </c>
      <c r="B7" s="41"/>
      <c r="C7" s="64" t="s">
        <v>343</v>
      </c>
      <c r="D7" s="64"/>
      <c r="E7" s="64"/>
      <c r="F7" s="64"/>
      <c r="G7" s="64"/>
      <c r="H7" s="64"/>
    </row>
    <row r="8" ht="16.5" customHeight="1" spans="1:8">
      <c r="A8" s="41" t="s">
        <v>230</v>
      </c>
      <c r="B8" s="41"/>
      <c r="C8" s="49" t="s">
        <v>344</v>
      </c>
      <c r="D8" s="49"/>
      <c r="E8" s="49"/>
      <c r="F8" s="49"/>
      <c r="G8" s="49"/>
      <c r="H8" s="49"/>
    </row>
    <row r="9" ht="82.5" customHeight="1" spans="1:8">
      <c r="A9" s="41" t="s">
        <v>232</v>
      </c>
      <c r="B9" s="41"/>
      <c r="C9" s="41" t="s">
        <v>233</v>
      </c>
      <c r="D9" s="41" t="s">
        <v>234</v>
      </c>
      <c r="E9" s="41"/>
      <c r="F9" s="49" t="s">
        <v>235</v>
      </c>
      <c r="G9" s="41" t="s">
        <v>236</v>
      </c>
      <c r="H9" s="41" t="s">
        <v>345</v>
      </c>
    </row>
    <row r="10" ht="41.15" customHeight="1" spans="1:8">
      <c r="A10" s="41" t="s">
        <v>238</v>
      </c>
      <c r="B10" s="41"/>
      <c r="C10" s="70" t="s">
        <v>346</v>
      </c>
      <c r="D10" s="70"/>
      <c r="E10" s="70"/>
      <c r="F10" s="70"/>
      <c r="G10" s="70"/>
      <c r="H10" s="70"/>
    </row>
    <row r="11" ht="16.5" customHeight="1" spans="1:8">
      <c r="A11" s="41" t="s">
        <v>240</v>
      </c>
      <c r="B11" s="41"/>
      <c r="C11" s="41" t="s">
        <v>347</v>
      </c>
      <c r="D11" s="41"/>
      <c r="E11" s="41"/>
      <c r="F11" s="41"/>
      <c r="G11" s="41"/>
      <c r="H11" s="41"/>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11" sqref="C11:H11"/>
    </sheetView>
  </sheetViews>
  <sheetFormatPr defaultColWidth="9" defaultRowHeight="14.4" outlineLevelCol="7"/>
  <cols>
    <col min="1" max="5" width="8.90740740740741" customWidth="1"/>
    <col min="6" max="6" width="10.4537037037037" customWidth="1"/>
    <col min="7" max="1025" width="8.90740740740741" customWidth="1"/>
  </cols>
  <sheetData>
    <row r="1" ht="16.5" customHeight="1" spans="1:8">
      <c r="A1" s="40" t="s">
        <v>59</v>
      </c>
      <c r="B1" s="41"/>
      <c r="C1" s="42" t="s">
        <v>116</v>
      </c>
      <c r="D1" s="42"/>
      <c r="E1" s="43" t="s">
        <v>213</v>
      </c>
      <c r="F1" s="44" t="s">
        <v>89</v>
      </c>
      <c r="G1" s="43" t="s">
        <v>60</v>
      </c>
      <c r="H1" s="45" t="s">
        <v>115</v>
      </c>
    </row>
    <row r="2" ht="35" customHeight="1" spans="1:8">
      <c r="A2" s="41" t="s">
        <v>215</v>
      </c>
      <c r="B2" s="41"/>
      <c r="C2" s="41" t="s">
        <v>88</v>
      </c>
      <c r="D2" s="41"/>
      <c r="E2" s="41" t="s">
        <v>216</v>
      </c>
      <c r="F2" s="46">
        <v>44562</v>
      </c>
      <c r="G2" s="41" t="s">
        <v>217</v>
      </c>
      <c r="H2" s="41" t="s">
        <v>218</v>
      </c>
    </row>
    <row r="3" ht="35.5" customHeight="1" spans="1:8">
      <c r="A3" s="41" t="s">
        <v>219</v>
      </c>
      <c r="B3" s="41"/>
      <c r="C3" s="47">
        <v>10000</v>
      </c>
      <c r="D3" s="47"/>
      <c r="E3" s="41" t="s">
        <v>220</v>
      </c>
      <c r="F3" s="47">
        <v>10000</v>
      </c>
      <c r="G3" s="41" t="s">
        <v>221</v>
      </c>
      <c r="H3" s="48">
        <f>C3-F3</f>
        <v>0</v>
      </c>
    </row>
    <row r="4" ht="27.5" customHeight="1" spans="1:8">
      <c r="A4" s="41" t="s">
        <v>222</v>
      </c>
      <c r="B4" s="41"/>
      <c r="C4" s="49" t="s">
        <v>348</v>
      </c>
      <c r="D4" s="49"/>
      <c r="E4" s="49"/>
      <c r="F4" s="49"/>
      <c r="G4" s="49"/>
      <c r="H4" s="49"/>
    </row>
    <row r="5" ht="16.5" customHeight="1" spans="1:8">
      <c r="A5" s="41" t="s">
        <v>224</v>
      </c>
      <c r="B5" s="41"/>
      <c r="C5" s="49" t="s">
        <v>349</v>
      </c>
      <c r="D5" s="49"/>
      <c r="E5" s="49"/>
      <c r="F5" s="49"/>
      <c r="G5" s="49"/>
      <c r="H5" s="49"/>
    </row>
    <row r="6" ht="33" customHeight="1" spans="1:8">
      <c r="A6" s="53" t="s">
        <v>226</v>
      </c>
      <c r="B6" s="55"/>
      <c r="C6" s="41" t="s">
        <v>227</v>
      </c>
      <c r="D6" s="41"/>
      <c r="E6" s="41"/>
      <c r="F6" s="41"/>
      <c r="G6" s="41"/>
      <c r="H6" s="41"/>
    </row>
    <row r="7" ht="52" customHeight="1" spans="1:8">
      <c r="A7" s="41" t="s">
        <v>228</v>
      </c>
      <c r="B7" s="41"/>
      <c r="C7" s="49" t="s">
        <v>350</v>
      </c>
      <c r="D7" s="49"/>
      <c r="E7" s="49"/>
      <c r="F7" s="49"/>
      <c r="G7" s="49"/>
      <c r="H7" s="49"/>
    </row>
    <row r="8" ht="16.5" customHeight="1" spans="1:8">
      <c r="A8" s="41" t="s">
        <v>230</v>
      </c>
      <c r="B8" s="41"/>
      <c r="C8" s="41" t="s">
        <v>231</v>
      </c>
      <c r="D8" s="41"/>
      <c r="E8" s="41"/>
      <c r="F8" s="41"/>
      <c r="G8" s="41"/>
      <c r="H8" s="41"/>
    </row>
    <row r="9" ht="82.5" customHeight="1" spans="1:8">
      <c r="A9" s="41" t="s">
        <v>232</v>
      </c>
      <c r="B9" s="41"/>
      <c r="C9" s="41" t="s">
        <v>233</v>
      </c>
      <c r="D9" s="41" t="s">
        <v>234</v>
      </c>
      <c r="E9" s="41"/>
      <c r="F9" s="49" t="s">
        <v>235</v>
      </c>
      <c r="G9" s="41" t="s">
        <v>236</v>
      </c>
      <c r="H9" s="41" t="s">
        <v>249</v>
      </c>
    </row>
    <row r="10" ht="26.9" customHeight="1" spans="1:8">
      <c r="A10" s="41" t="s">
        <v>238</v>
      </c>
      <c r="B10" s="41"/>
      <c r="C10" s="41" t="s">
        <v>274</v>
      </c>
      <c r="D10" s="41"/>
      <c r="E10" s="41"/>
      <c r="F10" s="41"/>
      <c r="G10" s="41"/>
      <c r="H10" s="41"/>
    </row>
    <row r="11" ht="26.9" customHeight="1" spans="1:8">
      <c r="A11" s="41" t="s">
        <v>240</v>
      </c>
      <c r="B11" s="41"/>
      <c r="C11" s="69" t="s">
        <v>351</v>
      </c>
      <c r="D11" s="69"/>
      <c r="E11" s="69"/>
      <c r="F11" s="69"/>
      <c r="G11" s="69"/>
      <c r="H11" s="69"/>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topLeftCell="A7" workbookViewId="0">
      <selection activeCell="C11" sqref="C11:H11"/>
    </sheetView>
  </sheetViews>
  <sheetFormatPr defaultColWidth="9" defaultRowHeight="14.4" outlineLevelCol="7"/>
  <cols>
    <col min="1" max="5" width="8.90740740740741" customWidth="1"/>
    <col min="6" max="6" width="14.6296296296296" customWidth="1"/>
    <col min="7" max="1025" width="8.90740740740741" customWidth="1"/>
  </cols>
  <sheetData>
    <row r="1" ht="34.5" customHeight="1" spans="1:8">
      <c r="A1" s="40" t="s">
        <v>59</v>
      </c>
      <c r="B1" s="41"/>
      <c r="C1" s="42" t="s">
        <v>119</v>
      </c>
      <c r="D1" s="42"/>
      <c r="E1" s="43" t="s">
        <v>213</v>
      </c>
      <c r="F1" s="44" t="s">
        <v>89</v>
      </c>
      <c r="G1" s="43" t="s">
        <v>60</v>
      </c>
      <c r="H1" s="45" t="s">
        <v>117</v>
      </c>
    </row>
    <row r="2" ht="36" customHeight="1" spans="1:8">
      <c r="A2" s="41" t="s">
        <v>215</v>
      </c>
      <c r="B2" s="41"/>
      <c r="C2" s="41" t="s">
        <v>118</v>
      </c>
      <c r="D2" s="41"/>
      <c r="E2" s="41" t="s">
        <v>216</v>
      </c>
      <c r="F2" s="46">
        <v>44313</v>
      </c>
      <c r="G2" s="41" t="s">
        <v>217</v>
      </c>
      <c r="H2" s="41" t="s">
        <v>218</v>
      </c>
    </row>
    <row r="3" ht="33" customHeight="1" spans="1:8">
      <c r="A3" s="41" t="s">
        <v>219</v>
      </c>
      <c r="B3" s="41"/>
      <c r="C3" s="47">
        <v>80240000</v>
      </c>
      <c r="D3" s="47"/>
      <c r="E3" s="41" t="s">
        <v>220</v>
      </c>
      <c r="F3" s="47">
        <f>41000000+39240000</f>
        <v>80240000</v>
      </c>
      <c r="G3" s="41" t="s">
        <v>221</v>
      </c>
      <c r="H3" s="48">
        <f>C3-F3</f>
        <v>0</v>
      </c>
    </row>
    <row r="4" ht="39" customHeight="1" spans="1:8">
      <c r="A4" s="41" t="s">
        <v>222</v>
      </c>
      <c r="B4" s="41"/>
      <c r="C4" s="49" t="s">
        <v>352</v>
      </c>
      <c r="D4" s="49"/>
      <c r="E4" s="49"/>
      <c r="F4" s="49"/>
      <c r="G4" s="49"/>
      <c r="H4" s="49"/>
    </row>
    <row r="5" ht="16.5" customHeight="1" spans="1:8">
      <c r="A5" s="41" t="s">
        <v>224</v>
      </c>
      <c r="B5" s="41"/>
      <c r="C5" s="49" t="s">
        <v>353</v>
      </c>
      <c r="D5" s="49"/>
      <c r="E5" s="49"/>
      <c r="F5" s="49"/>
      <c r="G5" s="49"/>
      <c r="H5" s="49"/>
    </row>
    <row r="6" ht="16.5" customHeight="1" spans="1:8">
      <c r="A6" s="41" t="s">
        <v>226</v>
      </c>
      <c r="B6" s="41"/>
      <c r="C6" s="68" t="s">
        <v>354</v>
      </c>
      <c r="D6" s="68"/>
      <c r="E6" s="68"/>
      <c r="F6" s="68"/>
      <c r="G6" s="68"/>
      <c r="H6" s="68"/>
    </row>
    <row r="7" ht="409.5" customHeight="1" spans="1:8">
      <c r="A7" s="41" t="s">
        <v>228</v>
      </c>
      <c r="B7" s="41"/>
      <c r="C7" s="49" t="s">
        <v>355</v>
      </c>
      <c r="D7" s="49"/>
      <c r="E7" s="49"/>
      <c r="F7" s="49"/>
      <c r="G7" s="49"/>
      <c r="H7" s="49"/>
    </row>
    <row r="8" ht="16.5" customHeight="1" spans="1:8">
      <c r="A8" s="41" t="s">
        <v>230</v>
      </c>
      <c r="B8" s="41"/>
      <c r="C8" s="41" t="s">
        <v>231</v>
      </c>
      <c r="D8" s="41"/>
      <c r="E8" s="41"/>
      <c r="F8" s="41"/>
      <c r="G8" s="41"/>
      <c r="H8" s="41"/>
    </row>
    <row r="9" ht="52.15" customHeight="1" spans="1:8">
      <c r="A9" s="41" t="s">
        <v>232</v>
      </c>
      <c r="B9" s="41"/>
      <c r="C9" s="41" t="s">
        <v>233</v>
      </c>
      <c r="D9" s="41" t="s">
        <v>234</v>
      </c>
      <c r="E9" s="41"/>
      <c r="F9" s="49" t="s">
        <v>235</v>
      </c>
      <c r="G9" s="41" t="s">
        <v>236</v>
      </c>
      <c r="H9" s="41" t="s">
        <v>249</v>
      </c>
    </row>
    <row r="10" ht="26.9" customHeight="1" spans="1:8">
      <c r="A10" s="41" t="s">
        <v>238</v>
      </c>
      <c r="B10" s="41"/>
      <c r="C10" s="41" t="s">
        <v>274</v>
      </c>
      <c r="D10" s="41"/>
      <c r="E10" s="41"/>
      <c r="F10" s="41"/>
      <c r="G10" s="41"/>
      <c r="H10" s="41"/>
    </row>
    <row r="11" ht="126" customHeight="1" spans="1:8">
      <c r="A11" s="41" t="s">
        <v>240</v>
      </c>
      <c r="B11" s="41"/>
      <c r="C11" s="49" t="s">
        <v>356</v>
      </c>
      <c r="D11" s="49"/>
      <c r="E11" s="49"/>
      <c r="F11" s="49"/>
      <c r="G11" s="49"/>
      <c r="H11" s="49"/>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zoomScalePageLayoutView="55" topLeftCell="A7" workbookViewId="0">
      <selection activeCell="C11" sqref="C11:H11"/>
    </sheetView>
  </sheetViews>
  <sheetFormatPr defaultColWidth="9" defaultRowHeight="14.4" outlineLevelCol="7"/>
  <cols>
    <col min="1" max="1" width="7.90740740740741" customWidth="1"/>
    <col min="2" max="2" width="7.4537037037037" customWidth="1"/>
    <col min="3" max="3" width="27.2685185185185" customWidth="1"/>
    <col min="4" max="4" width="19.0925925925926" customWidth="1"/>
    <col min="5" max="5" width="18" customWidth="1"/>
    <col min="6" max="6" width="19.4537037037037" customWidth="1"/>
    <col min="7" max="7" width="22.2685185185185" customWidth="1"/>
    <col min="8" max="8" width="18.9074074074074" customWidth="1"/>
    <col min="9" max="1025" width="8.90740740740741" customWidth="1"/>
  </cols>
  <sheetData>
    <row r="1" ht="16.5" customHeight="1" spans="1:8">
      <c r="A1" s="40" t="s">
        <v>59</v>
      </c>
      <c r="B1" s="41"/>
      <c r="C1" s="50" t="s">
        <v>357</v>
      </c>
      <c r="D1" s="50"/>
      <c r="E1" s="43" t="s">
        <v>213</v>
      </c>
      <c r="F1" s="43" t="s">
        <v>122</v>
      </c>
      <c r="G1" s="43" t="s">
        <v>60</v>
      </c>
      <c r="H1" s="67" t="s">
        <v>120</v>
      </c>
    </row>
    <row r="2" ht="25.9" customHeight="1" spans="1:8">
      <c r="A2" s="41" t="s">
        <v>215</v>
      </c>
      <c r="B2" s="41"/>
      <c r="C2" s="41" t="s">
        <v>358</v>
      </c>
      <c r="D2" s="41"/>
      <c r="E2" s="41" t="s">
        <v>216</v>
      </c>
      <c r="F2" s="46">
        <v>44330</v>
      </c>
      <c r="G2" s="41" t="s">
        <v>217</v>
      </c>
      <c r="H2" s="41" t="s">
        <v>218</v>
      </c>
    </row>
    <row r="3" ht="25.9" customHeight="1" spans="1:8">
      <c r="A3" s="41" t="s">
        <v>219</v>
      </c>
      <c r="B3" s="41"/>
      <c r="C3" s="47">
        <v>227430</v>
      </c>
      <c r="D3" s="47"/>
      <c r="E3" s="41" t="s">
        <v>220</v>
      </c>
      <c r="F3" s="47">
        <v>227430</v>
      </c>
      <c r="G3" s="41" t="s">
        <v>221</v>
      </c>
      <c r="H3" s="48">
        <v>0</v>
      </c>
    </row>
    <row r="4" ht="35.15" customHeight="1" spans="1:8">
      <c r="A4" s="41" t="s">
        <v>222</v>
      </c>
      <c r="B4" s="41"/>
      <c r="C4" s="41" t="s">
        <v>359</v>
      </c>
      <c r="D4" s="41"/>
      <c r="E4" s="41"/>
      <c r="F4" s="41"/>
      <c r="G4" s="41"/>
      <c r="H4" s="41"/>
    </row>
    <row r="5" ht="35.15" customHeight="1" spans="1:8">
      <c r="A5" s="41" t="s">
        <v>226</v>
      </c>
      <c r="B5" s="41"/>
      <c r="C5" s="41" t="s">
        <v>360</v>
      </c>
      <c r="D5" s="41"/>
      <c r="E5" s="41"/>
      <c r="F5" s="41"/>
      <c r="G5" s="41"/>
      <c r="H5" s="41"/>
    </row>
    <row r="6" ht="25.9" customHeight="1" spans="1:8">
      <c r="A6" s="41" t="s">
        <v>224</v>
      </c>
      <c r="B6" s="41"/>
      <c r="C6" s="41" t="s">
        <v>361</v>
      </c>
      <c r="D6" s="41"/>
      <c r="E6" s="41"/>
      <c r="F6" s="41"/>
      <c r="G6" s="41"/>
      <c r="H6" s="41"/>
    </row>
    <row r="7" ht="77.9" customHeight="1" spans="1:8">
      <c r="A7" s="41" t="s">
        <v>228</v>
      </c>
      <c r="B7" s="41"/>
      <c r="C7" s="49" t="s">
        <v>362</v>
      </c>
      <c r="D7" s="49"/>
      <c r="E7" s="49"/>
      <c r="F7" s="49"/>
      <c r="G7" s="49"/>
      <c r="H7" s="49"/>
    </row>
    <row r="8" ht="155.65" customHeight="1" spans="1:8">
      <c r="A8" s="41" t="s">
        <v>230</v>
      </c>
      <c r="B8" s="41"/>
      <c r="C8" s="49" t="s">
        <v>363</v>
      </c>
      <c r="D8" s="49"/>
      <c r="E8" s="49"/>
      <c r="F8" s="49"/>
      <c r="G8" s="49"/>
      <c r="H8" s="49"/>
    </row>
    <row r="9" ht="52" customHeight="1" spans="1:8">
      <c r="A9" s="41" t="s">
        <v>232</v>
      </c>
      <c r="B9" s="41"/>
      <c r="C9" s="41" t="s">
        <v>233</v>
      </c>
      <c r="D9" s="41" t="s">
        <v>234</v>
      </c>
      <c r="E9" s="41"/>
      <c r="F9" s="49" t="s">
        <v>235</v>
      </c>
      <c r="G9" s="41" t="s">
        <v>236</v>
      </c>
      <c r="H9" s="41" t="s">
        <v>249</v>
      </c>
    </row>
    <row r="10" ht="155.65" customHeight="1" spans="1:8">
      <c r="A10" s="41" t="s">
        <v>238</v>
      </c>
      <c r="B10" s="41"/>
      <c r="C10" s="41" t="s">
        <v>274</v>
      </c>
      <c r="D10" s="41"/>
      <c r="E10" s="41"/>
      <c r="F10" s="41"/>
      <c r="G10" s="41"/>
      <c r="H10" s="41"/>
    </row>
    <row r="11" ht="52" customHeight="1" spans="1:8">
      <c r="A11" s="41" t="s">
        <v>240</v>
      </c>
      <c r="B11" s="41"/>
      <c r="C11" s="41" t="s">
        <v>364</v>
      </c>
      <c r="D11" s="41"/>
      <c r="E11" s="41"/>
      <c r="F11" s="41"/>
      <c r="G11" s="41"/>
      <c r="H11" s="41"/>
    </row>
    <row r="12" ht="30" customHeight="1"/>
    <row r="13" ht="30" customHeight="1"/>
    <row r="14" ht="30" customHeight="1"/>
    <row r="15" ht="30" customHeight="1"/>
    <row r="16" ht="30" customHeight="1"/>
    <row r="17" ht="30" customHeight="1"/>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25" right="0.25" top="0.75" bottom="0.75" header="0.511805555555555" footer="0.511805555555555"/>
  <pageSetup paperSize="9" scale="52" firstPageNumber="0" orientation="portrait" useFirstPageNumber="1" horizontalDpi="300" verticalDpi="3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zoomScalePageLayoutView="90" topLeftCell="B1" workbookViewId="0">
      <selection activeCell="D11" sqref="D11:I11"/>
    </sheetView>
  </sheetViews>
  <sheetFormatPr defaultColWidth="9" defaultRowHeight="14.4"/>
  <cols>
    <col min="1" max="1" width="8.90740740740741" customWidth="1"/>
    <col min="2" max="2" width="9.09259259259259" customWidth="1"/>
    <col min="3" max="3" width="7.26851851851852" customWidth="1"/>
    <col min="4" max="4" width="34" customWidth="1"/>
    <col min="5" max="5" width="18.6296296296296" customWidth="1"/>
    <col min="6" max="6" width="17.0925925925926" customWidth="1"/>
    <col min="7" max="7" width="29.4537037037037" customWidth="1"/>
    <col min="8" max="8" width="29.0925925925926" customWidth="1"/>
    <col min="9" max="9" width="27.2685185185185" customWidth="1"/>
    <col min="10" max="1025" width="8.90740740740741" customWidth="1"/>
  </cols>
  <sheetData>
    <row r="1" ht="22.5" customHeight="1" spans="1:9">
      <c r="A1" s="66">
        <f>MMM1</f>
        <v>0</v>
      </c>
      <c r="B1" s="41" t="s">
        <v>63</v>
      </c>
      <c r="C1" s="41"/>
      <c r="D1" s="50" t="s">
        <v>365</v>
      </c>
      <c r="E1" s="50"/>
      <c r="F1" s="43" t="s">
        <v>213</v>
      </c>
      <c r="G1" s="43" t="s">
        <v>122</v>
      </c>
      <c r="H1" s="43" t="s">
        <v>60</v>
      </c>
      <c r="I1" s="67" t="s">
        <v>120</v>
      </c>
    </row>
    <row r="2" ht="22.5" customHeight="1" spans="2:9">
      <c r="B2" s="41" t="s">
        <v>215</v>
      </c>
      <c r="C2" s="41"/>
      <c r="D2" s="41" t="s">
        <v>358</v>
      </c>
      <c r="E2" s="41"/>
      <c r="F2" s="41" t="s">
        <v>216</v>
      </c>
      <c r="G2" s="46">
        <v>44755</v>
      </c>
      <c r="H2" s="41" t="s">
        <v>217</v>
      </c>
      <c r="I2" s="41" t="s">
        <v>218</v>
      </c>
    </row>
    <row r="3" ht="22.5" customHeight="1" spans="2:9">
      <c r="B3" s="41" t="s">
        <v>219</v>
      </c>
      <c r="C3" s="41"/>
      <c r="D3" s="47">
        <v>171662.4</v>
      </c>
      <c r="E3" s="47"/>
      <c r="F3" s="41" t="s">
        <v>220</v>
      </c>
      <c r="G3" s="47">
        <v>35070.8</v>
      </c>
      <c r="H3" s="41" t="s">
        <v>221</v>
      </c>
      <c r="I3" s="48">
        <f>D3-G3</f>
        <v>136591.6</v>
      </c>
    </row>
    <row r="4" ht="39" customHeight="1" spans="2:9">
      <c r="B4" s="41" t="s">
        <v>222</v>
      </c>
      <c r="C4" s="41"/>
      <c r="D4" s="49" t="s">
        <v>366</v>
      </c>
      <c r="E4" s="49"/>
      <c r="F4" s="49"/>
      <c r="G4" s="49"/>
      <c r="H4" s="49"/>
      <c r="I4" s="49"/>
    </row>
    <row r="5" ht="39" customHeight="1" spans="2:9">
      <c r="B5" s="41" t="s">
        <v>226</v>
      </c>
      <c r="C5" s="41"/>
      <c r="D5" s="41" t="s">
        <v>367</v>
      </c>
      <c r="E5" s="41"/>
      <c r="F5" s="41"/>
      <c r="G5" s="41"/>
      <c r="H5" s="41"/>
      <c r="I5" s="41"/>
    </row>
    <row r="6" ht="30" customHeight="1" spans="2:9">
      <c r="B6" s="41" t="s">
        <v>224</v>
      </c>
      <c r="C6" s="41"/>
      <c r="D6" s="49" t="s">
        <v>368</v>
      </c>
      <c r="E6" s="49"/>
      <c r="F6" s="49"/>
      <c r="G6" s="49"/>
      <c r="H6" s="49"/>
      <c r="I6" s="49"/>
    </row>
    <row r="7" ht="55.5" customHeight="1" spans="2:9">
      <c r="B7" s="41" t="s">
        <v>228</v>
      </c>
      <c r="C7" s="41"/>
      <c r="D7" s="49" t="s">
        <v>362</v>
      </c>
      <c r="E7" s="49"/>
      <c r="F7" s="49"/>
      <c r="G7" s="49"/>
      <c r="H7" s="49"/>
      <c r="I7" s="49"/>
    </row>
    <row r="8" ht="105" customHeight="1" spans="2:9">
      <c r="B8" s="41" t="s">
        <v>230</v>
      </c>
      <c r="C8" s="41"/>
      <c r="D8" s="49" t="s">
        <v>369</v>
      </c>
      <c r="E8" s="49"/>
      <c r="F8" s="49"/>
      <c r="G8" s="49"/>
      <c r="H8" s="49"/>
      <c r="I8" s="49"/>
    </row>
    <row r="9" ht="39" customHeight="1" spans="2:9">
      <c r="B9" s="41" t="s">
        <v>232</v>
      </c>
      <c r="C9" s="41"/>
      <c r="D9" s="41" t="s">
        <v>233</v>
      </c>
      <c r="E9" s="41" t="s">
        <v>234</v>
      </c>
      <c r="F9" s="41"/>
      <c r="G9" s="49" t="s">
        <v>235</v>
      </c>
      <c r="H9" s="41" t="s">
        <v>236</v>
      </c>
      <c r="I9" s="41" t="s">
        <v>249</v>
      </c>
    </row>
    <row r="10" ht="39" customHeight="1" spans="2:9">
      <c r="B10" s="41" t="s">
        <v>238</v>
      </c>
      <c r="C10" s="41"/>
      <c r="D10" s="41" t="s">
        <v>274</v>
      </c>
      <c r="E10" s="41"/>
      <c r="F10" s="41"/>
      <c r="G10" s="41"/>
      <c r="H10" s="41"/>
      <c r="I10" s="41"/>
    </row>
    <row r="11" ht="39" customHeight="1" spans="2:9">
      <c r="B11" s="41" t="s">
        <v>240</v>
      </c>
      <c r="C11" s="41"/>
      <c r="D11" s="41" t="s">
        <v>370</v>
      </c>
      <c r="E11" s="41"/>
      <c r="F11" s="41"/>
      <c r="G11" s="41"/>
      <c r="H11" s="41"/>
      <c r="I11" s="41"/>
    </row>
  </sheetData>
  <mergeCells count="22">
    <mergeCell ref="B1:C1"/>
    <mergeCell ref="D1:E1"/>
    <mergeCell ref="B2:C2"/>
    <mergeCell ref="D2:E2"/>
    <mergeCell ref="B3:C3"/>
    <mergeCell ref="D3:E3"/>
    <mergeCell ref="B4:C4"/>
    <mergeCell ref="D4:I4"/>
    <mergeCell ref="B5:C5"/>
    <mergeCell ref="D5:I5"/>
    <mergeCell ref="B6:C6"/>
    <mergeCell ref="D6:I6"/>
    <mergeCell ref="B7:C7"/>
    <mergeCell ref="D7:I7"/>
    <mergeCell ref="B8:C8"/>
    <mergeCell ref="D8:I8"/>
    <mergeCell ref="B9:C9"/>
    <mergeCell ref="E9:F9"/>
    <mergeCell ref="B10:C10"/>
    <mergeCell ref="D10:I10"/>
    <mergeCell ref="B11:C11"/>
    <mergeCell ref="D11:I11"/>
  </mergeCells>
  <hyperlinks>
    <hyperlink ref="A1" location="'Sheet3'!A1" display="=MMM1"/>
  </hyperlinks>
  <printOptions gridLines="1"/>
  <pageMargins left="0" right="0" top="0" bottom="0" header="0.511805555555555" footer="0.511805555555555"/>
  <pageSetup paperSize="9" scale="59" firstPageNumber="0" orientation="portrait" useFirstPageNumber="1" horizontalDpi="300" verticalDpi="3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topLeftCell="B8" workbookViewId="0">
      <selection activeCell="D11" sqref="D11:I11"/>
    </sheetView>
  </sheetViews>
  <sheetFormatPr defaultColWidth="9" defaultRowHeight="14.4"/>
  <cols>
    <col min="1" max="1" width="8.90740740740741" customWidth="1"/>
    <col min="2" max="2" width="7.90740740740741" customWidth="1"/>
    <col min="3" max="3" width="6" customWidth="1"/>
    <col min="4" max="4" width="28.4537037037037" customWidth="1"/>
    <col min="5" max="5" width="19.0925925925926" customWidth="1"/>
    <col min="6" max="6" width="28.9074074074074" customWidth="1"/>
    <col min="7" max="7" width="29.2685185185185" customWidth="1"/>
    <col min="8" max="8" width="28.9074074074074" customWidth="1"/>
    <col min="9" max="9" width="27.0925925925926" customWidth="1"/>
    <col min="10" max="1025" width="8.90740740740741" customWidth="1"/>
  </cols>
  <sheetData>
    <row r="1" ht="16.5" customHeight="1" spans="1:9">
      <c r="A1" s="66" t="s">
        <v>59</v>
      </c>
      <c r="B1" s="41" t="s">
        <v>63</v>
      </c>
      <c r="C1" s="41"/>
      <c r="D1" s="50" t="s">
        <v>371</v>
      </c>
      <c r="E1" s="50"/>
      <c r="F1" s="43" t="s">
        <v>213</v>
      </c>
      <c r="G1" s="43" t="s">
        <v>122</v>
      </c>
      <c r="H1" s="43" t="s">
        <v>60</v>
      </c>
      <c r="I1" s="45" t="s">
        <v>124</v>
      </c>
    </row>
    <row r="2" ht="30" customHeight="1" spans="2:9">
      <c r="B2" s="41" t="s">
        <v>215</v>
      </c>
      <c r="C2" s="41"/>
      <c r="D2" s="41" t="s">
        <v>372</v>
      </c>
      <c r="E2" s="41"/>
      <c r="F2" s="41" t="s">
        <v>216</v>
      </c>
      <c r="G2" s="46">
        <v>44365</v>
      </c>
      <c r="H2" s="41" t="s">
        <v>217</v>
      </c>
      <c r="I2" s="41" t="s">
        <v>218</v>
      </c>
    </row>
    <row r="3" ht="25.9" customHeight="1" spans="2:9">
      <c r="B3" s="41" t="s">
        <v>219</v>
      </c>
      <c r="C3" s="41"/>
      <c r="D3" s="47" t="s">
        <v>373</v>
      </c>
      <c r="E3" s="47"/>
      <c r="F3" s="41" t="s">
        <v>220</v>
      </c>
      <c r="G3" s="47">
        <v>28500</v>
      </c>
      <c r="H3" s="41" t="s">
        <v>221</v>
      </c>
      <c r="I3" s="48">
        <v>0</v>
      </c>
    </row>
    <row r="4" ht="32.15" customHeight="1" spans="2:9">
      <c r="B4" s="41" t="s">
        <v>222</v>
      </c>
      <c r="C4" s="41"/>
      <c r="D4" s="41" t="s">
        <v>374</v>
      </c>
      <c r="E4" s="41"/>
      <c r="F4" s="41"/>
      <c r="G4" s="41"/>
      <c r="H4" s="41"/>
      <c r="I4" s="41"/>
    </row>
    <row r="5" ht="32.15" customHeight="1" spans="2:9">
      <c r="B5" s="41" t="s">
        <v>226</v>
      </c>
      <c r="C5" s="41"/>
      <c r="D5" s="41" t="s">
        <v>375</v>
      </c>
      <c r="E5" s="41"/>
      <c r="F5" s="41"/>
      <c r="G5" s="41"/>
      <c r="H5" s="41"/>
      <c r="I5" s="41"/>
    </row>
    <row r="6" ht="25.9" customHeight="1" spans="2:9">
      <c r="B6" s="41" t="s">
        <v>224</v>
      </c>
      <c r="C6" s="41"/>
      <c r="D6" s="41" t="s">
        <v>376</v>
      </c>
      <c r="E6" s="41"/>
      <c r="F6" s="41"/>
      <c r="G6" s="41"/>
      <c r="H6" s="41"/>
      <c r="I6" s="41"/>
    </row>
    <row r="7" ht="77.9" customHeight="1" spans="2:9">
      <c r="B7" s="41" t="s">
        <v>228</v>
      </c>
      <c r="C7" s="41"/>
      <c r="D7" s="49" t="s">
        <v>377</v>
      </c>
      <c r="E7" s="49"/>
      <c r="F7" s="49"/>
      <c r="G7" s="49"/>
      <c r="H7" s="49"/>
      <c r="I7" s="49"/>
    </row>
    <row r="8" ht="251.15" customHeight="1" spans="2:9">
      <c r="B8" s="41" t="s">
        <v>230</v>
      </c>
      <c r="C8" s="41"/>
      <c r="D8" s="64" t="s">
        <v>378</v>
      </c>
      <c r="E8" s="64"/>
      <c r="F8" s="64"/>
      <c r="G8" s="64"/>
      <c r="H8" s="64"/>
      <c r="I8" s="64"/>
    </row>
    <row r="9" ht="92.15" customHeight="1" spans="2:9">
      <c r="B9" s="41" t="s">
        <v>232</v>
      </c>
      <c r="C9" s="41"/>
      <c r="D9" s="41" t="s">
        <v>233</v>
      </c>
      <c r="E9" s="41" t="s">
        <v>234</v>
      </c>
      <c r="F9" s="41"/>
      <c r="G9" s="49" t="s">
        <v>235</v>
      </c>
      <c r="H9" s="41" t="s">
        <v>236</v>
      </c>
      <c r="I9" s="41" t="s">
        <v>249</v>
      </c>
    </row>
    <row r="10" ht="92.15" customHeight="1" spans="2:9">
      <c r="B10" s="41" t="s">
        <v>238</v>
      </c>
      <c r="C10" s="41"/>
      <c r="D10" s="41" t="s">
        <v>274</v>
      </c>
      <c r="E10" s="41"/>
      <c r="F10" s="41"/>
      <c r="G10" s="41"/>
      <c r="H10" s="41"/>
      <c r="I10" s="41"/>
    </row>
    <row r="11" ht="52" customHeight="1" spans="2:9">
      <c r="B11" s="41" t="s">
        <v>240</v>
      </c>
      <c r="C11" s="41"/>
      <c r="D11" s="41" t="s">
        <v>379</v>
      </c>
      <c r="E11" s="41"/>
      <c r="F11" s="41"/>
      <c r="G11" s="41"/>
      <c r="H11" s="41"/>
      <c r="I11" s="41"/>
    </row>
  </sheetData>
  <mergeCells count="22">
    <mergeCell ref="B1:C1"/>
    <mergeCell ref="D1:E1"/>
    <mergeCell ref="B2:C2"/>
    <mergeCell ref="D2:E2"/>
    <mergeCell ref="B3:C3"/>
    <mergeCell ref="D3:E3"/>
    <mergeCell ref="B4:C4"/>
    <mergeCell ref="D4:I4"/>
    <mergeCell ref="B5:C5"/>
    <mergeCell ref="D5:I5"/>
    <mergeCell ref="B6:C6"/>
    <mergeCell ref="D6:I6"/>
    <mergeCell ref="B7:C7"/>
    <mergeCell ref="D7:I7"/>
    <mergeCell ref="B8:C8"/>
    <mergeCell ref="D8:I8"/>
    <mergeCell ref="B9:C9"/>
    <mergeCell ref="E9:F9"/>
    <mergeCell ref="B10:C10"/>
    <mergeCell ref="D10:I10"/>
    <mergeCell ref="B11:C11"/>
    <mergeCell ref="D11:I11"/>
  </mergeCells>
  <hyperlinks>
    <hyperlink ref="A1" location="'Sheet3'!A1" display="返回目录"/>
  </hyperlinks>
  <pageMargins left="0.751388888888889" right="0.751388888888889" top="1" bottom="1" header="0.511805555555555" footer="0.511805555555555"/>
  <pageSetup paperSize="9" scale="60" firstPageNumber="0" orientation="landscape" useFirstPageNumber="1" horizontalDpi="300" verticalDpi="3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11" sqref="C11:H11"/>
    </sheetView>
  </sheetViews>
  <sheetFormatPr defaultColWidth="9" defaultRowHeight="14.4" outlineLevelCol="7"/>
  <cols>
    <col min="1" max="5" width="8.90740740740741" customWidth="1"/>
    <col min="6" max="6" width="17.3611111111111" customWidth="1"/>
    <col min="7" max="7" width="8.90740740740741" customWidth="1"/>
    <col min="8" max="8" width="21.7222222222222" customWidth="1"/>
    <col min="9" max="10" width="8.90740740740741" customWidth="1"/>
    <col min="11" max="11" width="20.4537037037037" customWidth="1"/>
    <col min="12" max="1025" width="8.90740740740741" customWidth="1"/>
  </cols>
  <sheetData>
    <row r="1" ht="31" customHeight="1" spans="1:8">
      <c r="A1" s="40" t="s">
        <v>59</v>
      </c>
      <c r="B1" s="41"/>
      <c r="C1" s="50" t="s">
        <v>371</v>
      </c>
      <c r="D1" s="50"/>
      <c r="E1" s="43" t="s">
        <v>213</v>
      </c>
      <c r="F1" s="43" t="s">
        <v>122</v>
      </c>
      <c r="G1" s="43" t="s">
        <v>60</v>
      </c>
      <c r="H1" s="45" t="s">
        <v>127</v>
      </c>
    </row>
    <row r="2" ht="40" customHeight="1" spans="1:8">
      <c r="A2" s="41" t="s">
        <v>215</v>
      </c>
      <c r="B2" s="41"/>
      <c r="C2" s="41" t="s">
        <v>380</v>
      </c>
      <c r="D2" s="41"/>
      <c r="E2" s="41" t="s">
        <v>216</v>
      </c>
      <c r="F2" s="46">
        <v>44316</v>
      </c>
      <c r="G2" s="41" t="s">
        <v>217</v>
      </c>
      <c r="H2" s="41" t="s">
        <v>218</v>
      </c>
    </row>
    <row r="3" ht="55" customHeight="1" spans="1:8">
      <c r="A3" s="41" t="s">
        <v>219</v>
      </c>
      <c r="B3" s="41"/>
      <c r="C3" s="47" t="s">
        <v>373</v>
      </c>
      <c r="D3" s="47"/>
      <c r="E3" s="41" t="s">
        <v>220</v>
      </c>
      <c r="F3" s="47">
        <v>19500</v>
      </c>
      <c r="G3" s="41" t="s">
        <v>221</v>
      </c>
      <c r="H3" s="48">
        <v>0</v>
      </c>
    </row>
    <row r="4" ht="58" customHeight="1" spans="1:8">
      <c r="A4" s="41" t="s">
        <v>222</v>
      </c>
      <c r="B4" s="41"/>
      <c r="C4" s="41" t="s">
        <v>381</v>
      </c>
      <c r="D4" s="41"/>
      <c r="E4" s="41"/>
      <c r="F4" s="41"/>
      <c r="G4" s="41"/>
      <c r="H4" s="41"/>
    </row>
    <row r="5" ht="16.5" customHeight="1" spans="1:8">
      <c r="A5" s="41" t="s">
        <v>226</v>
      </c>
      <c r="B5" s="41"/>
      <c r="C5" s="41" t="s">
        <v>382</v>
      </c>
      <c r="D5" s="41"/>
      <c r="E5" s="41"/>
      <c r="F5" s="41"/>
      <c r="G5" s="41"/>
      <c r="H5" s="41"/>
    </row>
    <row r="6" ht="16.5" customHeight="1" spans="1:8">
      <c r="A6" s="41" t="s">
        <v>224</v>
      </c>
      <c r="B6" s="41"/>
      <c r="C6" s="41" t="s">
        <v>376</v>
      </c>
      <c r="D6" s="41"/>
      <c r="E6" s="41"/>
      <c r="F6" s="41"/>
      <c r="G6" s="41"/>
      <c r="H6" s="41"/>
    </row>
    <row r="7" ht="16.5" customHeight="1" spans="1:8">
      <c r="A7" s="41" t="s">
        <v>228</v>
      </c>
      <c r="B7" s="41"/>
      <c r="C7" s="49" t="s">
        <v>377</v>
      </c>
      <c r="D7" s="49"/>
      <c r="E7" s="49"/>
      <c r="F7" s="49"/>
      <c r="G7" s="49"/>
      <c r="H7" s="49"/>
    </row>
    <row r="8" ht="16.5" customHeight="1" spans="1:8">
      <c r="A8" s="41" t="s">
        <v>230</v>
      </c>
      <c r="B8" s="41"/>
      <c r="C8" s="64" t="s">
        <v>383</v>
      </c>
      <c r="D8" s="64"/>
      <c r="E8" s="64"/>
      <c r="F8" s="64"/>
      <c r="G8" s="64"/>
      <c r="H8" s="64"/>
    </row>
    <row r="9" ht="49.5" customHeight="1" spans="1:8">
      <c r="A9" s="41" t="s">
        <v>232</v>
      </c>
      <c r="B9" s="41"/>
      <c r="C9" s="41" t="s">
        <v>233</v>
      </c>
      <c r="D9" s="41" t="s">
        <v>234</v>
      </c>
      <c r="E9" s="41"/>
      <c r="F9" s="49" t="s">
        <v>235</v>
      </c>
      <c r="G9" s="41" t="s">
        <v>236</v>
      </c>
      <c r="H9" s="41" t="s">
        <v>249</v>
      </c>
    </row>
    <row r="10" ht="16.5" customHeight="1" spans="1:8">
      <c r="A10" s="41" t="s">
        <v>238</v>
      </c>
      <c r="B10" s="41"/>
      <c r="C10" s="41" t="s">
        <v>274</v>
      </c>
      <c r="D10" s="41"/>
      <c r="E10" s="41"/>
      <c r="F10" s="41"/>
      <c r="G10" s="41"/>
      <c r="H10" s="41"/>
    </row>
    <row r="11" ht="30" customHeight="1" spans="1:8">
      <c r="A11" s="41" t="s">
        <v>240</v>
      </c>
      <c r="B11" s="41"/>
      <c r="C11" s="41" t="s">
        <v>384</v>
      </c>
      <c r="D11" s="41"/>
      <c r="E11" s="41"/>
      <c r="F11" s="41"/>
      <c r="G11" s="41"/>
      <c r="H11" s="41"/>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C11" sqref="C11:H11"/>
    </sheetView>
  </sheetViews>
  <sheetFormatPr defaultColWidth="9" defaultRowHeight="14.4"/>
  <cols>
    <col min="1" max="5" width="8.90740740740741" customWidth="1"/>
    <col min="6" max="6" width="10.4537037037037" customWidth="1"/>
    <col min="7" max="7" width="8.90740740740741" customWidth="1"/>
    <col min="8" max="8" width="11.3611111111111" customWidth="1"/>
    <col min="9" max="10" width="8.90740740740741" customWidth="1"/>
    <col min="11" max="11" width="11" customWidth="1"/>
    <col min="12" max="1025" width="8.90740740740741" customWidth="1"/>
  </cols>
  <sheetData>
    <row r="1" ht="16.5" customHeight="1" spans="1:8">
      <c r="A1" s="40" t="s">
        <v>59</v>
      </c>
      <c r="B1" s="41"/>
      <c r="C1" s="50" t="s">
        <v>371</v>
      </c>
      <c r="D1" s="50"/>
      <c r="E1" s="43" t="s">
        <v>213</v>
      </c>
      <c r="F1" s="43" t="s">
        <v>122</v>
      </c>
      <c r="G1" s="43" t="s">
        <v>60</v>
      </c>
      <c r="H1" s="45" t="s">
        <v>129</v>
      </c>
    </row>
    <row r="2" ht="16.5" customHeight="1" spans="1:8">
      <c r="A2" s="41" t="s">
        <v>215</v>
      </c>
      <c r="B2" s="41"/>
      <c r="C2" s="41" t="s">
        <v>385</v>
      </c>
      <c r="D2" s="41"/>
      <c r="E2" s="41" t="s">
        <v>216</v>
      </c>
      <c r="F2" s="46">
        <v>44316</v>
      </c>
      <c r="G2" s="41" t="s">
        <v>217</v>
      </c>
      <c r="H2" s="41" t="s">
        <v>218</v>
      </c>
    </row>
    <row r="3" ht="16.5" customHeight="1" spans="1:8">
      <c r="A3" s="41" t="s">
        <v>219</v>
      </c>
      <c r="B3" s="41"/>
      <c r="C3" s="47" t="s">
        <v>373</v>
      </c>
      <c r="D3" s="47"/>
      <c r="E3" s="41" t="s">
        <v>220</v>
      </c>
      <c r="F3" s="47">
        <v>27000</v>
      </c>
      <c r="G3" s="41" t="s">
        <v>221</v>
      </c>
      <c r="H3" s="48">
        <v>0</v>
      </c>
    </row>
    <row r="4" ht="16.5" customHeight="1" spans="1:8">
      <c r="A4" s="41" t="s">
        <v>222</v>
      </c>
      <c r="B4" s="41"/>
      <c r="C4" s="41" t="s">
        <v>386</v>
      </c>
      <c r="D4" s="41"/>
      <c r="E4" s="41"/>
      <c r="F4" s="41"/>
      <c r="G4" s="41"/>
      <c r="H4" s="41"/>
    </row>
    <row r="5" ht="16.5" customHeight="1" spans="1:8">
      <c r="A5" s="41" t="s">
        <v>226</v>
      </c>
      <c r="B5" s="41"/>
      <c r="C5" s="41" t="s">
        <v>387</v>
      </c>
      <c r="D5" s="41"/>
      <c r="E5" s="41"/>
      <c r="F5" s="41"/>
      <c r="G5" s="41"/>
      <c r="H5" s="41"/>
    </row>
    <row r="6" ht="16.5" customHeight="1" spans="1:8">
      <c r="A6" s="41" t="s">
        <v>224</v>
      </c>
      <c r="B6" s="41"/>
      <c r="C6" s="41" t="s">
        <v>376</v>
      </c>
      <c r="D6" s="41"/>
      <c r="E6" s="41"/>
      <c r="F6" s="41"/>
      <c r="G6" s="41"/>
      <c r="H6" s="41"/>
    </row>
    <row r="7" ht="16.5" customHeight="1" spans="1:8">
      <c r="A7" s="41" t="s">
        <v>228</v>
      </c>
      <c r="B7" s="41"/>
      <c r="C7" s="49" t="s">
        <v>377</v>
      </c>
      <c r="D7" s="49"/>
      <c r="E7" s="49"/>
      <c r="F7" s="49"/>
      <c r="G7" s="49"/>
      <c r="H7" s="49"/>
    </row>
    <row r="8" ht="16.5" customHeight="1" spans="1:8">
      <c r="A8" s="41" t="s">
        <v>230</v>
      </c>
      <c r="B8" s="41"/>
      <c r="C8" s="64" t="s">
        <v>383</v>
      </c>
      <c r="D8" s="64"/>
      <c r="E8" s="64"/>
      <c r="F8" s="64"/>
      <c r="G8" s="64"/>
      <c r="H8" s="64"/>
    </row>
    <row r="9" ht="82.5" customHeight="1" spans="1:11">
      <c r="A9" s="41" t="s">
        <v>232</v>
      </c>
      <c r="B9" s="41"/>
      <c r="C9" s="41" t="s">
        <v>233</v>
      </c>
      <c r="D9" s="41" t="s">
        <v>234</v>
      </c>
      <c r="E9" s="41"/>
      <c r="F9" s="49" t="s">
        <v>235</v>
      </c>
      <c r="G9" s="41" t="s">
        <v>236</v>
      </c>
      <c r="H9" s="41" t="s">
        <v>249</v>
      </c>
      <c r="K9" s="65"/>
    </row>
    <row r="10" ht="16.5" customHeight="1" spans="1:8">
      <c r="A10" s="41" t="s">
        <v>238</v>
      </c>
      <c r="B10" s="41"/>
      <c r="C10" s="41" t="s">
        <v>274</v>
      </c>
      <c r="D10" s="41"/>
      <c r="E10" s="41"/>
      <c r="F10" s="41"/>
      <c r="G10" s="41"/>
      <c r="H10" s="41"/>
    </row>
    <row r="11" ht="44.15" customHeight="1" spans="1:8">
      <c r="A11" s="41" t="s">
        <v>240</v>
      </c>
      <c r="B11" s="41"/>
      <c r="C11" s="41" t="s">
        <v>388</v>
      </c>
      <c r="D11" s="41"/>
      <c r="E11" s="41"/>
      <c r="F11" s="41"/>
      <c r="G11" s="41"/>
      <c r="H11" s="41"/>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zoomScale="90" zoomScaleNormal="90" workbookViewId="0">
      <selection activeCell="C11" sqref="C11:H11"/>
    </sheetView>
  </sheetViews>
  <sheetFormatPr defaultColWidth="9" defaultRowHeight="14.4" outlineLevelCol="7"/>
  <cols>
    <col min="1" max="1" width="7.90740740740741" customWidth="1"/>
    <col min="2" max="2" width="6" customWidth="1"/>
    <col min="3" max="3" width="28.0925925925926" customWidth="1"/>
    <col min="4" max="4" width="18.7222222222222" customWidth="1"/>
    <col min="5" max="7" width="29.2685185185185" customWidth="1"/>
    <col min="8" max="8" width="27.3611111111111" customWidth="1"/>
    <col min="9" max="1025" width="8.90740740740741" customWidth="1"/>
  </cols>
  <sheetData>
    <row r="1" ht="16.5" customHeight="1" spans="1:8">
      <c r="A1" s="40" t="s">
        <v>59</v>
      </c>
      <c r="B1" s="41"/>
      <c r="C1" s="50" t="s">
        <v>371</v>
      </c>
      <c r="D1" s="50"/>
      <c r="E1" s="43" t="s">
        <v>213</v>
      </c>
      <c r="F1" s="43" t="s">
        <v>122</v>
      </c>
      <c r="G1" s="43" t="s">
        <v>60</v>
      </c>
      <c r="H1" s="45" t="s">
        <v>131</v>
      </c>
    </row>
    <row r="2" ht="27.65" customHeight="1" spans="1:8">
      <c r="A2" s="41" t="s">
        <v>215</v>
      </c>
      <c r="B2" s="41"/>
      <c r="C2" s="41" t="s">
        <v>389</v>
      </c>
      <c r="D2" s="41"/>
      <c r="E2" s="41" t="s">
        <v>216</v>
      </c>
      <c r="F2" s="46">
        <v>44378</v>
      </c>
      <c r="G2" s="41" t="s">
        <v>217</v>
      </c>
      <c r="H2" s="41" t="s">
        <v>218</v>
      </c>
    </row>
    <row r="3" ht="27.65" customHeight="1" spans="1:8">
      <c r="A3" s="41" t="s">
        <v>219</v>
      </c>
      <c r="B3" s="41"/>
      <c r="C3" s="47" t="s">
        <v>390</v>
      </c>
      <c r="D3" s="47"/>
      <c r="E3" s="41" t="s">
        <v>220</v>
      </c>
      <c r="F3" s="47">
        <v>25500</v>
      </c>
      <c r="G3" s="41" t="s">
        <v>221</v>
      </c>
      <c r="H3" s="48">
        <v>0</v>
      </c>
    </row>
    <row r="4" ht="27.65" customHeight="1" spans="1:8">
      <c r="A4" s="41" t="s">
        <v>222</v>
      </c>
      <c r="B4" s="41"/>
      <c r="C4" s="41" t="s">
        <v>391</v>
      </c>
      <c r="D4" s="41"/>
      <c r="E4" s="41"/>
      <c r="F4" s="41"/>
      <c r="G4" s="41"/>
      <c r="H4" s="41"/>
    </row>
    <row r="5" ht="27.65" customHeight="1" spans="1:8">
      <c r="A5" s="41" t="s">
        <v>224</v>
      </c>
      <c r="B5" s="41"/>
      <c r="C5" s="41" t="s">
        <v>376</v>
      </c>
      <c r="D5" s="41"/>
      <c r="E5" s="41"/>
      <c r="F5" s="41"/>
      <c r="G5" s="41"/>
      <c r="H5" s="41"/>
    </row>
    <row r="6" ht="27.65" customHeight="1" spans="1:8">
      <c r="A6" s="41" t="s">
        <v>226</v>
      </c>
      <c r="B6" s="41"/>
      <c r="C6" s="41" t="s">
        <v>392</v>
      </c>
      <c r="D6" s="41"/>
      <c r="E6" s="41"/>
      <c r="F6" s="41"/>
      <c r="G6" s="41"/>
      <c r="H6" s="41"/>
    </row>
    <row r="7" ht="83.15" customHeight="1" spans="1:8">
      <c r="A7" s="41" t="s">
        <v>228</v>
      </c>
      <c r="B7" s="41"/>
      <c r="C7" s="49" t="s">
        <v>362</v>
      </c>
      <c r="D7" s="49"/>
      <c r="E7" s="49"/>
      <c r="F7" s="49"/>
      <c r="G7" s="49"/>
      <c r="H7" s="49"/>
    </row>
    <row r="8" ht="166" customHeight="1" spans="1:8">
      <c r="A8" s="41" t="s">
        <v>230</v>
      </c>
      <c r="B8" s="41"/>
      <c r="C8" s="49" t="s">
        <v>393</v>
      </c>
      <c r="D8" s="49"/>
      <c r="E8" s="49"/>
      <c r="F8" s="49"/>
      <c r="G8" s="49"/>
      <c r="H8" s="49"/>
    </row>
    <row r="9" ht="70" customHeight="1" spans="1:8">
      <c r="A9" s="41" t="s">
        <v>232</v>
      </c>
      <c r="B9" s="41"/>
      <c r="C9" s="41" t="s">
        <v>233</v>
      </c>
      <c r="D9" s="41" t="s">
        <v>234</v>
      </c>
      <c r="E9" s="41"/>
      <c r="F9" s="49" t="s">
        <v>235</v>
      </c>
      <c r="G9" s="41" t="s">
        <v>236</v>
      </c>
      <c r="H9" s="41" t="s">
        <v>249</v>
      </c>
    </row>
    <row r="10" ht="50.15" customHeight="1" spans="1:8">
      <c r="A10" s="41" t="s">
        <v>238</v>
      </c>
      <c r="B10" s="41"/>
      <c r="C10" s="41" t="s">
        <v>274</v>
      </c>
      <c r="D10" s="41"/>
      <c r="E10" s="41"/>
      <c r="F10" s="41"/>
      <c r="G10" s="41"/>
      <c r="H10" s="41"/>
    </row>
    <row r="11" ht="27.65" customHeight="1" spans="1:8">
      <c r="A11" s="63" t="s">
        <v>240</v>
      </c>
      <c r="B11" s="63"/>
      <c r="C11" s="41" t="s">
        <v>394</v>
      </c>
      <c r="D11" s="41"/>
      <c r="E11" s="41"/>
      <c r="F11" s="41"/>
      <c r="G11" s="41"/>
      <c r="H11" s="41"/>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
  <sheetViews>
    <sheetView workbookViewId="0">
      <selection activeCell="C11" sqref="C11:H11"/>
    </sheetView>
  </sheetViews>
  <sheetFormatPr defaultColWidth="9" defaultRowHeight="14.4" outlineLevelCol="7"/>
  <cols>
    <col min="1" max="1" width="9.09259259259259" customWidth="1"/>
    <col min="2" max="2" width="7.26851851851852" customWidth="1"/>
    <col min="3" max="3" width="26.3611111111111" customWidth="1"/>
    <col min="4" max="4" width="17" customWidth="1"/>
    <col min="5" max="5" width="23.6296296296296" customWidth="1"/>
    <col min="6" max="6" width="22.9074074074074" customWidth="1"/>
    <col min="7" max="7" width="23.6296296296296" customWidth="1"/>
    <col min="8" max="8" width="21.7222222222222" customWidth="1"/>
    <col min="9" max="1025" width="8.90740740740741" customWidth="1"/>
  </cols>
  <sheetData>
    <row r="1" ht="16.5" customHeight="1" spans="1:8">
      <c r="A1" s="40" t="s">
        <v>59</v>
      </c>
      <c r="B1" s="41"/>
      <c r="C1" s="50" t="s">
        <v>395</v>
      </c>
      <c r="D1" s="50"/>
      <c r="E1" s="43" t="s">
        <v>213</v>
      </c>
      <c r="F1" s="43" t="s">
        <v>122</v>
      </c>
      <c r="G1" s="43" t="s">
        <v>60</v>
      </c>
      <c r="H1" s="45" t="s">
        <v>133</v>
      </c>
    </row>
    <row r="2" ht="22.5" customHeight="1" spans="1:8">
      <c r="A2" s="41" t="s">
        <v>215</v>
      </c>
      <c r="B2" s="41"/>
      <c r="C2" s="41" t="s">
        <v>134</v>
      </c>
      <c r="D2" s="41"/>
      <c r="E2" s="41" t="s">
        <v>216</v>
      </c>
      <c r="F2" s="46">
        <v>44348</v>
      </c>
      <c r="G2" s="41" t="s">
        <v>217</v>
      </c>
      <c r="H2" s="41" t="s">
        <v>218</v>
      </c>
    </row>
    <row r="3" ht="22.5" customHeight="1" spans="1:8">
      <c r="A3" s="41" t="s">
        <v>219</v>
      </c>
      <c r="B3" s="41"/>
      <c r="C3" s="47">
        <v>63129</v>
      </c>
      <c r="D3" s="47"/>
      <c r="E3" s="41" t="s">
        <v>220</v>
      </c>
      <c r="F3" s="47">
        <v>63129</v>
      </c>
      <c r="G3" s="41" t="s">
        <v>221</v>
      </c>
      <c r="H3" s="48">
        <f>C3-F3</f>
        <v>0</v>
      </c>
    </row>
    <row r="4" ht="55.5" customHeight="1" spans="1:8">
      <c r="A4" s="41" t="s">
        <v>222</v>
      </c>
      <c r="B4" s="41"/>
      <c r="C4" s="49" t="s">
        <v>396</v>
      </c>
      <c r="D4" s="49"/>
      <c r="E4" s="49"/>
      <c r="F4" s="49"/>
      <c r="G4" s="49"/>
      <c r="H4" s="49"/>
    </row>
    <row r="5" ht="22.5" customHeight="1" spans="1:8">
      <c r="A5" s="41" t="s">
        <v>224</v>
      </c>
      <c r="B5" s="41"/>
      <c r="C5" s="41" t="s">
        <v>397</v>
      </c>
      <c r="D5" s="41"/>
      <c r="E5" s="41"/>
      <c r="F5" s="41"/>
      <c r="G5" s="41"/>
      <c r="H5" s="41"/>
    </row>
    <row r="6" ht="55.5" customHeight="1" spans="1:8">
      <c r="A6" s="41" t="s">
        <v>226</v>
      </c>
      <c r="B6" s="41"/>
      <c r="C6" s="41" t="s">
        <v>398</v>
      </c>
      <c r="D6" s="41"/>
      <c r="E6" s="41"/>
      <c r="F6" s="41"/>
      <c r="G6" s="41"/>
      <c r="H6" s="41"/>
    </row>
    <row r="7" ht="55.5" customHeight="1" spans="1:8">
      <c r="A7" s="41" t="s">
        <v>228</v>
      </c>
      <c r="B7" s="41"/>
      <c r="C7" s="49" t="s">
        <v>399</v>
      </c>
      <c r="D7" s="49"/>
      <c r="E7" s="49"/>
      <c r="F7" s="49"/>
      <c r="G7" s="49"/>
      <c r="H7" s="49"/>
    </row>
    <row r="8" ht="22.5" customHeight="1" spans="1:8">
      <c r="A8" s="41" t="s">
        <v>230</v>
      </c>
      <c r="B8" s="41"/>
      <c r="C8" s="41" t="s">
        <v>231</v>
      </c>
      <c r="D8" s="41"/>
      <c r="E8" s="41"/>
      <c r="F8" s="41"/>
      <c r="G8" s="41"/>
      <c r="H8" s="41"/>
    </row>
    <row r="9" ht="31" customHeight="1" spans="1:8">
      <c r="A9" s="41" t="s">
        <v>232</v>
      </c>
      <c r="B9" s="41"/>
      <c r="C9" s="41" t="s">
        <v>233</v>
      </c>
      <c r="D9" s="41" t="s">
        <v>234</v>
      </c>
      <c r="E9" s="41"/>
      <c r="F9" s="49" t="s">
        <v>235</v>
      </c>
      <c r="G9" s="41" t="s">
        <v>236</v>
      </c>
      <c r="H9" s="41" t="s">
        <v>249</v>
      </c>
    </row>
    <row r="10" ht="22.5" customHeight="1" spans="1:8">
      <c r="A10" s="41" t="s">
        <v>238</v>
      </c>
      <c r="B10" s="41"/>
      <c r="C10" s="41" t="s">
        <v>274</v>
      </c>
      <c r="D10" s="41"/>
      <c r="E10" s="41"/>
      <c r="F10" s="41"/>
      <c r="G10" s="41"/>
      <c r="H10" s="41"/>
    </row>
    <row r="11" ht="22.5" customHeight="1" spans="1:8">
      <c r="A11" s="41" t="s">
        <v>240</v>
      </c>
      <c r="B11" s="41"/>
      <c r="C11" s="41" t="s">
        <v>400</v>
      </c>
      <c r="D11" s="41"/>
      <c r="E11" s="41"/>
      <c r="F11" s="41"/>
      <c r="G11" s="41"/>
      <c r="H11" s="41"/>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 right="0" top="0" bottom="0" header="0.511805555555555" footer="0.511805555555555"/>
  <pageSetup paperSize="9" firstPageNumber="0" orientation="portrait" useFirstPageNumber="1" horizontalDpi="3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zoomScale="115" zoomScaleNormal="115" topLeftCell="C7" workbookViewId="0">
      <selection activeCell="C10" sqref="C10:H10"/>
    </sheetView>
  </sheetViews>
  <sheetFormatPr defaultColWidth="9" defaultRowHeight="14.4" outlineLevelCol="7"/>
  <cols>
    <col min="1" max="1" width="14.0277777777778" customWidth="1"/>
    <col min="2" max="2" width="8.90740740740741" customWidth="1"/>
    <col min="3" max="3" width="33.3888888888889" customWidth="1"/>
    <col min="4" max="4" width="30.3055555555556" customWidth="1"/>
    <col min="5" max="5" width="28.8333333333333" customWidth="1"/>
    <col min="6" max="6" width="40.7777777777778" customWidth="1"/>
    <col min="7" max="7" width="32.537037037037" customWidth="1"/>
    <col min="8" max="8" width="26.9814814814815" customWidth="1"/>
    <col min="9" max="1025" width="8.90740740740741" customWidth="1"/>
  </cols>
  <sheetData>
    <row r="1" ht="35" customHeight="1" spans="1:8">
      <c r="A1" s="40" t="s">
        <v>59</v>
      </c>
      <c r="B1" s="76"/>
      <c r="C1" s="77" t="s">
        <v>212</v>
      </c>
      <c r="D1" s="77"/>
      <c r="E1" s="78" t="s">
        <v>213</v>
      </c>
      <c r="F1" s="78" t="s">
        <v>66</v>
      </c>
      <c r="G1" s="78" t="s">
        <v>60</v>
      </c>
      <c r="H1" s="79" t="s">
        <v>214</v>
      </c>
    </row>
    <row r="2" ht="35" customHeight="1" spans="1:8">
      <c r="A2" s="49" t="s">
        <v>215</v>
      </c>
      <c r="B2" s="41"/>
      <c r="C2" s="41" t="s">
        <v>65</v>
      </c>
      <c r="D2" s="41"/>
      <c r="E2" s="41" t="s">
        <v>216</v>
      </c>
      <c r="F2" s="80">
        <v>44287</v>
      </c>
      <c r="G2" s="41" t="s">
        <v>217</v>
      </c>
      <c r="H2" s="41" t="s">
        <v>218</v>
      </c>
    </row>
    <row r="3" ht="35" customHeight="1" spans="1:8">
      <c r="A3" s="49" t="s">
        <v>219</v>
      </c>
      <c r="B3" s="41"/>
      <c r="C3" s="47">
        <v>920000</v>
      </c>
      <c r="D3" s="47"/>
      <c r="E3" s="41" t="s">
        <v>220</v>
      </c>
      <c r="F3" s="81">
        <v>920000</v>
      </c>
      <c r="G3" s="41" t="s">
        <v>221</v>
      </c>
      <c r="H3" s="48">
        <v>0</v>
      </c>
    </row>
    <row r="4" ht="68" customHeight="1" spans="1:8">
      <c r="A4" s="49" t="s">
        <v>222</v>
      </c>
      <c r="B4" s="41"/>
      <c r="C4" s="49" t="s">
        <v>223</v>
      </c>
      <c r="D4" s="41"/>
      <c r="E4" s="41"/>
      <c r="F4" s="41"/>
      <c r="G4" s="41"/>
      <c r="H4" s="41"/>
    </row>
    <row r="5" ht="35" customHeight="1" spans="1:8">
      <c r="A5" s="49" t="s">
        <v>224</v>
      </c>
      <c r="B5" s="41"/>
      <c r="C5" s="41" t="s">
        <v>225</v>
      </c>
      <c r="D5" s="41"/>
      <c r="E5" s="41"/>
      <c r="F5" s="41"/>
      <c r="G5" s="41"/>
      <c r="H5" s="41"/>
    </row>
    <row r="6" ht="35" customHeight="1" spans="1:8">
      <c r="A6" s="49" t="s">
        <v>226</v>
      </c>
      <c r="B6" s="41"/>
      <c r="C6" s="41" t="s">
        <v>227</v>
      </c>
      <c r="D6" s="41"/>
      <c r="E6" s="41"/>
      <c r="F6" s="41"/>
      <c r="G6" s="41"/>
      <c r="H6" s="41"/>
    </row>
    <row r="7" ht="84.5" customHeight="1" spans="1:8">
      <c r="A7" s="49" t="s">
        <v>228</v>
      </c>
      <c r="B7" s="41"/>
      <c r="C7" s="49" t="s">
        <v>229</v>
      </c>
      <c r="D7" s="41"/>
      <c r="E7" s="41"/>
      <c r="F7" s="41"/>
      <c r="G7" s="41"/>
      <c r="H7" s="41"/>
    </row>
    <row r="8" ht="35" customHeight="1" spans="1:8">
      <c r="A8" s="49" t="s">
        <v>230</v>
      </c>
      <c r="B8" s="41"/>
      <c r="C8" s="41" t="s">
        <v>231</v>
      </c>
      <c r="D8" s="41"/>
      <c r="E8" s="41"/>
      <c r="F8" s="41"/>
      <c r="G8" s="41"/>
      <c r="H8" s="41"/>
    </row>
    <row r="9" ht="35" customHeight="1" spans="1:8">
      <c r="A9" s="49" t="s">
        <v>232</v>
      </c>
      <c r="B9" s="41"/>
      <c r="C9" s="41" t="s">
        <v>233</v>
      </c>
      <c r="D9" s="41" t="s">
        <v>234</v>
      </c>
      <c r="E9" s="41"/>
      <c r="F9" s="49" t="s">
        <v>235</v>
      </c>
      <c r="G9" s="41" t="s">
        <v>236</v>
      </c>
      <c r="H9" s="41" t="s">
        <v>237</v>
      </c>
    </row>
    <row r="10" ht="51.5" customHeight="1" spans="1:8">
      <c r="A10" s="41" t="s">
        <v>238</v>
      </c>
      <c r="B10" s="41"/>
      <c r="C10" s="49" t="s">
        <v>239</v>
      </c>
      <c r="D10" s="41"/>
      <c r="E10" s="41"/>
      <c r="F10" s="41"/>
      <c r="G10" s="41"/>
      <c r="H10" s="41"/>
    </row>
    <row r="11" ht="18.5" customHeight="1" spans="1:8">
      <c r="A11" s="41" t="s">
        <v>240</v>
      </c>
      <c r="B11" s="41"/>
      <c r="C11" s="41" t="s">
        <v>241</v>
      </c>
      <c r="D11" s="41"/>
      <c r="E11" s="41"/>
      <c r="F11" s="41"/>
      <c r="G11" s="41"/>
      <c r="H11" s="41"/>
    </row>
    <row r="12" customFormat="1" ht="30" customHeight="1" spans="1:8">
      <c r="A12" s="87"/>
      <c r="B12" s="88"/>
      <c r="C12" s="88"/>
      <c r="D12" s="88"/>
      <c r="E12" s="88"/>
      <c r="F12" s="88"/>
      <c r="G12" s="88"/>
      <c r="H12" s="88"/>
    </row>
  </sheetData>
  <mergeCells count="23">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 ref="A12:H12"/>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11" sqref="C11:H11"/>
    </sheetView>
  </sheetViews>
  <sheetFormatPr defaultColWidth="9" defaultRowHeight="14.4" outlineLevelCol="7"/>
  <cols>
    <col min="1" max="1" width="7.90740740740741" customWidth="1"/>
    <col min="2" max="2" width="6" customWidth="1"/>
    <col min="3" max="3" width="28.3611111111111" customWidth="1"/>
    <col min="4" max="4" width="19" customWidth="1"/>
    <col min="5" max="5" width="22.6296296296296" customWidth="1"/>
    <col min="6" max="6" width="21.9074074074074" customWidth="1"/>
    <col min="7" max="7" width="22.6296296296296" customWidth="1"/>
    <col min="8" max="8" width="20.7222222222222" customWidth="1"/>
    <col min="9" max="1025" width="8.90740740740741" customWidth="1"/>
  </cols>
  <sheetData>
    <row r="1" ht="16.5" customHeight="1" spans="1:8">
      <c r="A1" s="40" t="s">
        <v>59</v>
      </c>
      <c r="B1" s="41"/>
      <c r="C1" s="50" t="s">
        <v>138</v>
      </c>
      <c r="D1" s="50"/>
      <c r="E1" s="43" t="s">
        <v>213</v>
      </c>
      <c r="F1" s="43" t="s">
        <v>122</v>
      </c>
      <c r="G1" s="43" t="s">
        <v>60</v>
      </c>
      <c r="H1" s="45" t="s">
        <v>136</v>
      </c>
    </row>
    <row r="2" ht="17.25" customHeight="1" spans="1:8">
      <c r="A2" s="41" t="s">
        <v>215</v>
      </c>
      <c r="B2" s="41"/>
      <c r="C2" s="41" t="s">
        <v>137</v>
      </c>
      <c r="D2" s="41"/>
      <c r="E2" s="41" t="s">
        <v>216</v>
      </c>
      <c r="F2" s="46">
        <v>44389</v>
      </c>
      <c r="G2" s="41" t="s">
        <v>217</v>
      </c>
      <c r="H2" s="41" t="s">
        <v>218</v>
      </c>
    </row>
    <row r="3" ht="17.25" customHeight="1" spans="1:8">
      <c r="A3" s="41" t="s">
        <v>219</v>
      </c>
      <c r="B3" s="41"/>
      <c r="C3" s="47">
        <v>90945</v>
      </c>
      <c r="D3" s="47"/>
      <c r="E3" s="41" t="s">
        <v>220</v>
      </c>
      <c r="F3" s="47">
        <v>90945</v>
      </c>
      <c r="G3" s="41" t="s">
        <v>221</v>
      </c>
      <c r="H3" s="48">
        <f>C3-F3</f>
        <v>0</v>
      </c>
    </row>
    <row r="4" ht="52" customHeight="1" spans="1:8">
      <c r="A4" s="41" t="s">
        <v>222</v>
      </c>
      <c r="B4" s="41"/>
      <c r="C4" s="41" t="s">
        <v>401</v>
      </c>
      <c r="D4" s="41"/>
      <c r="E4" s="41"/>
      <c r="F4" s="41"/>
      <c r="G4" s="41"/>
      <c r="H4" s="41"/>
    </row>
    <row r="5" ht="17.25" customHeight="1" spans="1:8">
      <c r="A5" s="41" t="s">
        <v>224</v>
      </c>
      <c r="B5" s="41"/>
      <c r="C5" s="41" t="s">
        <v>402</v>
      </c>
      <c r="D5" s="41"/>
      <c r="E5" s="41"/>
      <c r="F5" s="41"/>
      <c r="G5" s="41"/>
      <c r="H5" s="41"/>
    </row>
    <row r="6" ht="52" customHeight="1" spans="1:8">
      <c r="A6" s="41" t="s">
        <v>226</v>
      </c>
      <c r="B6" s="41"/>
      <c r="C6" s="41" t="s">
        <v>403</v>
      </c>
      <c r="D6" s="41"/>
      <c r="E6" s="41"/>
      <c r="F6" s="41"/>
      <c r="G6" s="41"/>
      <c r="H6" s="41"/>
    </row>
    <row r="7" ht="52" customHeight="1" spans="1:8">
      <c r="A7" s="41" t="s">
        <v>228</v>
      </c>
      <c r="B7" s="41"/>
      <c r="C7" s="41" t="s">
        <v>231</v>
      </c>
      <c r="D7" s="41"/>
      <c r="E7" s="41"/>
      <c r="F7" s="41"/>
      <c r="G7" s="41"/>
      <c r="H7" s="41"/>
    </row>
    <row r="8" ht="17.25" customHeight="1" spans="1:8">
      <c r="A8" s="41" t="s">
        <v>230</v>
      </c>
      <c r="B8" s="41"/>
      <c r="C8" s="41" t="s">
        <v>231</v>
      </c>
      <c r="D8" s="41"/>
      <c r="E8" s="41"/>
      <c r="F8" s="41"/>
      <c r="G8" s="41"/>
      <c r="H8" s="41"/>
    </row>
    <row r="9" ht="28" customHeight="1" spans="1:8">
      <c r="A9" s="41" t="s">
        <v>232</v>
      </c>
      <c r="B9" s="41"/>
      <c r="C9" s="41" t="s">
        <v>233</v>
      </c>
      <c r="D9" s="41" t="s">
        <v>234</v>
      </c>
      <c r="E9" s="41"/>
      <c r="F9" s="49" t="s">
        <v>235</v>
      </c>
      <c r="G9" s="41" t="s">
        <v>236</v>
      </c>
      <c r="H9" s="41" t="s">
        <v>249</v>
      </c>
    </row>
    <row r="10" ht="17.25" customHeight="1" spans="1:8">
      <c r="A10" s="41" t="s">
        <v>238</v>
      </c>
      <c r="B10" s="41"/>
      <c r="C10" s="41" t="s">
        <v>274</v>
      </c>
      <c r="D10" s="41"/>
      <c r="E10" s="41"/>
      <c r="F10" s="41"/>
      <c r="G10" s="41"/>
      <c r="H10" s="41"/>
    </row>
    <row r="11" ht="17.25" customHeight="1" spans="1:8">
      <c r="A11" s="41" t="s">
        <v>240</v>
      </c>
      <c r="B11" s="41"/>
      <c r="C11" s="41" t="s">
        <v>404</v>
      </c>
      <c r="D11" s="41"/>
      <c r="E11" s="41"/>
      <c r="F11" s="41"/>
      <c r="G11" s="41"/>
      <c r="H11" s="41"/>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scale="55" firstPageNumber="0" orientation="portrait" useFirstPageNumber="1" horizontalDpi="300" verticalDpi="3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
  <sheetViews>
    <sheetView workbookViewId="0">
      <selection activeCell="C11" sqref="C11:H11"/>
    </sheetView>
  </sheetViews>
  <sheetFormatPr defaultColWidth="9" defaultRowHeight="14.4" outlineLevelCol="7"/>
  <cols>
    <col min="1" max="1" width="7.62962962962963" customWidth="1"/>
    <col min="2" max="2" width="6.26851851851852" customWidth="1"/>
    <col min="3" max="3" width="18.4537037037037" customWidth="1"/>
    <col min="4" max="4" width="21" customWidth="1"/>
    <col min="5" max="5" width="18.9074074074074" customWidth="1"/>
    <col min="6" max="6" width="21" customWidth="1"/>
    <col min="7" max="7" width="13.3611111111111" customWidth="1"/>
    <col min="8" max="8" width="40.7222222222222" customWidth="1"/>
    <col min="9" max="1025" width="8.90740740740741" customWidth="1"/>
  </cols>
  <sheetData>
    <row r="1" ht="16.5" customHeight="1" spans="1:8">
      <c r="A1" s="40" t="s">
        <v>59</v>
      </c>
      <c r="B1" s="41"/>
      <c r="C1" s="50" t="s">
        <v>138</v>
      </c>
      <c r="D1" s="50"/>
      <c r="E1" s="43" t="s">
        <v>213</v>
      </c>
      <c r="F1" s="43" t="s">
        <v>122</v>
      </c>
      <c r="G1" s="43" t="s">
        <v>60</v>
      </c>
      <c r="H1" s="60" t="s">
        <v>139</v>
      </c>
    </row>
    <row r="2" ht="23.15" customHeight="1" spans="1:8">
      <c r="A2" s="61" t="s">
        <v>215</v>
      </c>
      <c r="B2" s="61"/>
      <c r="C2" s="61" t="s">
        <v>140</v>
      </c>
      <c r="D2" s="61"/>
      <c r="E2" s="61" t="s">
        <v>216</v>
      </c>
      <c r="F2" s="62" t="s">
        <v>231</v>
      </c>
      <c r="G2" s="61" t="s">
        <v>217</v>
      </c>
      <c r="H2" s="61" t="s">
        <v>218</v>
      </c>
    </row>
    <row r="3" ht="23.15" customHeight="1" spans="1:8">
      <c r="A3" s="41" t="s">
        <v>219</v>
      </c>
      <c r="B3" s="41"/>
      <c r="C3" s="47">
        <v>106930</v>
      </c>
      <c r="D3" s="47"/>
      <c r="E3" s="41" t="s">
        <v>220</v>
      </c>
      <c r="F3" s="47">
        <v>106930</v>
      </c>
      <c r="G3" s="41" t="s">
        <v>221</v>
      </c>
      <c r="H3" s="48">
        <v>0</v>
      </c>
    </row>
    <row r="4" ht="23.15" customHeight="1" spans="1:8">
      <c r="A4" s="41" t="s">
        <v>222</v>
      </c>
      <c r="B4" s="41"/>
      <c r="C4" s="41" t="s">
        <v>141</v>
      </c>
      <c r="D4" s="41"/>
      <c r="E4" s="41"/>
      <c r="F4" s="41"/>
      <c r="G4" s="41"/>
      <c r="H4" s="41"/>
    </row>
    <row r="5" ht="23.15" customHeight="1" spans="1:8">
      <c r="A5" s="41" t="s">
        <v>224</v>
      </c>
      <c r="B5" s="41"/>
      <c r="C5" s="41" t="s">
        <v>405</v>
      </c>
      <c r="D5" s="41"/>
      <c r="E5" s="41"/>
      <c r="F5" s="41"/>
      <c r="G5" s="41"/>
      <c r="H5" s="41"/>
    </row>
    <row r="6" ht="46.15" customHeight="1" spans="1:8">
      <c r="A6" s="41" t="s">
        <v>226</v>
      </c>
      <c r="B6" s="41"/>
      <c r="C6" s="41" t="s">
        <v>403</v>
      </c>
      <c r="D6" s="41"/>
      <c r="E6" s="41"/>
      <c r="F6" s="41"/>
      <c r="G6" s="41"/>
      <c r="H6" s="41"/>
    </row>
    <row r="7" ht="46.15" customHeight="1" spans="1:8">
      <c r="A7" s="41" t="s">
        <v>228</v>
      </c>
      <c r="B7" s="41"/>
      <c r="C7" s="49" t="s">
        <v>406</v>
      </c>
      <c r="D7" s="49"/>
      <c r="E7" s="49"/>
      <c r="F7" s="49"/>
      <c r="G7" s="49"/>
      <c r="H7" s="49"/>
    </row>
    <row r="8" ht="23.15" customHeight="1" spans="1:8">
      <c r="A8" s="41" t="s">
        <v>230</v>
      </c>
      <c r="B8" s="41"/>
      <c r="C8" s="41" t="s">
        <v>231</v>
      </c>
      <c r="D8" s="41"/>
      <c r="E8" s="41"/>
      <c r="F8" s="41"/>
      <c r="G8" s="41"/>
      <c r="H8" s="41"/>
    </row>
    <row r="9" ht="33" customHeight="1" spans="1:8">
      <c r="A9" s="41" t="s">
        <v>232</v>
      </c>
      <c r="B9" s="41"/>
      <c r="C9" s="41" t="s">
        <v>233</v>
      </c>
      <c r="D9" s="41" t="s">
        <v>234</v>
      </c>
      <c r="E9" s="41"/>
      <c r="F9" s="49" t="s">
        <v>235</v>
      </c>
      <c r="G9" s="41" t="s">
        <v>236</v>
      </c>
      <c r="H9" s="41" t="s">
        <v>249</v>
      </c>
    </row>
    <row r="10" ht="23.15" customHeight="1" spans="1:8">
      <c r="A10" s="41" t="s">
        <v>238</v>
      </c>
      <c r="B10" s="41"/>
      <c r="C10" s="41" t="s">
        <v>274</v>
      </c>
      <c r="D10" s="41"/>
      <c r="E10" s="41"/>
      <c r="F10" s="41"/>
      <c r="G10" s="41"/>
      <c r="H10" s="41"/>
    </row>
    <row r="11" ht="23.15" customHeight="1" spans="1:8">
      <c r="A11" s="61" t="s">
        <v>240</v>
      </c>
      <c r="B11" s="61"/>
      <c r="C11" s="41" t="s">
        <v>407</v>
      </c>
      <c r="D11" s="41"/>
      <c r="E11" s="41"/>
      <c r="F11" s="41"/>
      <c r="G11" s="41"/>
      <c r="H11" s="41"/>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11" sqref="C11:H11"/>
    </sheetView>
  </sheetViews>
  <sheetFormatPr defaultColWidth="9" defaultRowHeight="14.4" outlineLevelCol="7"/>
  <cols>
    <col min="1" max="1" width="8.4537037037037" customWidth="1"/>
    <col min="2" max="2" width="6.4537037037037" customWidth="1"/>
    <col min="3" max="3" width="13.4537037037037" customWidth="1"/>
    <col min="4" max="4" width="3.36111111111111" customWidth="1"/>
    <col min="5" max="5" width="12.0925925925926" customWidth="1"/>
    <col min="6" max="6" width="10.9074074074074" customWidth="1"/>
    <col min="7" max="7" width="12.0925925925926" customWidth="1"/>
    <col min="8" max="8" width="10.0925925925926" customWidth="1"/>
    <col min="9" max="1025" width="8.90740740740741" customWidth="1"/>
  </cols>
  <sheetData>
    <row r="1" ht="41.15" customHeight="1" spans="1:8">
      <c r="A1" s="40" t="s">
        <v>59</v>
      </c>
      <c r="B1" s="41"/>
      <c r="C1" s="50" t="s">
        <v>138</v>
      </c>
      <c r="D1" s="50"/>
      <c r="E1" s="43" t="s">
        <v>213</v>
      </c>
      <c r="F1" s="43" t="s">
        <v>122</v>
      </c>
      <c r="G1" s="43" t="s">
        <v>60</v>
      </c>
      <c r="H1" s="45" t="s">
        <v>142</v>
      </c>
    </row>
    <row r="2" ht="25.9" customHeight="1" spans="1:8">
      <c r="A2" s="41" t="s">
        <v>215</v>
      </c>
      <c r="B2" s="41"/>
      <c r="C2" s="41" t="s">
        <v>143</v>
      </c>
      <c r="D2" s="41"/>
      <c r="E2" s="41" t="s">
        <v>216</v>
      </c>
      <c r="F2" s="46">
        <v>44378</v>
      </c>
      <c r="G2" s="41" t="s">
        <v>217</v>
      </c>
      <c r="H2" s="41" t="s">
        <v>218</v>
      </c>
    </row>
    <row r="3" ht="25.9" customHeight="1" spans="1:8">
      <c r="A3" s="41" t="s">
        <v>219</v>
      </c>
      <c r="B3" s="41"/>
      <c r="C3" s="47">
        <v>4950</v>
      </c>
      <c r="D3" s="47"/>
      <c r="E3" s="41" t="s">
        <v>220</v>
      </c>
      <c r="F3" s="47">
        <v>4950</v>
      </c>
      <c r="G3" s="41" t="s">
        <v>221</v>
      </c>
      <c r="H3" s="48">
        <v>0</v>
      </c>
    </row>
    <row r="4" ht="25.9" customHeight="1" spans="1:8">
      <c r="A4" s="41" t="s">
        <v>222</v>
      </c>
      <c r="B4" s="41"/>
      <c r="C4" s="41" t="s">
        <v>408</v>
      </c>
      <c r="D4" s="41"/>
      <c r="E4" s="41"/>
      <c r="F4" s="41"/>
      <c r="G4" s="41"/>
      <c r="H4" s="41"/>
    </row>
    <row r="5" ht="25.9" customHeight="1" spans="1:8">
      <c r="A5" s="41" t="s">
        <v>224</v>
      </c>
      <c r="B5" s="41"/>
      <c r="C5" s="41" t="s">
        <v>409</v>
      </c>
      <c r="D5" s="41"/>
      <c r="E5" s="41"/>
      <c r="F5" s="41"/>
      <c r="G5" s="41"/>
      <c r="H5" s="41"/>
    </row>
    <row r="6" ht="25.9" customHeight="1" spans="1:8">
      <c r="A6" s="41" t="s">
        <v>226</v>
      </c>
      <c r="B6" s="41"/>
      <c r="C6" s="41" t="s">
        <v>403</v>
      </c>
      <c r="D6" s="41"/>
      <c r="E6" s="41"/>
      <c r="F6" s="41"/>
      <c r="G6" s="41"/>
      <c r="H6" s="41"/>
    </row>
    <row r="7" ht="25.9" customHeight="1" spans="1:8">
      <c r="A7" s="41" t="s">
        <v>228</v>
      </c>
      <c r="B7" s="41"/>
      <c r="C7" s="41" t="s">
        <v>231</v>
      </c>
      <c r="D7" s="41"/>
      <c r="E7" s="41"/>
      <c r="F7" s="41"/>
      <c r="G7" s="41"/>
      <c r="H7" s="41"/>
    </row>
    <row r="8" ht="25.9" customHeight="1" spans="1:8">
      <c r="A8" s="41" t="s">
        <v>230</v>
      </c>
      <c r="B8" s="41"/>
      <c r="C8" s="41" t="s">
        <v>231</v>
      </c>
      <c r="D8" s="41"/>
      <c r="E8" s="41"/>
      <c r="F8" s="41"/>
      <c r="G8" s="41"/>
      <c r="H8" s="41"/>
    </row>
    <row r="9" ht="35.15" customHeight="1" spans="1:8">
      <c r="A9" s="41" t="s">
        <v>232</v>
      </c>
      <c r="B9" s="41"/>
      <c r="C9" s="41" t="s">
        <v>233</v>
      </c>
      <c r="D9" s="41" t="s">
        <v>234</v>
      </c>
      <c r="E9" s="41"/>
      <c r="F9" s="49" t="s">
        <v>235</v>
      </c>
      <c r="G9" s="41" t="s">
        <v>236</v>
      </c>
      <c r="H9" s="41" t="s">
        <v>249</v>
      </c>
    </row>
    <row r="10" ht="37" customHeight="1" spans="1:8">
      <c r="A10" s="41" t="s">
        <v>238</v>
      </c>
      <c r="B10" s="41"/>
      <c r="C10" s="49" t="s">
        <v>274</v>
      </c>
      <c r="D10" s="49"/>
      <c r="E10" s="49"/>
      <c r="F10" s="49"/>
      <c r="G10" s="49"/>
      <c r="H10" s="49"/>
    </row>
    <row r="11" ht="25.9" customHeight="1" spans="1:8">
      <c r="A11" s="41" t="s">
        <v>240</v>
      </c>
      <c r="B11" s="41"/>
      <c r="C11" s="53" t="s">
        <v>231</v>
      </c>
      <c r="D11" s="54"/>
      <c r="E11" s="54"/>
      <c r="F11" s="54"/>
      <c r="G11" s="54"/>
      <c r="H11" s="55"/>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scale="78" firstPageNumber="0" orientation="portrait" useFirstPageNumber="1" horizontalDpi="300" verticalDpi="300"/>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11" sqref="C11:H11"/>
    </sheetView>
  </sheetViews>
  <sheetFormatPr defaultColWidth="9" defaultRowHeight="14.4" outlineLevelCol="7"/>
  <cols>
    <col min="1" max="1" width="9" customWidth="1"/>
    <col min="2" max="2" width="6.90740740740741" customWidth="1"/>
    <col min="3" max="3" width="32.3611111111111" customWidth="1"/>
    <col min="4" max="4" width="22" customWidth="1"/>
    <col min="5" max="5" width="21" customWidth="1"/>
    <col min="6" max="6" width="20.0925925925926" customWidth="1"/>
    <col min="7" max="7" width="20.4537037037037" customWidth="1"/>
    <col min="8" max="8" width="16.0925925925926" customWidth="1"/>
    <col min="9" max="1025" width="8.90740740740741" customWidth="1"/>
  </cols>
  <sheetData>
    <row r="1" ht="16.5" customHeight="1" spans="1:8">
      <c r="A1" s="40" t="s">
        <v>59</v>
      </c>
      <c r="B1" s="41"/>
      <c r="C1" s="50" t="s">
        <v>147</v>
      </c>
      <c r="D1" s="50"/>
      <c r="E1" s="43" t="s">
        <v>213</v>
      </c>
      <c r="F1" s="43" t="s">
        <v>122</v>
      </c>
      <c r="G1" s="43" t="s">
        <v>60</v>
      </c>
      <c r="H1" s="45" t="s">
        <v>145</v>
      </c>
    </row>
    <row r="2" ht="23.15" customHeight="1" spans="1:8">
      <c r="A2" s="41" t="s">
        <v>215</v>
      </c>
      <c r="B2" s="41"/>
      <c r="C2" s="41" t="s">
        <v>146</v>
      </c>
      <c r="D2" s="41"/>
      <c r="E2" s="41" t="s">
        <v>216</v>
      </c>
      <c r="F2" s="46">
        <v>44391</v>
      </c>
      <c r="G2" s="41" t="s">
        <v>217</v>
      </c>
      <c r="H2" s="41" t="s">
        <v>218</v>
      </c>
    </row>
    <row r="3" ht="23.15" customHeight="1" spans="1:8">
      <c r="A3" s="41" t="s">
        <v>219</v>
      </c>
      <c r="B3" s="41"/>
      <c r="C3" s="47" t="s">
        <v>410</v>
      </c>
      <c r="D3" s="47"/>
      <c r="E3" s="41" t="s">
        <v>220</v>
      </c>
      <c r="F3" s="47">
        <f>12000*2</f>
        <v>24000</v>
      </c>
      <c r="G3" s="41" t="s">
        <v>221</v>
      </c>
      <c r="H3" s="48">
        <v>0</v>
      </c>
    </row>
    <row r="4" ht="23.15" customHeight="1" spans="1:8">
      <c r="A4" s="41" t="s">
        <v>222</v>
      </c>
      <c r="B4" s="41"/>
      <c r="C4" s="41" t="s">
        <v>411</v>
      </c>
      <c r="D4" s="41"/>
      <c r="E4" s="41"/>
      <c r="F4" s="41"/>
      <c r="G4" s="41"/>
      <c r="H4" s="41"/>
    </row>
    <row r="5" ht="46.15" customHeight="1" spans="1:8">
      <c r="A5" s="41" t="s">
        <v>224</v>
      </c>
      <c r="B5" s="41"/>
      <c r="C5" s="49" t="s">
        <v>412</v>
      </c>
      <c r="D5" s="49"/>
      <c r="E5" s="49"/>
      <c r="F5" s="49"/>
      <c r="G5" s="49"/>
      <c r="H5" s="49"/>
    </row>
    <row r="6" ht="23.15" customHeight="1" spans="1:8">
      <c r="A6" s="41" t="s">
        <v>226</v>
      </c>
      <c r="B6" s="41"/>
      <c r="C6" s="41" t="s">
        <v>413</v>
      </c>
      <c r="D6" s="41"/>
      <c r="E6" s="41"/>
      <c r="F6" s="41"/>
      <c r="G6" s="41"/>
      <c r="H6" s="41"/>
    </row>
    <row r="7" ht="23.15" customHeight="1" spans="1:8">
      <c r="A7" s="41" t="s">
        <v>228</v>
      </c>
      <c r="B7" s="41"/>
      <c r="C7" s="41" t="s">
        <v>414</v>
      </c>
      <c r="D7" s="41"/>
      <c r="E7" s="41"/>
      <c r="F7" s="41"/>
      <c r="G7" s="41"/>
      <c r="H7" s="41"/>
    </row>
    <row r="8" ht="23.15" customHeight="1" spans="1:8">
      <c r="A8" s="41" t="s">
        <v>230</v>
      </c>
      <c r="B8" s="41"/>
      <c r="C8" s="41" t="s">
        <v>231</v>
      </c>
      <c r="D8" s="41"/>
      <c r="E8" s="41"/>
      <c r="F8" s="41"/>
      <c r="G8" s="41"/>
      <c r="H8" s="41"/>
    </row>
    <row r="9" ht="46.5" customHeight="1" spans="1:8">
      <c r="A9" s="41" t="s">
        <v>232</v>
      </c>
      <c r="B9" s="41"/>
      <c r="C9" s="41" t="s">
        <v>233</v>
      </c>
      <c r="D9" s="41" t="s">
        <v>234</v>
      </c>
      <c r="E9" s="41"/>
      <c r="F9" s="49" t="s">
        <v>235</v>
      </c>
      <c r="G9" s="41" t="s">
        <v>236</v>
      </c>
      <c r="H9" s="41" t="s">
        <v>249</v>
      </c>
    </row>
    <row r="10" ht="23.15" customHeight="1" spans="1:8">
      <c r="A10" s="41" t="s">
        <v>238</v>
      </c>
      <c r="B10" s="41"/>
      <c r="C10" s="41" t="s">
        <v>274</v>
      </c>
      <c r="D10" s="41"/>
      <c r="E10" s="41"/>
      <c r="F10" s="41"/>
      <c r="G10" s="41"/>
      <c r="H10" s="41"/>
    </row>
    <row r="11" ht="23.15" customHeight="1" spans="1:8">
      <c r="A11" s="41" t="s">
        <v>240</v>
      </c>
      <c r="B11" s="41"/>
      <c r="C11" s="41" t="s">
        <v>415</v>
      </c>
      <c r="D11" s="41"/>
      <c r="E11" s="41"/>
      <c r="F11" s="41"/>
      <c r="G11" s="41"/>
      <c r="H11" s="41"/>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scale="56" firstPageNumber="0" orientation="portrait" useFirstPageNumber="1" horizontalDpi="300" verticalDpi="300"/>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11" sqref="C11:H11"/>
    </sheetView>
  </sheetViews>
  <sheetFormatPr defaultColWidth="9" defaultRowHeight="14.4" outlineLevelCol="7"/>
  <cols>
    <col min="1" max="1" width="12.2685185185185" customWidth="1"/>
    <col min="2" max="2" width="9.26851851851852" customWidth="1"/>
    <col min="3" max="3" width="32.0925925925926" customWidth="1"/>
    <col min="4" max="4" width="17" customWidth="1"/>
    <col min="5" max="5" width="21.0925925925926" customWidth="1"/>
    <col min="6" max="6" width="20" customWidth="1"/>
    <col min="7" max="7" width="21.0925925925926" customWidth="1"/>
    <col min="8" max="8" width="15.0925925925926" customWidth="1"/>
    <col min="9" max="1025" width="8.90740740740741" customWidth="1"/>
  </cols>
  <sheetData>
    <row r="1" ht="16.5" customHeight="1" spans="1:8">
      <c r="A1" s="40" t="s">
        <v>59</v>
      </c>
      <c r="B1" s="41"/>
      <c r="C1" s="50" t="s">
        <v>150</v>
      </c>
      <c r="D1" s="50"/>
      <c r="E1" s="43" t="s">
        <v>213</v>
      </c>
      <c r="F1" s="43" t="s">
        <v>122</v>
      </c>
      <c r="G1" s="43" t="s">
        <v>60</v>
      </c>
      <c r="H1" s="45" t="s">
        <v>148</v>
      </c>
    </row>
    <row r="2" ht="25.9" customHeight="1" spans="1:8">
      <c r="A2" s="41" t="s">
        <v>215</v>
      </c>
      <c r="B2" s="41"/>
      <c r="C2" s="41" t="s">
        <v>149</v>
      </c>
      <c r="D2" s="41"/>
      <c r="E2" s="41" t="s">
        <v>216</v>
      </c>
      <c r="F2" s="46">
        <v>44378</v>
      </c>
      <c r="G2" s="41" t="s">
        <v>217</v>
      </c>
      <c r="H2" s="41" t="s">
        <v>218</v>
      </c>
    </row>
    <row r="3" ht="25.9" customHeight="1" spans="1:8">
      <c r="A3" s="41" t="s">
        <v>219</v>
      </c>
      <c r="B3" s="41"/>
      <c r="C3" s="47">
        <v>28300</v>
      </c>
      <c r="D3" s="47"/>
      <c r="E3" s="41" t="s">
        <v>220</v>
      </c>
      <c r="F3" s="47">
        <v>28300</v>
      </c>
      <c r="G3" s="41" t="s">
        <v>221</v>
      </c>
      <c r="H3" s="48">
        <f>C3-F3</f>
        <v>0</v>
      </c>
    </row>
    <row r="4" ht="25.9" customHeight="1" spans="1:8">
      <c r="A4" s="41" t="s">
        <v>222</v>
      </c>
      <c r="B4" s="41"/>
      <c r="C4" s="41" t="s">
        <v>416</v>
      </c>
      <c r="D4" s="41"/>
      <c r="E4" s="41"/>
      <c r="F4" s="41"/>
      <c r="G4" s="41"/>
      <c r="H4" s="41"/>
    </row>
    <row r="5" ht="25.9" customHeight="1" spans="1:8">
      <c r="A5" s="41" t="s">
        <v>224</v>
      </c>
      <c r="B5" s="41"/>
      <c r="C5" s="41" t="s">
        <v>417</v>
      </c>
      <c r="D5" s="41"/>
      <c r="E5" s="41"/>
      <c r="F5" s="41"/>
      <c r="G5" s="41"/>
      <c r="H5" s="41"/>
    </row>
    <row r="6" ht="25.9" customHeight="1" spans="1:8">
      <c r="A6" s="41" t="s">
        <v>226</v>
      </c>
      <c r="B6" s="41"/>
      <c r="C6" s="41" t="s">
        <v>403</v>
      </c>
      <c r="D6" s="41"/>
      <c r="E6" s="41"/>
      <c r="F6" s="41"/>
      <c r="G6" s="41"/>
      <c r="H6" s="41"/>
    </row>
    <row r="7" ht="25.9" customHeight="1" spans="1:8">
      <c r="A7" s="41" t="s">
        <v>228</v>
      </c>
      <c r="B7" s="41"/>
      <c r="C7" s="41" t="s">
        <v>231</v>
      </c>
      <c r="D7" s="41"/>
      <c r="E7" s="41"/>
      <c r="F7" s="41"/>
      <c r="G7" s="41"/>
      <c r="H7" s="41"/>
    </row>
    <row r="8" ht="25.9" customHeight="1" spans="1:8">
      <c r="A8" s="41" t="s">
        <v>230</v>
      </c>
      <c r="B8" s="41"/>
      <c r="C8" s="41" t="s">
        <v>231</v>
      </c>
      <c r="D8" s="41"/>
      <c r="E8" s="41"/>
      <c r="F8" s="41"/>
      <c r="G8" s="41"/>
      <c r="H8" s="41"/>
    </row>
    <row r="9" ht="51" customHeight="1" spans="1:8">
      <c r="A9" s="41" t="s">
        <v>232</v>
      </c>
      <c r="B9" s="41"/>
      <c r="C9" s="41" t="s">
        <v>233</v>
      </c>
      <c r="D9" s="41" t="s">
        <v>234</v>
      </c>
      <c r="E9" s="41"/>
      <c r="F9" s="49" t="s">
        <v>235</v>
      </c>
      <c r="G9" s="41" t="s">
        <v>236</v>
      </c>
      <c r="H9" s="41" t="s">
        <v>249</v>
      </c>
    </row>
    <row r="10" ht="25.9" customHeight="1" spans="1:8">
      <c r="A10" s="41" t="s">
        <v>238</v>
      </c>
      <c r="B10" s="41"/>
      <c r="C10" s="41" t="s">
        <v>274</v>
      </c>
      <c r="D10" s="41"/>
      <c r="E10" s="41"/>
      <c r="F10" s="41"/>
      <c r="G10" s="41"/>
      <c r="H10" s="41"/>
    </row>
    <row r="11" ht="25.9" customHeight="1" spans="1:8">
      <c r="A11" s="41" t="s">
        <v>240</v>
      </c>
      <c r="B11" s="41"/>
      <c r="C11" s="41" t="s">
        <v>418</v>
      </c>
      <c r="D11" s="41"/>
      <c r="E11" s="41"/>
      <c r="F11" s="41"/>
      <c r="G11" s="41"/>
      <c r="H11" s="41"/>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scale="56" firstPageNumber="0" orientation="portrait" useFirstPageNumber="1" horizontalDpi="300" verticalDpi="300"/>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11" sqref="C11:H11"/>
    </sheetView>
  </sheetViews>
  <sheetFormatPr defaultColWidth="9" defaultRowHeight="14.4" outlineLevelCol="7"/>
  <cols>
    <col min="1" max="2" width="8.90740740740741" customWidth="1"/>
    <col min="3" max="3" width="14.6296296296296" customWidth="1"/>
    <col min="4" max="5" width="8.90740740740741" customWidth="1"/>
    <col min="6" max="6" width="10.4537037037037" customWidth="1"/>
    <col min="7" max="7" width="34.6296296296296" customWidth="1"/>
    <col min="8" max="8" width="44" customWidth="1"/>
    <col min="9" max="1025" width="8.90740740740741" customWidth="1"/>
  </cols>
  <sheetData>
    <row r="1" ht="16.5" customHeight="1" spans="1:8">
      <c r="A1" s="40" t="s">
        <v>59</v>
      </c>
      <c r="B1" s="41"/>
      <c r="C1" s="50" t="s">
        <v>419</v>
      </c>
      <c r="D1" s="50"/>
      <c r="E1" s="43" t="s">
        <v>213</v>
      </c>
      <c r="F1" s="43" t="s">
        <v>122</v>
      </c>
      <c r="G1" s="43" t="s">
        <v>60</v>
      </c>
      <c r="H1" s="45" t="s">
        <v>151</v>
      </c>
    </row>
    <row r="2" ht="34" customHeight="1" spans="1:8">
      <c r="A2" s="41" t="s">
        <v>215</v>
      </c>
      <c r="B2" s="41"/>
      <c r="C2" s="41" t="s">
        <v>152</v>
      </c>
      <c r="D2" s="41"/>
      <c r="E2" s="41" t="s">
        <v>216</v>
      </c>
      <c r="F2" s="46">
        <v>44325</v>
      </c>
      <c r="G2" s="41" t="s">
        <v>217</v>
      </c>
      <c r="H2" s="41" t="s">
        <v>218</v>
      </c>
    </row>
    <row r="3" ht="29.15" customHeight="1" spans="1:8">
      <c r="A3" s="41" t="s">
        <v>219</v>
      </c>
      <c r="B3" s="41"/>
      <c r="C3" s="47" t="s">
        <v>420</v>
      </c>
      <c r="D3" s="47"/>
      <c r="E3" s="41" t="s">
        <v>220</v>
      </c>
      <c r="F3" s="47">
        <v>10000</v>
      </c>
      <c r="G3" s="41" t="s">
        <v>221</v>
      </c>
      <c r="H3" s="48" t="s">
        <v>420</v>
      </c>
    </row>
    <row r="4" ht="16.5" customHeight="1" spans="1:8">
      <c r="A4" s="41" t="s">
        <v>222</v>
      </c>
      <c r="B4" s="41"/>
      <c r="C4" s="41" t="s">
        <v>421</v>
      </c>
      <c r="D4" s="41"/>
      <c r="E4" s="41"/>
      <c r="F4" s="41"/>
      <c r="G4" s="41"/>
      <c r="H4" s="41"/>
    </row>
    <row r="5" ht="16.5" customHeight="1" spans="1:8">
      <c r="A5" s="41" t="s">
        <v>224</v>
      </c>
      <c r="B5" s="41"/>
      <c r="C5" s="41" t="s">
        <v>422</v>
      </c>
      <c r="D5" s="41"/>
      <c r="E5" s="41"/>
      <c r="F5" s="41"/>
      <c r="G5" s="41"/>
      <c r="H5" s="41"/>
    </row>
    <row r="6" ht="16.5" customHeight="1" spans="1:8">
      <c r="A6" s="41" t="s">
        <v>226</v>
      </c>
      <c r="B6" s="41"/>
      <c r="C6" s="41" t="s">
        <v>423</v>
      </c>
      <c r="D6" s="41"/>
      <c r="E6" s="41"/>
      <c r="F6" s="41"/>
      <c r="G6" s="41"/>
      <c r="H6" s="41"/>
    </row>
    <row r="7" ht="162" customHeight="1" spans="1:8">
      <c r="A7" s="41" t="s">
        <v>228</v>
      </c>
      <c r="B7" s="41"/>
      <c r="C7" s="49" t="s">
        <v>424</v>
      </c>
      <c r="D7" s="49"/>
      <c r="E7" s="49"/>
      <c r="F7" s="49"/>
      <c r="G7" s="49"/>
      <c r="H7" s="49"/>
    </row>
    <row r="8" ht="16.5" customHeight="1" spans="1:8">
      <c r="A8" s="41" t="s">
        <v>230</v>
      </c>
      <c r="B8" s="41"/>
      <c r="C8" s="41" t="s">
        <v>231</v>
      </c>
      <c r="D8" s="41"/>
      <c r="E8" s="41"/>
      <c r="F8" s="41"/>
      <c r="G8" s="41"/>
      <c r="H8" s="41"/>
    </row>
    <row r="9" ht="82.5" customHeight="1" spans="1:8">
      <c r="A9" s="41" t="s">
        <v>232</v>
      </c>
      <c r="B9" s="41"/>
      <c r="C9" s="41" t="s">
        <v>233</v>
      </c>
      <c r="D9" s="41" t="s">
        <v>234</v>
      </c>
      <c r="E9" s="41"/>
      <c r="F9" s="49" t="s">
        <v>235</v>
      </c>
      <c r="G9" s="41" t="s">
        <v>236</v>
      </c>
      <c r="H9" s="41" t="s">
        <v>237</v>
      </c>
    </row>
    <row r="10" ht="35.15" customHeight="1" spans="1:8">
      <c r="A10" s="41" t="s">
        <v>238</v>
      </c>
      <c r="B10" s="41"/>
      <c r="C10" s="41" t="s">
        <v>274</v>
      </c>
      <c r="D10" s="41"/>
      <c r="E10" s="41"/>
      <c r="F10" s="41"/>
      <c r="G10" s="41"/>
      <c r="H10" s="41"/>
    </row>
    <row r="11" ht="39" customHeight="1" spans="1:8">
      <c r="A11" s="41" t="s">
        <v>240</v>
      </c>
      <c r="B11" s="41"/>
      <c r="C11" s="41" t="s">
        <v>425</v>
      </c>
      <c r="D11" s="41"/>
      <c r="E11" s="41"/>
      <c r="F11" s="41"/>
      <c r="G11" s="41"/>
      <c r="H11" s="41"/>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scale="61" firstPageNumber="0" orientation="portrait" useFirstPageNumber="1" horizontalDpi="300" verticalDpi="300"/>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zoomScalePageLayoutView="99" workbookViewId="0">
      <selection activeCell="C11" sqref="C11:H11"/>
    </sheetView>
  </sheetViews>
  <sheetFormatPr defaultColWidth="9" defaultRowHeight="14.4" outlineLevelCol="7"/>
  <cols>
    <col min="1" max="5" width="8.90740740740741" customWidth="1"/>
    <col min="6" max="6" width="11.0925925925926" customWidth="1"/>
    <col min="7" max="1025" width="8.90740740740741" customWidth="1"/>
  </cols>
  <sheetData>
    <row r="1" ht="16.5" customHeight="1" spans="1:8">
      <c r="A1" s="40" t="s">
        <v>59</v>
      </c>
      <c r="B1" s="41"/>
      <c r="C1" s="50" t="s">
        <v>156</v>
      </c>
      <c r="D1" s="50"/>
      <c r="E1" s="43" t="s">
        <v>213</v>
      </c>
      <c r="F1" s="43" t="s">
        <v>122</v>
      </c>
      <c r="G1" s="43" t="s">
        <v>60</v>
      </c>
      <c r="H1" s="45" t="s">
        <v>154</v>
      </c>
    </row>
    <row r="2" ht="16.5" customHeight="1" spans="1:8">
      <c r="A2" s="41" t="s">
        <v>215</v>
      </c>
      <c r="B2" s="41"/>
      <c r="C2" s="41" t="s">
        <v>426</v>
      </c>
      <c r="D2" s="41"/>
      <c r="E2" s="41" t="s">
        <v>216</v>
      </c>
      <c r="F2" s="46">
        <v>43951</v>
      </c>
      <c r="G2" s="41" t="s">
        <v>217</v>
      </c>
      <c r="H2" s="41" t="s">
        <v>218</v>
      </c>
    </row>
    <row r="3" ht="28.5" customHeight="1" spans="1:8">
      <c r="A3" s="41" t="s">
        <v>219</v>
      </c>
      <c r="B3" s="41"/>
      <c r="C3" s="47" t="s">
        <v>427</v>
      </c>
      <c r="D3" s="47"/>
      <c r="E3" s="41" t="s">
        <v>220</v>
      </c>
      <c r="F3" s="47">
        <f>33600+1371.51</f>
        <v>34971.51</v>
      </c>
      <c r="G3" s="41" t="s">
        <v>221</v>
      </c>
      <c r="H3" s="48">
        <v>0</v>
      </c>
    </row>
    <row r="4" ht="32.5" customHeight="1" spans="1:8">
      <c r="A4" s="41" t="s">
        <v>222</v>
      </c>
      <c r="B4" s="41"/>
      <c r="C4" s="41" t="s">
        <v>428</v>
      </c>
      <c r="D4" s="41"/>
      <c r="E4" s="41"/>
      <c r="F4" s="41"/>
      <c r="G4" s="41"/>
      <c r="H4" s="41"/>
    </row>
    <row r="5" ht="16.5" customHeight="1" spans="1:8">
      <c r="A5" s="41" t="s">
        <v>224</v>
      </c>
      <c r="B5" s="41"/>
      <c r="C5" s="41" t="s">
        <v>429</v>
      </c>
      <c r="D5" s="41"/>
      <c r="E5" s="41"/>
      <c r="F5" s="41"/>
      <c r="G5" s="41"/>
      <c r="H5" s="41"/>
    </row>
    <row r="6" ht="16.5" customHeight="1" spans="1:8">
      <c r="A6" s="41" t="s">
        <v>226</v>
      </c>
      <c r="B6" s="41"/>
      <c r="C6" s="41" t="s">
        <v>430</v>
      </c>
      <c r="D6" s="41"/>
      <c r="E6" s="41"/>
      <c r="F6" s="41"/>
      <c r="G6" s="41"/>
      <c r="H6" s="41"/>
    </row>
    <row r="7" ht="16.5" customHeight="1" spans="1:8">
      <c r="A7" s="41" t="s">
        <v>228</v>
      </c>
      <c r="B7" s="41"/>
      <c r="C7" s="41" t="s">
        <v>231</v>
      </c>
      <c r="D7" s="41"/>
      <c r="E7" s="41"/>
      <c r="F7" s="41"/>
      <c r="G7" s="41"/>
      <c r="H7" s="41"/>
    </row>
    <row r="8" ht="16.5" customHeight="1" spans="1:8">
      <c r="A8" s="41" t="s">
        <v>230</v>
      </c>
      <c r="B8" s="41"/>
      <c r="C8" s="41" t="s">
        <v>231</v>
      </c>
      <c r="D8" s="41"/>
      <c r="E8" s="41"/>
      <c r="F8" s="41"/>
      <c r="G8" s="41"/>
      <c r="H8" s="41"/>
    </row>
    <row r="9" ht="82.5" customHeight="1" spans="1:8">
      <c r="A9" s="41" t="s">
        <v>232</v>
      </c>
      <c r="B9" s="41"/>
      <c r="C9" s="41" t="s">
        <v>233</v>
      </c>
      <c r="D9" s="41" t="s">
        <v>234</v>
      </c>
      <c r="E9" s="41"/>
      <c r="F9" s="49" t="s">
        <v>235</v>
      </c>
      <c r="G9" s="41" t="s">
        <v>236</v>
      </c>
      <c r="H9" s="41" t="s">
        <v>249</v>
      </c>
    </row>
    <row r="10" ht="31" customHeight="1" spans="1:8">
      <c r="A10" s="41" t="s">
        <v>238</v>
      </c>
      <c r="B10" s="41"/>
      <c r="C10" s="41" t="s">
        <v>431</v>
      </c>
      <c r="D10" s="41"/>
      <c r="E10" s="41"/>
      <c r="F10" s="41"/>
      <c r="G10" s="41"/>
      <c r="H10" s="41"/>
    </row>
    <row r="11" ht="32.5" customHeight="1" spans="1:8">
      <c r="A11" s="41" t="s">
        <v>240</v>
      </c>
      <c r="B11" s="41"/>
      <c r="C11" s="41" t="s">
        <v>432</v>
      </c>
      <c r="D11" s="41"/>
      <c r="E11" s="41"/>
      <c r="F11" s="41"/>
      <c r="G11" s="41"/>
      <c r="H11" s="41"/>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11" sqref="C11:H11"/>
    </sheetView>
  </sheetViews>
  <sheetFormatPr defaultColWidth="9" defaultRowHeight="14.4" outlineLevelCol="7"/>
  <cols>
    <col min="1" max="3" width="8.90740740740741" customWidth="1"/>
    <col min="4" max="4" width="20.7222222222222" customWidth="1"/>
    <col min="5" max="5" width="8.90740740740741" customWidth="1"/>
    <col min="6" max="6" width="13.6296296296296" customWidth="1"/>
    <col min="7" max="1025" width="8.90740740740741" customWidth="1"/>
  </cols>
  <sheetData>
    <row r="1" ht="51" customHeight="1" spans="1:8">
      <c r="A1" s="40" t="s">
        <v>59</v>
      </c>
      <c r="B1" s="41"/>
      <c r="C1" s="50" t="s">
        <v>159</v>
      </c>
      <c r="D1" s="50"/>
      <c r="E1" s="43" t="s">
        <v>213</v>
      </c>
      <c r="F1" s="44" t="s">
        <v>122</v>
      </c>
      <c r="G1" s="43" t="s">
        <v>60</v>
      </c>
      <c r="H1" s="45" t="s">
        <v>157</v>
      </c>
    </row>
    <row r="2" ht="29.5" customHeight="1" spans="1:8">
      <c r="A2" s="41" t="s">
        <v>215</v>
      </c>
      <c r="B2" s="41"/>
      <c r="C2" s="41" t="s">
        <v>158</v>
      </c>
      <c r="D2" s="41"/>
      <c r="E2" s="41" t="s">
        <v>216</v>
      </c>
      <c r="F2" s="46">
        <v>44400</v>
      </c>
      <c r="G2" s="41" t="s">
        <v>217</v>
      </c>
      <c r="H2" s="41" t="s">
        <v>218</v>
      </c>
    </row>
    <row r="3" ht="16.5" customHeight="1" spans="1:8">
      <c r="A3" s="41" t="s">
        <v>219</v>
      </c>
      <c r="B3" s="41"/>
      <c r="C3" s="47">
        <v>2971.04</v>
      </c>
      <c r="D3" s="47"/>
      <c r="E3" s="41" t="s">
        <v>220</v>
      </c>
      <c r="F3" s="47">
        <v>2971.04</v>
      </c>
      <c r="G3" s="41" t="s">
        <v>221</v>
      </c>
      <c r="H3" s="48">
        <v>0</v>
      </c>
    </row>
    <row r="4" ht="16.5" customHeight="1" spans="1:8">
      <c r="A4" s="41" t="s">
        <v>222</v>
      </c>
      <c r="B4" s="41"/>
      <c r="C4" s="41" t="s">
        <v>433</v>
      </c>
      <c r="D4" s="41"/>
      <c r="E4" s="41"/>
      <c r="F4" s="41"/>
      <c r="G4" s="41"/>
      <c r="H4" s="41"/>
    </row>
    <row r="5" ht="16.5" customHeight="1" spans="1:8">
      <c r="A5" s="41" t="s">
        <v>224</v>
      </c>
      <c r="B5" s="41"/>
      <c r="C5" s="41" t="s">
        <v>434</v>
      </c>
      <c r="D5" s="41"/>
      <c r="E5" s="41"/>
      <c r="F5" s="41"/>
      <c r="G5" s="41"/>
      <c r="H5" s="41"/>
    </row>
    <row r="6" ht="16.5" customHeight="1" spans="1:8">
      <c r="A6" s="41" t="s">
        <v>226</v>
      </c>
      <c r="B6" s="41"/>
      <c r="C6" s="41" t="s">
        <v>435</v>
      </c>
      <c r="D6" s="41"/>
      <c r="E6" s="41"/>
      <c r="F6" s="41"/>
      <c r="G6" s="41"/>
      <c r="H6" s="41"/>
    </row>
    <row r="7" ht="16.5" customHeight="1" spans="1:8">
      <c r="A7" s="41" t="s">
        <v>228</v>
      </c>
      <c r="B7" s="41"/>
      <c r="C7" s="41" t="s">
        <v>231</v>
      </c>
      <c r="D7" s="41"/>
      <c r="E7" s="41"/>
      <c r="F7" s="41"/>
      <c r="G7" s="41"/>
      <c r="H7" s="41"/>
    </row>
    <row r="8" ht="16.5" customHeight="1" spans="1:8">
      <c r="A8" s="41" t="s">
        <v>230</v>
      </c>
      <c r="B8" s="41"/>
      <c r="C8" s="41" t="s">
        <v>231</v>
      </c>
      <c r="D8" s="41"/>
      <c r="E8" s="41"/>
      <c r="F8" s="41"/>
      <c r="G8" s="41"/>
      <c r="H8" s="41"/>
    </row>
    <row r="9" ht="49.5" customHeight="1" spans="1:8">
      <c r="A9" s="41" t="s">
        <v>232</v>
      </c>
      <c r="B9" s="41"/>
      <c r="C9" s="41" t="s">
        <v>436</v>
      </c>
      <c r="D9" s="41" t="s">
        <v>234</v>
      </c>
      <c r="E9" s="41"/>
      <c r="F9" s="49" t="s">
        <v>235</v>
      </c>
      <c r="G9" s="41" t="s">
        <v>236</v>
      </c>
      <c r="H9" s="41" t="s">
        <v>237</v>
      </c>
    </row>
    <row r="10" ht="16.5" customHeight="1" spans="1:8">
      <c r="A10" s="41" t="s">
        <v>238</v>
      </c>
      <c r="B10" s="41"/>
      <c r="C10" s="41" t="s">
        <v>274</v>
      </c>
      <c r="D10" s="41"/>
      <c r="E10" s="41"/>
      <c r="F10" s="41"/>
      <c r="G10" s="41"/>
      <c r="H10" s="41"/>
    </row>
    <row r="11" ht="16.5" customHeight="1" spans="1:8">
      <c r="A11" s="41" t="s">
        <v>240</v>
      </c>
      <c r="B11" s="41"/>
      <c r="C11" s="41" t="s">
        <v>231</v>
      </c>
      <c r="D11" s="41"/>
      <c r="E11" s="41"/>
      <c r="F11" s="41"/>
      <c r="G11" s="41"/>
      <c r="H11" s="41"/>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11" sqref="C11:H11"/>
    </sheetView>
  </sheetViews>
  <sheetFormatPr defaultColWidth="9" defaultRowHeight="14.4" outlineLevelCol="7"/>
  <cols>
    <col min="1" max="5" width="8.90740740740741" customWidth="1"/>
    <col min="6" max="6" width="11.6296296296296" customWidth="1"/>
    <col min="7" max="1025" width="8.90740740740741" customWidth="1"/>
  </cols>
  <sheetData>
    <row r="1" ht="16.5" customHeight="1" spans="1:8">
      <c r="A1" s="40" t="s">
        <v>59</v>
      </c>
      <c r="B1" s="41"/>
      <c r="C1" s="50" t="s">
        <v>162</v>
      </c>
      <c r="D1" s="50"/>
      <c r="E1" s="43" t="s">
        <v>213</v>
      </c>
      <c r="F1" s="44" t="s">
        <v>122</v>
      </c>
      <c r="G1" s="43" t="s">
        <v>60</v>
      </c>
      <c r="H1" s="45" t="s">
        <v>160</v>
      </c>
    </row>
    <row r="2" ht="28" customHeight="1" spans="1:8">
      <c r="A2" s="41" t="s">
        <v>215</v>
      </c>
      <c r="B2" s="41"/>
      <c r="C2" s="41" t="s">
        <v>161</v>
      </c>
      <c r="D2" s="41"/>
      <c r="E2" s="41" t="s">
        <v>216</v>
      </c>
      <c r="F2" s="46">
        <v>44400</v>
      </c>
      <c r="G2" s="41" t="s">
        <v>217</v>
      </c>
      <c r="H2" s="41" t="s">
        <v>218</v>
      </c>
    </row>
    <row r="3" ht="31" customHeight="1" spans="1:8">
      <c r="A3" s="41" t="s">
        <v>219</v>
      </c>
      <c r="B3" s="41"/>
      <c r="C3" s="47">
        <v>273900</v>
      </c>
      <c r="D3" s="47"/>
      <c r="E3" s="41" t="s">
        <v>220</v>
      </c>
      <c r="F3" s="47">
        <v>281030</v>
      </c>
      <c r="G3" s="41" t="s">
        <v>221</v>
      </c>
      <c r="H3" s="48">
        <v>0</v>
      </c>
    </row>
    <row r="4" ht="16.5" customHeight="1" spans="1:8">
      <c r="A4" s="41" t="s">
        <v>222</v>
      </c>
      <c r="B4" s="41"/>
      <c r="C4" s="41" t="s">
        <v>437</v>
      </c>
      <c r="D4" s="41"/>
      <c r="E4" s="41"/>
      <c r="F4" s="41"/>
      <c r="G4" s="41"/>
      <c r="H4" s="41"/>
    </row>
    <row r="5" ht="16.5" customHeight="1" spans="1:8">
      <c r="A5" s="41" t="s">
        <v>224</v>
      </c>
      <c r="B5" s="41"/>
      <c r="C5" s="41" t="s">
        <v>438</v>
      </c>
      <c r="D5" s="41"/>
      <c r="E5" s="41"/>
      <c r="F5" s="41"/>
      <c r="G5" s="41"/>
      <c r="H5" s="41"/>
    </row>
    <row r="6" ht="16.5" customHeight="1" spans="1:8">
      <c r="A6" s="41" t="s">
        <v>226</v>
      </c>
      <c r="B6" s="41"/>
      <c r="C6" s="41" t="s">
        <v>439</v>
      </c>
      <c r="D6" s="41"/>
      <c r="E6" s="41"/>
      <c r="F6" s="41"/>
      <c r="G6" s="41"/>
      <c r="H6" s="41"/>
    </row>
    <row r="7" ht="16.5" customHeight="1" spans="1:8">
      <c r="A7" s="41" t="s">
        <v>228</v>
      </c>
      <c r="B7" s="41"/>
      <c r="C7" s="41" t="s">
        <v>231</v>
      </c>
      <c r="D7" s="41"/>
      <c r="E7" s="41"/>
      <c r="F7" s="41"/>
      <c r="G7" s="41"/>
      <c r="H7" s="41"/>
    </row>
    <row r="8" ht="16.5" customHeight="1" spans="1:8">
      <c r="A8" s="41" t="s">
        <v>230</v>
      </c>
      <c r="B8" s="41"/>
      <c r="C8" s="41" t="s">
        <v>231</v>
      </c>
      <c r="D8" s="41"/>
      <c r="E8" s="41"/>
      <c r="F8" s="41"/>
      <c r="G8" s="41"/>
      <c r="H8" s="41"/>
    </row>
    <row r="9" ht="82.5" customHeight="1" spans="1:8">
      <c r="A9" s="41" t="s">
        <v>232</v>
      </c>
      <c r="B9" s="41"/>
      <c r="C9" s="41" t="s">
        <v>233</v>
      </c>
      <c r="D9" s="41" t="s">
        <v>234</v>
      </c>
      <c r="E9" s="41"/>
      <c r="F9" s="49" t="s">
        <v>235</v>
      </c>
      <c r="G9" s="41" t="s">
        <v>236</v>
      </c>
      <c r="H9" s="41" t="s">
        <v>249</v>
      </c>
    </row>
    <row r="10" ht="50" customHeight="1" spans="1:8">
      <c r="A10" s="41" t="s">
        <v>238</v>
      </c>
      <c r="B10" s="41"/>
      <c r="C10" s="41" t="s">
        <v>274</v>
      </c>
      <c r="D10" s="41"/>
      <c r="E10" s="41"/>
      <c r="F10" s="41"/>
      <c r="G10" s="41"/>
      <c r="H10" s="41"/>
    </row>
    <row r="11" ht="60" customHeight="1" spans="1:8">
      <c r="A11" s="41" t="s">
        <v>240</v>
      </c>
      <c r="B11" s="41"/>
      <c r="C11" s="49" t="s">
        <v>440</v>
      </c>
      <c r="D11" s="49"/>
      <c r="E11" s="49"/>
      <c r="F11" s="49"/>
      <c r="G11" s="49"/>
      <c r="H11" s="49"/>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zoomScale="110" zoomScaleNormal="110" topLeftCell="A8" workbookViewId="0">
      <selection activeCell="C11" sqref="C11:H11"/>
    </sheetView>
  </sheetViews>
  <sheetFormatPr defaultColWidth="9" defaultRowHeight="14.4" outlineLevelCol="7"/>
  <cols>
    <col min="1" max="4" width="8.90740740740741" customWidth="1"/>
    <col min="5" max="5" width="13.0925925925926" customWidth="1"/>
    <col min="6" max="6" width="13.3611111111111" customWidth="1"/>
    <col min="7" max="7" width="8.90740740740741" customWidth="1"/>
    <col min="8" max="8" width="14.4537037037037" customWidth="1"/>
    <col min="9" max="1025" width="8.90740740740741" customWidth="1"/>
  </cols>
  <sheetData>
    <row r="1" ht="42" customHeight="1" spans="1:8">
      <c r="A1" s="40" t="s">
        <v>59</v>
      </c>
      <c r="B1" s="41"/>
      <c r="C1" s="50" t="s">
        <v>165</v>
      </c>
      <c r="D1" s="50"/>
      <c r="E1" s="43" t="s">
        <v>213</v>
      </c>
      <c r="F1" s="44" t="s">
        <v>122</v>
      </c>
      <c r="G1" s="43" t="s">
        <v>60</v>
      </c>
      <c r="H1" s="45" t="s">
        <v>163</v>
      </c>
    </row>
    <row r="2" ht="31" customHeight="1" spans="1:8">
      <c r="A2" s="41" t="s">
        <v>215</v>
      </c>
      <c r="B2" s="41"/>
      <c r="C2" s="41" t="s">
        <v>164</v>
      </c>
      <c r="D2" s="41"/>
      <c r="E2" s="41" t="s">
        <v>216</v>
      </c>
      <c r="F2" s="46">
        <v>44400</v>
      </c>
      <c r="G2" s="41" t="s">
        <v>217</v>
      </c>
      <c r="H2" s="41" t="s">
        <v>441</v>
      </c>
    </row>
    <row r="3" ht="29" customHeight="1" spans="1:8">
      <c r="A3" s="41" t="s">
        <v>219</v>
      </c>
      <c r="B3" s="41"/>
      <c r="C3" s="47">
        <v>33350000</v>
      </c>
      <c r="D3" s="47"/>
      <c r="E3" s="41" t="s">
        <v>220</v>
      </c>
      <c r="F3" s="47">
        <v>6000000</v>
      </c>
      <c r="G3" s="41" t="s">
        <v>221</v>
      </c>
      <c r="H3" s="48">
        <f>C3-F3</f>
        <v>27350000</v>
      </c>
    </row>
    <row r="4" ht="57.5" customHeight="1" spans="1:8">
      <c r="A4" s="41" t="s">
        <v>222</v>
      </c>
      <c r="B4" s="41"/>
      <c r="C4" s="49" t="s">
        <v>442</v>
      </c>
      <c r="D4" s="49"/>
      <c r="E4" s="49"/>
      <c r="F4" s="49"/>
      <c r="G4" s="49"/>
      <c r="H4" s="49"/>
    </row>
    <row r="5" ht="103" customHeight="1" spans="1:8">
      <c r="A5" s="41" t="s">
        <v>224</v>
      </c>
      <c r="B5" s="41"/>
      <c r="C5" s="49" t="s">
        <v>443</v>
      </c>
      <c r="D5" s="49"/>
      <c r="E5" s="49"/>
      <c r="F5" s="49"/>
      <c r="G5" s="49"/>
      <c r="H5" s="49"/>
    </row>
    <row r="6" ht="16.5" customHeight="1" spans="1:8">
      <c r="A6" s="41" t="s">
        <v>226</v>
      </c>
      <c r="B6" s="41"/>
      <c r="C6" s="41" t="s">
        <v>444</v>
      </c>
      <c r="D6" s="41"/>
      <c r="E6" s="41"/>
      <c r="F6" s="41"/>
      <c r="G6" s="41"/>
      <c r="H6" s="41"/>
    </row>
    <row r="7" ht="396" customHeight="1" spans="1:8">
      <c r="A7" s="41" t="s">
        <v>228</v>
      </c>
      <c r="B7" s="41"/>
      <c r="C7" s="49" t="s">
        <v>445</v>
      </c>
      <c r="D7" s="49"/>
      <c r="E7" s="49"/>
      <c r="F7" s="49"/>
      <c r="G7" s="49"/>
      <c r="H7" s="49"/>
    </row>
    <row r="8" ht="237" customHeight="1" spans="1:8">
      <c r="A8" s="41" t="s">
        <v>230</v>
      </c>
      <c r="B8" s="41"/>
      <c r="C8" s="49" t="s">
        <v>446</v>
      </c>
      <c r="D8" s="49"/>
      <c r="E8" s="49"/>
      <c r="F8" s="49"/>
      <c r="G8" s="49"/>
      <c r="H8" s="49"/>
    </row>
    <row r="9" ht="66" customHeight="1" spans="1:8">
      <c r="A9" s="41" t="s">
        <v>232</v>
      </c>
      <c r="B9" s="41"/>
      <c r="C9" s="41" t="s">
        <v>233</v>
      </c>
      <c r="D9" s="41" t="s">
        <v>234</v>
      </c>
      <c r="E9" s="41"/>
      <c r="F9" s="49" t="s">
        <v>235</v>
      </c>
      <c r="G9" s="41" t="s">
        <v>236</v>
      </c>
      <c r="H9" s="41" t="s">
        <v>249</v>
      </c>
    </row>
    <row r="10" ht="62" customHeight="1" spans="1:8">
      <c r="A10" s="41" t="s">
        <v>238</v>
      </c>
      <c r="B10" s="41"/>
      <c r="C10" s="41" t="s">
        <v>447</v>
      </c>
      <c r="D10" s="41"/>
      <c r="E10" s="41"/>
      <c r="F10" s="41"/>
      <c r="G10" s="41"/>
      <c r="H10" s="41"/>
    </row>
    <row r="11" ht="16.5" customHeight="1" spans="1:8">
      <c r="A11" s="41" t="s">
        <v>240</v>
      </c>
      <c r="B11" s="41"/>
      <c r="C11" s="41" t="s">
        <v>448</v>
      </c>
      <c r="D11" s="41"/>
      <c r="E11" s="41"/>
      <c r="F11" s="41"/>
      <c r="G11" s="41"/>
      <c r="H11" s="41"/>
    </row>
    <row r="12" customFormat="1" ht="150.75" customHeight="1" spans="1:8">
      <c r="A12" s="59" t="s">
        <v>449</v>
      </c>
      <c r="B12" s="59"/>
      <c r="C12" s="59"/>
      <c r="D12" s="59"/>
      <c r="E12" s="59"/>
      <c r="F12" s="59"/>
      <c r="G12" s="59"/>
      <c r="H12" s="59"/>
    </row>
  </sheetData>
  <mergeCells count="23">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 ref="A12:H12"/>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zoomScale="90" zoomScaleNormal="90" zoomScalePageLayoutView="85" topLeftCell="C7" workbookViewId="0">
      <selection activeCell="C11" sqref="C11:H11"/>
    </sheetView>
  </sheetViews>
  <sheetFormatPr defaultColWidth="9" defaultRowHeight="14.4" outlineLevelCol="7"/>
  <cols>
    <col min="1" max="1" width="40.7777777777778" customWidth="1"/>
    <col min="2" max="2" width="8.90740740740741" customWidth="1"/>
    <col min="3" max="8" width="40.7777777777778" customWidth="1"/>
    <col min="9" max="1025" width="8.90740740740741" customWidth="1"/>
  </cols>
  <sheetData>
    <row r="1" ht="35" customHeight="1" spans="1:8">
      <c r="A1" s="40" t="s">
        <v>59</v>
      </c>
      <c r="B1" s="76"/>
      <c r="C1" s="77" t="s">
        <v>69</v>
      </c>
      <c r="D1" s="77"/>
      <c r="E1" s="78" t="s">
        <v>213</v>
      </c>
      <c r="F1" s="78" t="s">
        <v>66</v>
      </c>
      <c r="G1" s="78" t="s">
        <v>60</v>
      </c>
      <c r="H1" s="79" t="s">
        <v>242</v>
      </c>
    </row>
    <row r="2" ht="35" customHeight="1" spans="1:8">
      <c r="A2" s="49" t="s">
        <v>215</v>
      </c>
      <c r="B2" s="41"/>
      <c r="C2" s="41" t="s">
        <v>65</v>
      </c>
      <c r="D2" s="41"/>
      <c r="E2" s="41" t="s">
        <v>216</v>
      </c>
      <c r="F2" s="80">
        <v>44400</v>
      </c>
      <c r="G2" s="41" t="s">
        <v>217</v>
      </c>
      <c r="H2" s="41" t="s">
        <v>243</v>
      </c>
    </row>
    <row r="3" ht="35" customHeight="1" spans="1:8">
      <c r="A3" s="49" t="s">
        <v>219</v>
      </c>
      <c r="B3" s="41"/>
      <c r="C3" s="47">
        <v>5372820</v>
      </c>
      <c r="D3" s="47"/>
      <c r="E3" s="41" t="s">
        <v>220</v>
      </c>
      <c r="F3" s="81">
        <v>1074560</v>
      </c>
      <c r="G3" s="41" t="s">
        <v>221</v>
      </c>
      <c r="H3" s="48" t="s">
        <v>231</v>
      </c>
    </row>
    <row r="4" ht="51.5" customHeight="1" spans="1:8">
      <c r="A4" s="49" t="s">
        <v>222</v>
      </c>
      <c r="B4" s="41"/>
      <c r="C4" s="49" t="s">
        <v>244</v>
      </c>
      <c r="D4" s="41"/>
      <c r="E4" s="41"/>
      <c r="F4" s="41"/>
      <c r="G4" s="41"/>
      <c r="H4" s="41"/>
    </row>
    <row r="5" ht="134" customHeight="1" spans="1:8">
      <c r="A5" s="49" t="s">
        <v>224</v>
      </c>
      <c r="B5" s="41"/>
      <c r="C5" s="49" t="s">
        <v>245</v>
      </c>
      <c r="D5" s="41"/>
      <c r="E5" s="41"/>
      <c r="F5" s="41"/>
      <c r="G5" s="41"/>
      <c r="H5" s="41"/>
    </row>
    <row r="6" ht="35" customHeight="1" spans="1:8">
      <c r="A6" s="49" t="s">
        <v>226</v>
      </c>
      <c r="B6" s="41"/>
      <c r="C6" s="41" t="s">
        <v>246</v>
      </c>
      <c r="D6" s="41"/>
      <c r="E6" s="41"/>
      <c r="F6" s="41"/>
      <c r="G6" s="41"/>
      <c r="H6" s="41"/>
    </row>
    <row r="7" ht="266" customHeight="1" spans="1:8">
      <c r="A7" s="49" t="s">
        <v>228</v>
      </c>
      <c r="B7" s="41"/>
      <c r="C7" s="49" t="s">
        <v>247</v>
      </c>
      <c r="D7" s="41"/>
      <c r="E7" s="41"/>
      <c r="F7" s="41"/>
      <c r="G7" s="41"/>
      <c r="H7" s="41"/>
    </row>
    <row r="8" ht="183.5" customHeight="1" spans="1:8">
      <c r="A8" s="49" t="s">
        <v>230</v>
      </c>
      <c r="B8" s="41"/>
      <c r="C8" s="49" t="s">
        <v>248</v>
      </c>
      <c r="D8" s="41"/>
      <c r="E8" s="41"/>
      <c r="F8" s="41"/>
      <c r="G8" s="41"/>
      <c r="H8" s="41"/>
    </row>
    <row r="9" ht="35" customHeight="1" spans="1:8">
      <c r="A9" s="49" t="s">
        <v>232</v>
      </c>
      <c r="B9" s="41"/>
      <c r="C9" s="41" t="s">
        <v>233</v>
      </c>
      <c r="D9" s="41" t="s">
        <v>234</v>
      </c>
      <c r="E9" s="41"/>
      <c r="F9" s="49" t="s">
        <v>235</v>
      </c>
      <c r="G9" s="41" t="s">
        <v>236</v>
      </c>
      <c r="H9" s="41" t="s">
        <v>249</v>
      </c>
    </row>
    <row r="10" ht="35" customHeight="1" spans="1:8">
      <c r="A10" s="41" t="s">
        <v>238</v>
      </c>
      <c r="B10" s="41"/>
      <c r="C10" s="49" t="s">
        <v>250</v>
      </c>
      <c r="D10" s="41"/>
      <c r="E10" s="41"/>
      <c r="F10" s="41"/>
      <c r="G10" s="41"/>
      <c r="H10" s="41"/>
    </row>
    <row r="11" ht="167" customHeight="1" spans="1:8">
      <c r="A11" s="41" t="s">
        <v>240</v>
      </c>
      <c r="B11" s="41"/>
      <c r="C11" s="49" t="s">
        <v>251</v>
      </c>
      <c r="D11" s="41"/>
      <c r="E11" s="41"/>
      <c r="F11" s="41"/>
      <c r="G11" s="41"/>
      <c r="H11" s="41"/>
    </row>
    <row r="12" customFormat="1" ht="84.5" customHeight="1" spans="1:8">
      <c r="A12" s="82" t="s">
        <v>252</v>
      </c>
      <c r="B12" s="83"/>
      <c r="C12" s="83"/>
      <c r="D12" s="83"/>
      <c r="E12" s="83"/>
      <c r="F12" s="83"/>
      <c r="G12" s="83"/>
      <c r="H12" s="83"/>
    </row>
  </sheetData>
  <mergeCells count="23">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 ref="A12:H12"/>
  </mergeCells>
  <hyperlinks>
    <hyperlink ref="A1" location="'Sheet3'!A1" display="返回目录"/>
  </hyperlinks>
  <pageMargins left="0.75" right="0.75" top="1" bottom="1" header="0.511805555555555" footer="0.511805555555555"/>
  <pageSetup paperSize="9" scale="49" firstPageNumber="0" orientation="portrait" useFirstPageNumber="1" horizontalDpi="300" verticalDpi="300"/>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A1" sqref="A1:B1"/>
    </sheetView>
  </sheetViews>
  <sheetFormatPr defaultColWidth="9" defaultRowHeight="14.4" outlineLevelCol="7"/>
  <cols>
    <col min="1" max="5" width="8.90740740740741" customWidth="1"/>
    <col min="6" max="6" width="11.6296296296296" customWidth="1"/>
    <col min="7" max="1025" width="8.90740740740741" customWidth="1"/>
  </cols>
  <sheetData>
    <row r="1" ht="46" customHeight="1" spans="1:8">
      <c r="A1" s="40" t="s">
        <v>59</v>
      </c>
      <c r="B1" s="41"/>
      <c r="C1" s="50" t="s">
        <v>167</v>
      </c>
      <c r="D1" s="50"/>
      <c r="E1" s="43" t="s">
        <v>213</v>
      </c>
      <c r="F1" s="44" t="s">
        <v>122</v>
      </c>
      <c r="G1" s="43" t="s">
        <v>60</v>
      </c>
      <c r="H1" s="45" t="s">
        <v>166</v>
      </c>
    </row>
    <row r="2" ht="16.5" customHeight="1" spans="1:8">
      <c r="A2" s="41" t="s">
        <v>215</v>
      </c>
      <c r="B2" s="41"/>
      <c r="C2" s="41" t="s">
        <v>164</v>
      </c>
      <c r="D2" s="41"/>
      <c r="E2" s="41" t="s">
        <v>216</v>
      </c>
      <c r="F2" s="46">
        <v>44732</v>
      </c>
      <c r="G2" s="41" t="s">
        <v>217</v>
      </c>
      <c r="H2" s="41" t="s">
        <v>450</v>
      </c>
    </row>
    <row r="3" ht="16.5" customHeight="1" spans="1:8">
      <c r="A3" s="41" t="s">
        <v>219</v>
      </c>
      <c r="B3" s="41"/>
      <c r="C3" s="47" t="s">
        <v>231</v>
      </c>
      <c r="D3" s="47"/>
      <c r="E3" s="41" t="s">
        <v>220</v>
      </c>
      <c r="F3" s="47" t="s">
        <v>231</v>
      </c>
      <c r="G3" s="41" t="s">
        <v>221</v>
      </c>
      <c r="H3" s="48" t="s">
        <v>231</v>
      </c>
    </row>
    <row r="4" ht="16.5" customHeight="1" spans="1:8">
      <c r="A4" s="41" t="s">
        <v>222</v>
      </c>
      <c r="B4" s="41"/>
      <c r="C4" s="49" t="s">
        <v>451</v>
      </c>
      <c r="D4" s="49"/>
      <c r="E4" s="49"/>
      <c r="F4" s="49"/>
      <c r="G4" s="49"/>
      <c r="H4" s="49"/>
    </row>
    <row r="5" ht="16.5" customHeight="1" spans="1:8">
      <c r="A5" s="41" t="s">
        <v>224</v>
      </c>
      <c r="B5" s="41"/>
      <c r="C5" s="49" t="s">
        <v>452</v>
      </c>
      <c r="D5" s="49"/>
      <c r="E5" s="49"/>
      <c r="F5" s="49"/>
      <c r="G5" s="49"/>
      <c r="H5" s="49"/>
    </row>
    <row r="6" ht="16.5" customHeight="1" spans="1:8">
      <c r="A6" s="41" t="s">
        <v>226</v>
      </c>
      <c r="B6" s="41"/>
      <c r="C6" s="41" t="s">
        <v>231</v>
      </c>
      <c r="D6" s="41"/>
      <c r="E6" s="41"/>
      <c r="F6" s="41"/>
      <c r="G6" s="41"/>
      <c r="H6" s="41"/>
    </row>
    <row r="7" ht="16.5" customHeight="1" spans="1:8">
      <c r="A7" s="41" t="s">
        <v>228</v>
      </c>
      <c r="B7" s="41"/>
      <c r="C7" s="41" t="s">
        <v>231</v>
      </c>
      <c r="D7" s="41"/>
      <c r="E7" s="41"/>
      <c r="F7" s="41"/>
      <c r="G7" s="41"/>
      <c r="H7" s="41"/>
    </row>
    <row r="8" ht="16.5" customHeight="1" spans="1:8">
      <c r="A8" s="41" t="s">
        <v>230</v>
      </c>
      <c r="B8" s="41"/>
      <c r="C8" s="41" t="s">
        <v>231</v>
      </c>
      <c r="D8" s="41"/>
      <c r="E8" s="41"/>
      <c r="F8" s="41"/>
      <c r="G8" s="41"/>
      <c r="H8" s="41"/>
    </row>
    <row r="9" ht="82.5" customHeight="1" spans="1:8">
      <c r="A9" s="41" t="s">
        <v>232</v>
      </c>
      <c r="B9" s="41"/>
      <c r="C9" s="41" t="s">
        <v>233</v>
      </c>
      <c r="D9" s="41" t="s">
        <v>234</v>
      </c>
      <c r="E9" s="41"/>
      <c r="F9" s="49" t="s">
        <v>235</v>
      </c>
      <c r="G9" s="41" t="s">
        <v>236</v>
      </c>
      <c r="H9" s="41" t="s">
        <v>237</v>
      </c>
    </row>
    <row r="10" ht="27" customHeight="1" spans="1:8">
      <c r="A10" s="41" t="s">
        <v>238</v>
      </c>
      <c r="B10" s="41"/>
      <c r="C10" s="41" t="s">
        <v>453</v>
      </c>
      <c r="D10" s="41"/>
      <c r="E10" s="41"/>
      <c r="F10" s="41"/>
      <c r="G10" s="41"/>
      <c r="H10" s="41"/>
    </row>
    <row r="11" ht="124" customHeight="1" spans="1:8">
      <c r="A11" s="41" t="s">
        <v>240</v>
      </c>
      <c r="B11" s="41"/>
      <c r="C11" s="49" t="s">
        <v>454</v>
      </c>
      <c r="D11" s="49"/>
      <c r="E11" s="49"/>
      <c r="F11" s="49"/>
      <c r="G11" s="49"/>
      <c r="H11" s="49"/>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10" sqref="C10:H10"/>
    </sheetView>
  </sheetViews>
  <sheetFormatPr defaultColWidth="9" defaultRowHeight="14.4" outlineLevelCol="7"/>
  <cols>
    <col min="1" max="5" width="8.90740740740741" customWidth="1"/>
    <col min="6" max="6" width="9.26851851851852" customWidth="1"/>
    <col min="7" max="1025" width="8.90740740740741" customWidth="1"/>
  </cols>
  <sheetData>
    <row r="1" ht="28.5" customHeight="1" spans="1:8">
      <c r="A1" s="40" t="s">
        <v>59</v>
      </c>
      <c r="B1" s="41"/>
      <c r="C1" s="50" t="s">
        <v>170</v>
      </c>
      <c r="D1" s="50"/>
      <c r="E1" s="43" t="s">
        <v>213</v>
      </c>
      <c r="F1" s="44" t="s">
        <v>122</v>
      </c>
      <c r="G1" s="43" t="s">
        <v>60</v>
      </c>
      <c r="H1" s="45" t="s">
        <v>168</v>
      </c>
    </row>
    <row r="2" ht="40.5" customHeight="1" spans="1:8">
      <c r="A2" s="41" t="s">
        <v>215</v>
      </c>
      <c r="B2" s="41"/>
      <c r="C2" s="41" t="s">
        <v>169</v>
      </c>
      <c r="D2" s="41"/>
      <c r="E2" s="41" t="s">
        <v>216</v>
      </c>
      <c r="F2" s="46" t="s">
        <v>231</v>
      </c>
      <c r="G2" s="41" t="s">
        <v>217</v>
      </c>
      <c r="H2" s="41" t="s">
        <v>218</v>
      </c>
    </row>
    <row r="3" ht="16.5" customHeight="1" spans="1:8">
      <c r="A3" s="41" t="s">
        <v>219</v>
      </c>
      <c r="B3" s="41"/>
      <c r="C3" s="47">
        <f>7253.83-867.19</f>
        <v>6386.64</v>
      </c>
      <c r="D3" s="47"/>
      <c r="E3" s="41" t="s">
        <v>220</v>
      </c>
      <c r="F3" s="47">
        <v>6386.64</v>
      </c>
      <c r="G3" s="41" t="s">
        <v>221</v>
      </c>
      <c r="H3" s="48">
        <v>0</v>
      </c>
    </row>
    <row r="4" ht="16.5" customHeight="1" spans="1:8">
      <c r="A4" s="41" t="s">
        <v>222</v>
      </c>
      <c r="B4" s="41"/>
      <c r="C4" s="41" t="s">
        <v>455</v>
      </c>
      <c r="D4" s="41"/>
      <c r="E4" s="41"/>
      <c r="F4" s="41"/>
      <c r="G4" s="41"/>
      <c r="H4" s="41"/>
    </row>
    <row r="5" ht="31.5" customHeight="1" spans="1:8">
      <c r="A5" s="41" t="s">
        <v>224</v>
      </c>
      <c r="B5" s="41"/>
      <c r="C5" s="49" t="s">
        <v>456</v>
      </c>
      <c r="D5" s="49"/>
      <c r="E5" s="49"/>
      <c r="F5" s="49"/>
      <c r="G5" s="49"/>
      <c r="H5" s="49"/>
    </row>
    <row r="6" ht="16.5" customHeight="1" spans="1:8">
      <c r="A6" s="41" t="s">
        <v>226</v>
      </c>
      <c r="B6" s="41"/>
      <c r="C6" s="41" t="s">
        <v>457</v>
      </c>
      <c r="D6" s="41"/>
      <c r="E6" s="41"/>
      <c r="F6" s="41"/>
      <c r="G6" s="41"/>
      <c r="H6" s="41"/>
    </row>
    <row r="7" ht="16.5" customHeight="1" spans="1:8">
      <c r="A7" s="41" t="s">
        <v>228</v>
      </c>
      <c r="B7" s="41"/>
      <c r="C7" s="41" t="s">
        <v>231</v>
      </c>
      <c r="D7" s="41"/>
      <c r="E7" s="41"/>
      <c r="F7" s="41"/>
      <c r="G7" s="41"/>
      <c r="H7" s="41"/>
    </row>
    <row r="8" ht="16.5" customHeight="1" spans="1:8">
      <c r="A8" s="41" t="s">
        <v>230</v>
      </c>
      <c r="B8" s="41"/>
      <c r="C8" s="41" t="s">
        <v>231</v>
      </c>
      <c r="D8" s="41"/>
      <c r="E8" s="41"/>
      <c r="F8" s="41"/>
      <c r="G8" s="41"/>
      <c r="H8" s="41"/>
    </row>
    <row r="9" ht="82.5" customHeight="1" spans="1:8">
      <c r="A9" s="41" t="s">
        <v>232</v>
      </c>
      <c r="B9" s="41"/>
      <c r="C9" s="41" t="s">
        <v>233</v>
      </c>
      <c r="D9" s="41" t="s">
        <v>234</v>
      </c>
      <c r="E9" s="41"/>
      <c r="F9" s="49" t="s">
        <v>235</v>
      </c>
      <c r="G9" s="41" t="s">
        <v>236</v>
      </c>
      <c r="H9" s="41" t="s">
        <v>249</v>
      </c>
    </row>
    <row r="10" ht="38" customHeight="1" spans="1:8">
      <c r="A10" s="41" t="s">
        <v>238</v>
      </c>
      <c r="B10" s="41"/>
      <c r="C10" s="41" t="s">
        <v>274</v>
      </c>
      <c r="D10" s="41"/>
      <c r="E10" s="41"/>
      <c r="F10" s="41"/>
      <c r="G10" s="41"/>
      <c r="H10" s="41"/>
    </row>
    <row r="11" ht="32.15" customHeight="1" spans="1:8">
      <c r="A11" s="41" t="s">
        <v>240</v>
      </c>
      <c r="B11" s="41"/>
      <c r="C11" s="49" t="s">
        <v>458</v>
      </c>
      <c r="D11" s="49"/>
      <c r="E11" s="49"/>
      <c r="F11" s="49"/>
      <c r="G11" s="49"/>
      <c r="H11" s="49"/>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10" sqref="C10:H10"/>
    </sheetView>
  </sheetViews>
  <sheetFormatPr defaultColWidth="9" defaultRowHeight="14.4" outlineLevelCol="7"/>
  <cols>
    <col min="1" max="5" width="8.90740740740741" customWidth="1"/>
    <col min="6" max="6" width="12.0925925925926" customWidth="1"/>
    <col min="7" max="7" width="8.90740740740741" customWidth="1"/>
    <col min="8" max="8" width="11.6296296296296" customWidth="1"/>
    <col min="9" max="1025" width="8.90740740740741" customWidth="1"/>
  </cols>
  <sheetData>
    <row r="1" ht="28.5" customHeight="1" spans="1:8">
      <c r="A1" s="40" t="s">
        <v>59</v>
      </c>
      <c r="B1" s="41"/>
      <c r="C1" s="50" t="s">
        <v>172</v>
      </c>
      <c r="D1" s="50"/>
      <c r="E1" s="43" t="s">
        <v>213</v>
      </c>
      <c r="F1" s="44" t="s">
        <v>122</v>
      </c>
      <c r="G1" s="43" t="s">
        <v>60</v>
      </c>
      <c r="H1" s="45" t="s">
        <v>171</v>
      </c>
    </row>
    <row r="2" ht="33" customHeight="1" spans="1:8">
      <c r="A2" s="41" t="s">
        <v>215</v>
      </c>
      <c r="B2" s="41"/>
      <c r="C2" s="41" t="s">
        <v>134</v>
      </c>
      <c r="D2" s="41"/>
      <c r="E2" s="41" t="s">
        <v>216</v>
      </c>
      <c r="F2" s="46" t="s">
        <v>231</v>
      </c>
      <c r="G2" s="41" t="s">
        <v>217</v>
      </c>
      <c r="H2" s="41" t="s">
        <v>218</v>
      </c>
    </row>
    <row r="3" ht="30" customHeight="1" spans="1:8">
      <c r="A3" s="41" t="s">
        <v>219</v>
      </c>
      <c r="B3" s="41"/>
      <c r="C3" s="47">
        <v>19545</v>
      </c>
      <c r="D3" s="47"/>
      <c r="E3" s="41" t="s">
        <v>220</v>
      </c>
      <c r="F3" s="47">
        <v>19545</v>
      </c>
      <c r="G3" s="41" t="s">
        <v>221</v>
      </c>
      <c r="H3" s="48">
        <f>C3-F3</f>
        <v>0</v>
      </c>
    </row>
    <row r="4" ht="86.15" customHeight="1" spans="1:8">
      <c r="A4" s="41" t="s">
        <v>222</v>
      </c>
      <c r="B4" s="41"/>
      <c r="C4" s="49" t="s">
        <v>459</v>
      </c>
      <c r="D4" s="49"/>
      <c r="E4" s="49"/>
      <c r="F4" s="49"/>
      <c r="G4" s="49"/>
      <c r="H4" s="49"/>
    </row>
    <row r="5" ht="47.15" customHeight="1" spans="1:8">
      <c r="A5" s="41" t="s">
        <v>224</v>
      </c>
      <c r="B5" s="41"/>
      <c r="C5" s="49" t="s">
        <v>460</v>
      </c>
      <c r="D5" s="49"/>
      <c r="E5" s="49"/>
      <c r="F5" s="49"/>
      <c r="G5" s="49"/>
      <c r="H5" s="49"/>
    </row>
    <row r="6" ht="34" customHeight="1" spans="1:8">
      <c r="A6" s="41" t="s">
        <v>226</v>
      </c>
      <c r="B6" s="41"/>
      <c r="C6" s="41" t="s">
        <v>398</v>
      </c>
      <c r="D6" s="41"/>
      <c r="E6" s="41"/>
      <c r="F6" s="41"/>
      <c r="G6" s="41"/>
      <c r="H6" s="41"/>
    </row>
    <row r="7" ht="76" customHeight="1" spans="1:8">
      <c r="A7" s="41" t="s">
        <v>228</v>
      </c>
      <c r="B7" s="41"/>
      <c r="C7" s="49" t="s">
        <v>461</v>
      </c>
      <c r="D7" s="49"/>
      <c r="E7" s="49"/>
      <c r="F7" s="49"/>
      <c r="G7" s="49"/>
      <c r="H7" s="49"/>
    </row>
    <row r="8" ht="16.5" customHeight="1" spans="1:8">
      <c r="A8" s="41" t="s">
        <v>230</v>
      </c>
      <c r="B8" s="41"/>
      <c r="C8" s="41" t="s">
        <v>231</v>
      </c>
      <c r="D8" s="41"/>
      <c r="E8" s="41"/>
      <c r="F8" s="41"/>
      <c r="G8" s="41"/>
      <c r="H8" s="41"/>
    </row>
    <row r="9" ht="66" customHeight="1" spans="1:8">
      <c r="A9" s="41" t="s">
        <v>232</v>
      </c>
      <c r="B9" s="41"/>
      <c r="C9" s="41" t="s">
        <v>233</v>
      </c>
      <c r="D9" s="41" t="s">
        <v>234</v>
      </c>
      <c r="E9" s="41"/>
      <c r="F9" s="49" t="s">
        <v>235</v>
      </c>
      <c r="G9" s="41" t="s">
        <v>236</v>
      </c>
      <c r="H9" s="41" t="s">
        <v>249</v>
      </c>
    </row>
    <row r="10" ht="38" customHeight="1" spans="1:8">
      <c r="A10" s="41" t="s">
        <v>238</v>
      </c>
      <c r="B10" s="41"/>
      <c r="C10" s="41" t="s">
        <v>274</v>
      </c>
      <c r="D10" s="41"/>
      <c r="E10" s="41"/>
      <c r="F10" s="41"/>
      <c r="G10" s="41"/>
      <c r="H10" s="41"/>
    </row>
    <row r="11" ht="37" customHeight="1" spans="1:8">
      <c r="A11" s="41" t="s">
        <v>240</v>
      </c>
      <c r="B11" s="41"/>
      <c r="C11" s="56" t="s">
        <v>462</v>
      </c>
      <c r="D11" s="57"/>
      <c r="E11" s="57"/>
      <c r="F11" s="57"/>
      <c r="G11" s="57"/>
      <c r="H11" s="58"/>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H2" sqref="H2"/>
    </sheetView>
  </sheetViews>
  <sheetFormatPr defaultColWidth="9" defaultRowHeight="14.4" outlineLevelCol="7"/>
  <cols>
    <col min="1" max="1025" width="8.90740740740741" customWidth="1"/>
  </cols>
  <sheetData>
    <row r="1" ht="16.5" customHeight="1" spans="1:8">
      <c r="A1" s="40" t="s">
        <v>59</v>
      </c>
      <c r="B1" s="41"/>
      <c r="C1" s="50" t="s">
        <v>175</v>
      </c>
      <c r="D1" s="50"/>
      <c r="E1" s="43" t="s">
        <v>213</v>
      </c>
      <c r="F1" s="44" t="s">
        <v>122</v>
      </c>
      <c r="G1" s="43" t="s">
        <v>60</v>
      </c>
      <c r="H1" s="45" t="s">
        <v>173</v>
      </c>
    </row>
    <row r="2" ht="30" customHeight="1" spans="1:8">
      <c r="A2" s="41" t="s">
        <v>215</v>
      </c>
      <c r="B2" s="41"/>
      <c r="C2" s="41" t="s">
        <v>174</v>
      </c>
      <c r="D2" s="41"/>
      <c r="E2" s="41" t="s">
        <v>216</v>
      </c>
      <c r="F2" s="46" t="s">
        <v>231</v>
      </c>
      <c r="G2" s="41" t="s">
        <v>217</v>
      </c>
      <c r="H2" s="41" t="s">
        <v>320</v>
      </c>
    </row>
    <row r="3" ht="28" customHeight="1" spans="1:8">
      <c r="A3" s="41" t="s">
        <v>219</v>
      </c>
      <c r="B3" s="41"/>
      <c r="C3" s="47" t="s">
        <v>231</v>
      </c>
      <c r="D3" s="47"/>
      <c r="E3" s="41" t="s">
        <v>220</v>
      </c>
      <c r="F3" s="47" t="s">
        <v>231</v>
      </c>
      <c r="G3" s="41" t="s">
        <v>221</v>
      </c>
      <c r="H3" s="48" t="s">
        <v>231</v>
      </c>
    </row>
    <row r="4" ht="26" customHeight="1" spans="1:8">
      <c r="A4" s="41" t="s">
        <v>222</v>
      </c>
      <c r="B4" s="41"/>
      <c r="C4" s="49" t="s">
        <v>463</v>
      </c>
      <c r="D4" s="49"/>
      <c r="E4" s="49"/>
      <c r="F4" s="49"/>
      <c r="G4" s="49"/>
      <c r="H4" s="49"/>
    </row>
    <row r="5" ht="28.5" customHeight="1" spans="1:8">
      <c r="A5" s="41" t="s">
        <v>224</v>
      </c>
      <c r="B5" s="41"/>
      <c r="C5" s="49" t="s">
        <v>464</v>
      </c>
      <c r="D5" s="49"/>
      <c r="E5" s="49"/>
      <c r="F5" s="49"/>
      <c r="G5" s="49"/>
      <c r="H5" s="49"/>
    </row>
    <row r="6" ht="20" customHeight="1" spans="1:8">
      <c r="A6" s="41" t="s">
        <v>226</v>
      </c>
      <c r="B6" s="41"/>
      <c r="C6" s="41" t="s">
        <v>231</v>
      </c>
      <c r="D6" s="41"/>
      <c r="E6" s="41"/>
      <c r="F6" s="41"/>
      <c r="G6" s="41"/>
      <c r="H6" s="41"/>
    </row>
    <row r="7" ht="29" customHeight="1" spans="1:8">
      <c r="A7" s="41" t="s">
        <v>228</v>
      </c>
      <c r="B7" s="41"/>
      <c r="C7" s="49" t="s">
        <v>465</v>
      </c>
      <c r="D7" s="49"/>
      <c r="E7" s="49"/>
      <c r="F7" s="49"/>
      <c r="G7" s="49"/>
      <c r="H7" s="49"/>
    </row>
    <row r="8" ht="40.5" customHeight="1" spans="1:8">
      <c r="A8" s="41" t="s">
        <v>230</v>
      </c>
      <c r="B8" s="41"/>
      <c r="C8" s="49" t="s">
        <v>466</v>
      </c>
      <c r="D8" s="49"/>
      <c r="E8" s="49"/>
      <c r="F8" s="49"/>
      <c r="G8" s="49"/>
      <c r="H8" s="49"/>
    </row>
    <row r="9" ht="82.5" customHeight="1" spans="1:8">
      <c r="A9" s="41" t="s">
        <v>232</v>
      </c>
      <c r="B9" s="41"/>
      <c r="C9" s="41" t="s">
        <v>233</v>
      </c>
      <c r="D9" s="41" t="s">
        <v>234</v>
      </c>
      <c r="E9" s="41"/>
      <c r="F9" s="49" t="s">
        <v>235</v>
      </c>
      <c r="G9" s="41" t="s">
        <v>236</v>
      </c>
      <c r="H9" s="41" t="s">
        <v>237</v>
      </c>
    </row>
    <row r="10" ht="25.5" customHeight="1" spans="1:8">
      <c r="A10" s="41" t="s">
        <v>238</v>
      </c>
      <c r="B10" s="41"/>
      <c r="C10" s="41" t="s">
        <v>467</v>
      </c>
      <c r="D10" s="41"/>
      <c r="E10" s="41"/>
      <c r="F10" s="41"/>
      <c r="G10" s="41"/>
      <c r="H10" s="41"/>
    </row>
    <row r="11" ht="16.5" customHeight="1" spans="1:8">
      <c r="A11" s="41" t="s">
        <v>240</v>
      </c>
      <c r="B11" s="41"/>
      <c r="C11" s="41" t="s">
        <v>231</v>
      </c>
      <c r="D11" s="41"/>
      <c r="E11" s="41"/>
      <c r="F11" s="41"/>
      <c r="G11" s="41"/>
      <c r="H11" s="41"/>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7" sqref="C7:H7"/>
    </sheetView>
  </sheetViews>
  <sheetFormatPr defaultColWidth="9" defaultRowHeight="14.4" outlineLevelCol="7"/>
  <cols>
    <col min="1" max="5" width="8.90740740740741" customWidth="1"/>
    <col min="6" max="6" width="12.2685185185185" customWidth="1"/>
    <col min="7" max="1025" width="8.90740740740741" customWidth="1"/>
  </cols>
  <sheetData>
    <row r="1" ht="16.5" customHeight="1" spans="1:8">
      <c r="A1" s="40" t="s">
        <v>59</v>
      </c>
      <c r="B1" s="41"/>
      <c r="C1" s="50" t="s">
        <v>178</v>
      </c>
      <c r="D1" s="50"/>
      <c r="E1" s="43" t="s">
        <v>213</v>
      </c>
      <c r="F1" s="44" t="s">
        <v>122</v>
      </c>
      <c r="G1" s="43" t="s">
        <v>60</v>
      </c>
      <c r="H1" s="45" t="s">
        <v>176</v>
      </c>
    </row>
    <row r="2" ht="26" customHeight="1" spans="1:8">
      <c r="A2" s="41" t="s">
        <v>215</v>
      </c>
      <c r="B2" s="41"/>
      <c r="C2" s="41" t="s">
        <v>177</v>
      </c>
      <c r="D2" s="41"/>
      <c r="E2" s="41" t="s">
        <v>216</v>
      </c>
      <c r="F2" s="46">
        <v>44398</v>
      </c>
      <c r="G2" s="41" t="s">
        <v>217</v>
      </c>
      <c r="H2" s="41" t="s">
        <v>218</v>
      </c>
    </row>
    <row r="3" ht="16.5" customHeight="1" spans="1:8">
      <c r="A3" s="41" t="s">
        <v>219</v>
      </c>
      <c r="B3" s="41"/>
      <c r="C3" s="47" t="s">
        <v>231</v>
      </c>
      <c r="D3" s="47"/>
      <c r="E3" s="41" t="s">
        <v>220</v>
      </c>
      <c r="F3" s="47" t="s">
        <v>231</v>
      </c>
      <c r="G3" s="41" t="s">
        <v>221</v>
      </c>
      <c r="H3" s="48" t="s">
        <v>231</v>
      </c>
    </row>
    <row r="4" ht="16.5" customHeight="1" spans="1:8">
      <c r="A4" s="41" t="s">
        <v>222</v>
      </c>
      <c r="B4" s="41"/>
      <c r="C4" s="49" t="s">
        <v>468</v>
      </c>
      <c r="D4" s="49"/>
      <c r="E4" s="49"/>
      <c r="F4" s="49"/>
      <c r="G4" s="49"/>
      <c r="H4" s="49"/>
    </row>
    <row r="5" ht="75" customHeight="1" spans="1:8">
      <c r="A5" s="41" t="s">
        <v>224</v>
      </c>
      <c r="B5" s="41"/>
      <c r="C5" s="49" t="s">
        <v>469</v>
      </c>
      <c r="D5" s="49"/>
      <c r="E5" s="49"/>
      <c r="F5" s="49"/>
      <c r="G5" s="49"/>
      <c r="H5" s="49"/>
    </row>
    <row r="6" ht="16.5" customHeight="1" spans="1:8">
      <c r="A6" s="41" t="s">
        <v>226</v>
      </c>
      <c r="B6" s="41"/>
      <c r="C6" s="41" t="s">
        <v>323</v>
      </c>
      <c r="D6" s="41"/>
      <c r="E6" s="41"/>
      <c r="F6" s="41"/>
      <c r="G6" s="41"/>
      <c r="H6" s="41"/>
    </row>
    <row r="7" ht="135" customHeight="1" spans="1:8">
      <c r="A7" s="41" t="s">
        <v>228</v>
      </c>
      <c r="B7" s="41"/>
      <c r="C7" s="49" t="s">
        <v>470</v>
      </c>
      <c r="D7" s="49"/>
      <c r="E7" s="49"/>
      <c r="F7" s="49"/>
      <c r="G7" s="49"/>
      <c r="H7" s="49"/>
    </row>
    <row r="8" ht="16.5" customHeight="1" spans="1:8">
      <c r="A8" s="41" t="s">
        <v>230</v>
      </c>
      <c r="B8" s="41"/>
      <c r="C8" s="41" t="s">
        <v>231</v>
      </c>
      <c r="D8" s="41"/>
      <c r="E8" s="41"/>
      <c r="F8" s="41"/>
      <c r="G8" s="41"/>
      <c r="H8" s="41"/>
    </row>
    <row r="9" ht="66" customHeight="1" spans="1:8">
      <c r="A9" s="41" t="s">
        <v>232</v>
      </c>
      <c r="B9" s="41"/>
      <c r="C9" s="41" t="s">
        <v>233</v>
      </c>
      <c r="D9" s="41" t="s">
        <v>234</v>
      </c>
      <c r="E9" s="41"/>
      <c r="F9" s="49" t="s">
        <v>235</v>
      </c>
      <c r="G9" s="41" t="s">
        <v>236</v>
      </c>
      <c r="H9" s="41" t="s">
        <v>249</v>
      </c>
    </row>
    <row r="10" ht="41" customHeight="1" spans="1:8">
      <c r="A10" s="41" t="s">
        <v>238</v>
      </c>
      <c r="B10" s="41"/>
      <c r="C10" s="41" t="s">
        <v>471</v>
      </c>
      <c r="D10" s="41"/>
      <c r="E10" s="41"/>
      <c r="F10" s="41"/>
      <c r="G10" s="41"/>
      <c r="H10" s="41"/>
    </row>
    <row r="11" ht="16.5" customHeight="1" spans="1:8">
      <c r="A11" s="41" t="s">
        <v>240</v>
      </c>
      <c r="B11" s="41"/>
      <c r="C11" s="41" t="s">
        <v>325</v>
      </c>
      <c r="D11" s="41"/>
      <c r="E11" s="41"/>
      <c r="F11" s="41"/>
      <c r="G11" s="41"/>
      <c r="H11" s="41"/>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11" sqref="C11:H11"/>
    </sheetView>
  </sheetViews>
  <sheetFormatPr defaultColWidth="9" defaultRowHeight="14.4" outlineLevelCol="7"/>
  <cols>
    <col min="1" max="5" width="8.90740740740741" customWidth="1"/>
    <col min="6" max="6" width="12" customWidth="1"/>
    <col min="7" max="1025" width="8.90740740740741" customWidth="1"/>
  </cols>
  <sheetData>
    <row r="1" ht="16.5" customHeight="1" spans="1:8">
      <c r="A1" s="40" t="s">
        <v>59</v>
      </c>
      <c r="B1" s="41"/>
      <c r="C1" s="50" t="s">
        <v>181</v>
      </c>
      <c r="D1" s="50"/>
      <c r="E1" s="43" t="s">
        <v>213</v>
      </c>
      <c r="F1" s="44" t="s">
        <v>122</v>
      </c>
      <c r="G1" s="43" t="s">
        <v>60</v>
      </c>
      <c r="H1" s="45" t="s">
        <v>179</v>
      </c>
    </row>
    <row r="2" ht="36.5" customHeight="1" spans="1:8">
      <c r="A2" s="41" t="s">
        <v>215</v>
      </c>
      <c r="B2" s="41"/>
      <c r="C2" s="41" t="s">
        <v>180</v>
      </c>
      <c r="D2" s="41"/>
      <c r="E2" s="41" t="s">
        <v>216</v>
      </c>
      <c r="F2" s="46">
        <v>44470</v>
      </c>
      <c r="G2" s="41" t="s">
        <v>217</v>
      </c>
      <c r="H2" s="41" t="s">
        <v>218</v>
      </c>
    </row>
    <row r="3" ht="38.5" customHeight="1" spans="1:8">
      <c r="A3" s="41" t="s">
        <v>219</v>
      </c>
      <c r="B3" s="41"/>
      <c r="C3" s="47" t="s">
        <v>231</v>
      </c>
      <c r="D3" s="47"/>
      <c r="E3" s="41" t="s">
        <v>220</v>
      </c>
      <c r="F3" s="47" t="s">
        <v>231</v>
      </c>
      <c r="G3" s="41" t="s">
        <v>221</v>
      </c>
      <c r="H3" s="48" t="s">
        <v>231</v>
      </c>
    </row>
    <row r="4" ht="16.5" customHeight="1" spans="1:8">
      <c r="A4" s="41" t="s">
        <v>222</v>
      </c>
      <c r="B4" s="41"/>
      <c r="C4" s="49" t="s">
        <v>468</v>
      </c>
      <c r="D4" s="49"/>
      <c r="E4" s="49"/>
      <c r="F4" s="49"/>
      <c r="G4" s="49"/>
      <c r="H4" s="49"/>
    </row>
    <row r="5" ht="16.5" customHeight="1" spans="1:8">
      <c r="A5" s="41" t="s">
        <v>224</v>
      </c>
      <c r="B5" s="41"/>
      <c r="C5" s="49" t="s">
        <v>472</v>
      </c>
      <c r="D5" s="49"/>
      <c r="E5" s="49"/>
      <c r="F5" s="49"/>
      <c r="G5" s="49"/>
      <c r="H5" s="49"/>
    </row>
    <row r="6" ht="16.5" customHeight="1" spans="1:8">
      <c r="A6" s="41" t="s">
        <v>226</v>
      </c>
      <c r="B6" s="41"/>
      <c r="C6" s="41" t="s">
        <v>473</v>
      </c>
      <c r="D6" s="41"/>
      <c r="E6" s="41"/>
      <c r="F6" s="41"/>
      <c r="G6" s="41"/>
      <c r="H6" s="41"/>
    </row>
    <row r="7" ht="213" customHeight="1" spans="1:8">
      <c r="A7" s="41" t="s">
        <v>228</v>
      </c>
      <c r="B7" s="41"/>
      <c r="C7" s="49" t="s">
        <v>474</v>
      </c>
      <c r="D7" s="49"/>
      <c r="E7" s="49"/>
      <c r="F7" s="49"/>
      <c r="G7" s="49"/>
      <c r="H7" s="49"/>
    </row>
    <row r="8" ht="16.5" customHeight="1" spans="1:8">
      <c r="A8" s="41" t="s">
        <v>230</v>
      </c>
      <c r="B8" s="41"/>
      <c r="C8" s="41" t="s">
        <v>231</v>
      </c>
      <c r="D8" s="41"/>
      <c r="E8" s="41"/>
      <c r="F8" s="41"/>
      <c r="G8" s="41"/>
      <c r="H8" s="41"/>
    </row>
    <row r="9" ht="66" customHeight="1" spans="1:8">
      <c r="A9" s="41" t="s">
        <v>232</v>
      </c>
      <c r="B9" s="41"/>
      <c r="C9" s="41" t="s">
        <v>233</v>
      </c>
      <c r="D9" s="41" t="s">
        <v>234</v>
      </c>
      <c r="E9" s="41"/>
      <c r="F9" s="49" t="s">
        <v>235</v>
      </c>
      <c r="G9" s="41" t="s">
        <v>236</v>
      </c>
      <c r="H9" s="41" t="s">
        <v>237</v>
      </c>
    </row>
    <row r="10" ht="31" customHeight="1" spans="1:8">
      <c r="A10" s="41" t="s">
        <v>238</v>
      </c>
      <c r="B10" s="41"/>
      <c r="C10" s="41" t="s">
        <v>471</v>
      </c>
      <c r="D10" s="41"/>
      <c r="E10" s="41"/>
      <c r="F10" s="41"/>
      <c r="G10" s="41"/>
      <c r="H10" s="41"/>
    </row>
    <row r="11" ht="31" customHeight="1" spans="1:8">
      <c r="A11" s="41" t="s">
        <v>240</v>
      </c>
      <c r="B11" s="41"/>
      <c r="C11" s="41" t="s">
        <v>475</v>
      </c>
      <c r="D11" s="41"/>
      <c r="E11" s="41"/>
      <c r="F11" s="41"/>
      <c r="G11" s="41"/>
      <c r="H11" s="41"/>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10" sqref="C10:H10"/>
    </sheetView>
  </sheetViews>
  <sheetFormatPr defaultColWidth="9" defaultRowHeight="14.4" outlineLevelCol="7"/>
  <cols>
    <col min="1" max="5" width="8.90740740740741" customWidth="1"/>
    <col min="6" max="6" width="10.3611111111111" customWidth="1"/>
    <col min="7" max="1025" width="8.90740740740741" customWidth="1"/>
  </cols>
  <sheetData>
    <row r="1" ht="16.5" customHeight="1" spans="1:8">
      <c r="A1" s="40" t="s">
        <v>59</v>
      </c>
      <c r="B1" s="41"/>
      <c r="C1" s="42" t="s">
        <v>184</v>
      </c>
      <c r="D1" s="42"/>
      <c r="E1" s="43" t="s">
        <v>213</v>
      </c>
      <c r="F1" s="44" t="s">
        <v>122</v>
      </c>
      <c r="G1" s="43" t="s">
        <v>60</v>
      </c>
      <c r="H1" s="45" t="s">
        <v>182</v>
      </c>
    </row>
    <row r="2" ht="16.5" customHeight="1" spans="1:8">
      <c r="A2" s="41" t="s">
        <v>215</v>
      </c>
      <c r="B2" s="41"/>
      <c r="C2" s="41" t="s">
        <v>183</v>
      </c>
      <c r="D2" s="41"/>
      <c r="E2" s="41" t="s">
        <v>216</v>
      </c>
      <c r="F2" s="46">
        <v>44732</v>
      </c>
      <c r="G2" s="41" t="s">
        <v>217</v>
      </c>
      <c r="H2" s="41" t="s">
        <v>218</v>
      </c>
    </row>
    <row r="3" ht="24.5" customHeight="1" spans="1:8">
      <c r="A3" s="41" t="s">
        <v>219</v>
      </c>
      <c r="B3" s="41"/>
      <c r="C3" s="47">
        <v>17299.83</v>
      </c>
      <c r="D3" s="47"/>
      <c r="E3" s="41" t="s">
        <v>220</v>
      </c>
      <c r="F3" s="47">
        <v>17299.83</v>
      </c>
      <c r="G3" s="41" t="s">
        <v>221</v>
      </c>
      <c r="H3" s="48">
        <f>C3-F3</f>
        <v>0</v>
      </c>
    </row>
    <row r="4" ht="132" customHeight="1" spans="1:8">
      <c r="A4" s="41" t="s">
        <v>222</v>
      </c>
      <c r="B4" s="41"/>
      <c r="C4" s="49" t="s">
        <v>476</v>
      </c>
      <c r="D4" s="49"/>
      <c r="E4" s="49"/>
      <c r="F4" s="49"/>
      <c r="G4" s="49"/>
      <c r="H4" s="49"/>
    </row>
    <row r="5" ht="16.5" customHeight="1" spans="1:8">
      <c r="A5" s="41" t="s">
        <v>224</v>
      </c>
      <c r="B5" s="41"/>
      <c r="C5" s="49" t="s">
        <v>477</v>
      </c>
      <c r="D5" s="49"/>
      <c r="E5" s="49"/>
      <c r="F5" s="49"/>
      <c r="G5" s="49"/>
      <c r="H5" s="49"/>
    </row>
    <row r="6" ht="16.5" customHeight="1" spans="1:8">
      <c r="A6" s="41" t="s">
        <v>226</v>
      </c>
      <c r="B6" s="41"/>
      <c r="C6" s="41" t="s">
        <v>231</v>
      </c>
      <c r="D6" s="41"/>
      <c r="E6" s="41"/>
      <c r="F6" s="41"/>
      <c r="G6" s="41"/>
      <c r="H6" s="41"/>
    </row>
    <row r="7" ht="16.5" customHeight="1" spans="1:8">
      <c r="A7" s="41" t="s">
        <v>228</v>
      </c>
      <c r="B7" s="41"/>
      <c r="C7" s="41" t="s">
        <v>231</v>
      </c>
      <c r="D7" s="41"/>
      <c r="E7" s="41"/>
      <c r="F7" s="41"/>
      <c r="G7" s="41"/>
      <c r="H7" s="41"/>
    </row>
    <row r="8" ht="16.5" customHeight="1" spans="1:8">
      <c r="A8" s="41" t="s">
        <v>230</v>
      </c>
      <c r="B8" s="41"/>
      <c r="C8" s="41" t="s">
        <v>231</v>
      </c>
      <c r="D8" s="41"/>
      <c r="E8" s="41"/>
      <c r="F8" s="41"/>
      <c r="G8" s="41"/>
      <c r="H8" s="41"/>
    </row>
    <row r="9" ht="82.5" customHeight="1" spans="1:8">
      <c r="A9" s="41" t="s">
        <v>232</v>
      </c>
      <c r="B9" s="41"/>
      <c r="C9" s="41" t="s">
        <v>233</v>
      </c>
      <c r="D9" s="41" t="s">
        <v>234</v>
      </c>
      <c r="E9" s="41"/>
      <c r="F9" s="49" t="s">
        <v>235</v>
      </c>
      <c r="G9" s="41" t="s">
        <v>236</v>
      </c>
      <c r="H9" s="41" t="s">
        <v>237</v>
      </c>
    </row>
    <row r="10" ht="16.5" customHeight="1" spans="1:8">
      <c r="A10" s="41" t="s">
        <v>238</v>
      </c>
      <c r="B10" s="41"/>
      <c r="C10" s="41" t="s">
        <v>471</v>
      </c>
      <c r="D10" s="41"/>
      <c r="E10" s="41"/>
      <c r="F10" s="41"/>
      <c r="G10" s="41"/>
      <c r="H10" s="41"/>
    </row>
    <row r="11" ht="16.5" customHeight="1" spans="1:8">
      <c r="A11" s="41" t="s">
        <v>240</v>
      </c>
      <c r="B11" s="41"/>
      <c r="C11" s="41" t="s">
        <v>231</v>
      </c>
      <c r="D11" s="41"/>
      <c r="E11" s="41"/>
      <c r="F11" s="41"/>
      <c r="G11" s="41"/>
      <c r="H11" s="41"/>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11" sqref="C11:H11"/>
    </sheetView>
  </sheetViews>
  <sheetFormatPr defaultColWidth="9" defaultRowHeight="14.4" outlineLevelCol="7"/>
  <cols>
    <col min="1" max="5" width="8.90740740740741" customWidth="1"/>
    <col min="6" max="6" width="10.4537037037037" customWidth="1"/>
    <col min="7" max="1025" width="8.90740740740741" customWidth="1"/>
  </cols>
  <sheetData>
    <row r="1" ht="16.5" customHeight="1" spans="1:8">
      <c r="A1" s="40" t="s">
        <v>59</v>
      </c>
      <c r="B1" s="41"/>
      <c r="C1" s="42" t="s">
        <v>175</v>
      </c>
      <c r="D1" s="42"/>
      <c r="E1" s="43" t="s">
        <v>213</v>
      </c>
      <c r="F1" s="44" t="s">
        <v>122</v>
      </c>
      <c r="G1" s="43" t="s">
        <v>60</v>
      </c>
      <c r="H1" s="45" t="s">
        <v>185</v>
      </c>
    </row>
    <row r="2" ht="30.5" customHeight="1" spans="1:8">
      <c r="A2" s="41" t="s">
        <v>215</v>
      </c>
      <c r="B2" s="41"/>
      <c r="C2" s="41" t="s">
        <v>186</v>
      </c>
      <c r="D2" s="41"/>
      <c r="E2" s="41" t="s">
        <v>216</v>
      </c>
      <c r="F2" s="46">
        <v>44562</v>
      </c>
      <c r="G2" s="41" t="s">
        <v>217</v>
      </c>
      <c r="H2" s="41" t="s">
        <v>218</v>
      </c>
    </row>
    <row r="3" ht="16.5" customHeight="1" spans="1:8">
      <c r="A3" s="41" t="s">
        <v>219</v>
      </c>
      <c r="B3" s="41"/>
      <c r="C3" s="47" t="s">
        <v>231</v>
      </c>
      <c r="D3" s="47"/>
      <c r="E3" s="41" t="s">
        <v>220</v>
      </c>
      <c r="F3" s="47" t="s">
        <v>231</v>
      </c>
      <c r="G3" s="41" t="s">
        <v>221</v>
      </c>
      <c r="H3" s="48" t="s">
        <v>231</v>
      </c>
    </row>
    <row r="4" ht="16.5" customHeight="1" spans="1:8">
      <c r="A4" s="41" t="s">
        <v>222</v>
      </c>
      <c r="B4" s="41"/>
      <c r="C4" s="49" t="s">
        <v>478</v>
      </c>
      <c r="D4" s="49"/>
      <c r="E4" s="49"/>
      <c r="F4" s="49"/>
      <c r="G4" s="49"/>
      <c r="H4" s="49"/>
    </row>
    <row r="5" ht="16.5" customHeight="1" spans="1:8">
      <c r="A5" s="41" t="s">
        <v>224</v>
      </c>
      <c r="B5" s="41"/>
      <c r="C5" s="49" t="s">
        <v>479</v>
      </c>
      <c r="D5" s="49"/>
      <c r="E5" s="49"/>
      <c r="F5" s="49"/>
      <c r="G5" s="49"/>
      <c r="H5" s="49"/>
    </row>
    <row r="6" ht="16.5" customHeight="1" spans="1:8">
      <c r="A6" s="41" t="s">
        <v>226</v>
      </c>
      <c r="B6" s="41"/>
      <c r="C6" s="41" t="s">
        <v>231</v>
      </c>
      <c r="D6" s="41"/>
      <c r="E6" s="41"/>
      <c r="F6" s="41"/>
      <c r="G6" s="41"/>
      <c r="H6" s="41"/>
    </row>
    <row r="7" ht="16.5" customHeight="1" spans="1:8">
      <c r="A7" s="41" t="s">
        <v>228</v>
      </c>
      <c r="B7" s="41"/>
      <c r="C7" s="49" t="s">
        <v>480</v>
      </c>
      <c r="D7" s="49"/>
      <c r="E7" s="49"/>
      <c r="F7" s="49"/>
      <c r="G7" s="49"/>
      <c r="H7" s="49"/>
    </row>
    <row r="8" ht="16.5" customHeight="1" spans="1:8">
      <c r="A8" s="41" t="s">
        <v>230</v>
      </c>
      <c r="B8" s="41"/>
      <c r="C8" s="49" t="s">
        <v>481</v>
      </c>
      <c r="D8" s="49"/>
      <c r="E8" s="49"/>
      <c r="F8" s="49"/>
      <c r="G8" s="49"/>
      <c r="H8" s="49"/>
    </row>
    <row r="9" ht="82.5" customHeight="1" spans="1:8">
      <c r="A9" s="41" t="s">
        <v>232</v>
      </c>
      <c r="B9" s="41"/>
      <c r="C9" s="41" t="s">
        <v>233</v>
      </c>
      <c r="D9" s="41" t="s">
        <v>234</v>
      </c>
      <c r="E9" s="41"/>
      <c r="F9" s="49" t="s">
        <v>235</v>
      </c>
      <c r="G9" s="41" t="s">
        <v>236</v>
      </c>
      <c r="H9" s="41" t="s">
        <v>237</v>
      </c>
    </row>
    <row r="10" ht="16.5" customHeight="1" spans="1:8">
      <c r="A10" s="41" t="s">
        <v>238</v>
      </c>
      <c r="B10" s="41"/>
      <c r="C10" s="41" t="s">
        <v>482</v>
      </c>
      <c r="D10" s="41"/>
      <c r="E10" s="41"/>
      <c r="F10" s="41"/>
      <c r="G10" s="41"/>
      <c r="H10" s="41"/>
    </row>
    <row r="11" ht="16.5" customHeight="1" spans="1:8">
      <c r="A11" s="41" t="s">
        <v>240</v>
      </c>
      <c r="B11" s="41"/>
      <c r="C11" s="41" t="s">
        <v>483</v>
      </c>
      <c r="D11" s="41"/>
      <c r="E11" s="41"/>
      <c r="F11" s="41"/>
      <c r="G11" s="41"/>
      <c r="H11" s="41"/>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J9" sqref="J9"/>
    </sheetView>
  </sheetViews>
  <sheetFormatPr defaultColWidth="9" defaultRowHeight="14.4" outlineLevelCol="7"/>
  <cols>
    <col min="1" max="5" width="8.90740740740741" customWidth="1"/>
    <col min="6" max="6" width="11" customWidth="1"/>
    <col min="7" max="1025" width="8.90740740740741" customWidth="1"/>
  </cols>
  <sheetData>
    <row r="1" ht="16.5" customHeight="1" spans="1:8">
      <c r="A1" s="40" t="s">
        <v>59</v>
      </c>
      <c r="B1" s="41"/>
      <c r="C1" s="42" t="s">
        <v>188</v>
      </c>
      <c r="D1" s="42"/>
      <c r="E1" s="43" t="s">
        <v>213</v>
      </c>
      <c r="F1" s="44" t="s">
        <v>122</v>
      </c>
      <c r="G1" s="43" t="s">
        <v>60</v>
      </c>
      <c r="H1" s="45" t="s">
        <v>187</v>
      </c>
    </row>
    <row r="2" ht="16.5" customHeight="1" spans="1:8">
      <c r="A2" s="41" t="s">
        <v>215</v>
      </c>
      <c r="B2" s="41"/>
      <c r="C2" s="41" t="s">
        <v>183</v>
      </c>
      <c r="D2" s="41"/>
      <c r="E2" s="41" t="s">
        <v>216</v>
      </c>
      <c r="F2" s="46">
        <v>45013</v>
      </c>
      <c r="G2" s="41" t="s">
        <v>217</v>
      </c>
      <c r="H2" s="41" t="s">
        <v>218</v>
      </c>
    </row>
    <row r="3" ht="37.5" customHeight="1" spans="1:8">
      <c r="A3" s="41" t="s">
        <v>219</v>
      </c>
      <c r="B3" s="41"/>
      <c r="C3" s="47">
        <v>69448.56</v>
      </c>
      <c r="D3" s="47"/>
      <c r="E3" s="41" t="s">
        <v>220</v>
      </c>
      <c r="F3" s="47">
        <v>69448.56</v>
      </c>
      <c r="G3" s="41" t="s">
        <v>221</v>
      </c>
      <c r="H3" s="48">
        <v>0</v>
      </c>
    </row>
    <row r="4" ht="33.5" customHeight="1" spans="1:8">
      <c r="A4" s="41" t="s">
        <v>222</v>
      </c>
      <c r="B4" s="41"/>
      <c r="C4" s="49" t="s">
        <v>484</v>
      </c>
      <c r="D4" s="49"/>
      <c r="E4" s="49"/>
      <c r="F4" s="49"/>
      <c r="G4" s="49"/>
      <c r="H4" s="49"/>
    </row>
    <row r="5" ht="16.5" customHeight="1" spans="1:8">
      <c r="A5" s="41" t="s">
        <v>224</v>
      </c>
      <c r="B5" s="41"/>
      <c r="C5" s="41" t="s">
        <v>485</v>
      </c>
      <c r="D5" s="41"/>
      <c r="E5" s="41"/>
      <c r="F5" s="41"/>
      <c r="G5" s="41"/>
      <c r="H5" s="41"/>
    </row>
    <row r="6" ht="16.5" customHeight="1" spans="1:8">
      <c r="A6" s="41" t="s">
        <v>226</v>
      </c>
      <c r="B6" s="41"/>
      <c r="C6" s="41" t="s">
        <v>486</v>
      </c>
      <c r="D6" s="41"/>
      <c r="E6" s="41"/>
      <c r="F6" s="41"/>
      <c r="G6" s="41"/>
      <c r="H6" s="41"/>
    </row>
    <row r="7" ht="16.5" customHeight="1" spans="1:8">
      <c r="A7" s="41" t="s">
        <v>228</v>
      </c>
      <c r="B7" s="41"/>
      <c r="C7" s="41" t="s">
        <v>231</v>
      </c>
      <c r="D7" s="41"/>
      <c r="E7" s="41"/>
      <c r="F7" s="41"/>
      <c r="G7" s="41"/>
      <c r="H7" s="41"/>
    </row>
    <row r="8" ht="16.5" customHeight="1" spans="1:8">
      <c r="A8" s="41" t="s">
        <v>230</v>
      </c>
      <c r="B8" s="41"/>
      <c r="C8" s="41" t="s">
        <v>231</v>
      </c>
      <c r="D8" s="41"/>
      <c r="E8" s="41"/>
      <c r="F8" s="41"/>
      <c r="G8" s="41"/>
      <c r="H8" s="41"/>
    </row>
    <row r="9" ht="82.5" customHeight="1" spans="1:8">
      <c r="A9" s="41" t="s">
        <v>232</v>
      </c>
      <c r="B9" s="41"/>
      <c r="C9" s="41" t="s">
        <v>233</v>
      </c>
      <c r="D9" s="41" t="s">
        <v>234</v>
      </c>
      <c r="E9" s="41"/>
      <c r="F9" s="49" t="s">
        <v>235</v>
      </c>
      <c r="G9" s="41" t="s">
        <v>236</v>
      </c>
      <c r="H9" s="41" t="s">
        <v>237</v>
      </c>
    </row>
    <row r="10" ht="16.5" customHeight="1" spans="1:8">
      <c r="A10" s="41" t="s">
        <v>238</v>
      </c>
      <c r="B10" s="41"/>
      <c r="C10" s="41" t="s">
        <v>467</v>
      </c>
      <c r="D10" s="41"/>
      <c r="E10" s="41"/>
      <c r="F10" s="41"/>
      <c r="G10" s="41"/>
      <c r="H10" s="41"/>
    </row>
    <row r="11" ht="16.5" customHeight="1" spans="1:8">
      <c r="A11" s="41" t="s">
        <v>240</v>
      </c>
      <c r="B11" s="41"/>
      <c r="C11" s="41" t="s">
        <v>231</v>
      </c>
      <c r="D11" s="41"/>
      <c r="E11" s="41"/>
      <c r="F11" s="41"/>
      <c r="G11" s="41"/>
      <c r="H11" s="41"/>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7" sqref="C7:H7"/>
    </sheetView>
  </sheetViews>
  <sheetFormatPr defaultColWidth="9" defaultRowHeight="14.4" outlineLevelCol="7"/>
  <cols>
    <col min="1" max="5" width="8.90740740740741" customWidth="1"/>
    <col min="6" max="6" width="11.7222222222222" customWidth="1"/>
    <col min="7" max="1025" width="8.90740740740741" customWidth="1"/>
  </cols>
  <sheetData>
    <row r="1" ht="16.5" customHeight="1" spans="1:8">
      <c r="A1" s="40" t="s">
        <v>59</v>
      </c>
      <c r="B1" s="41"/>
      <c r="C1" s="42" t="s">
        <v>190</v>
      </c>
      <c r="D1" s="42"/>
      <c r="E1" s="43" t="s">
        <v>213</v>
      </c>
      <c r="F1" s="44" t="s">
        <v>122</v>
      </c>
      <c r="G1" s="43" t="s">
        <v>60</v>
      </c>
      <c r="H1" s="45" t="s">
        <v>189</v>
      </c>
    </row>
    <row r="2" ht="41.5" customHeight="1" spans="1:8">
      <c r="A2" s="41" t="s">
        <v>215</v>
      </c>
      <c r="B2" s="41"/>
      <c r="C2" s="41" t="s">
        <v>186</v>
      </c>
      <c r="D2" s="41"/>
      <c r="E2" s="41" t="s">
        <v>216</v>
      </c>
      <c r="F2" s="46">
        <v>44994</v>
      </c>
      <c r="G2" s="41" t="s">
        <v>217</v>
      </c>
      <c r="H2" s="41" t="s">
        <v>218</v>
      </c>
    </row>
    <row r="3" ht="27" customHeight="1" spans="1:8">
      <c r="A3" s="41" t="s">
        <v>219</v>
      </c>
      <c r="B3" s="41"/>
      <c r="C3" s="47" t="s">
        <v>231</v>
      </c>
      <c r="D3" s="47"/>
      <c r="E3" s="41" t="s">
        <v>220</v>
      </c>
      <c r="F3" s="47" t="s">
        <v>231</v>
      </c>
      <c r="G3" s="41" t="s">
        <v>221</v>
      </c>
      <c r="H3" s="48" t="s">
        <v>231</v>
      </c>
    </row>
    <row r="4" ht="16.5" customHeight="1" spans="1:8">
      <c r="A4" s="41" t="s">
        <v>222</v>
      </c>
      <c r="B4" s="41"/>
      <c r="C4" s="49" t="s">
        <v>487</v>
      </c>
      <c r="D4" s="49"/>
      <c r="E4" s="49"/>
      <c r="F4" s="49"/>
      <c r="G4" s="49"/>
      <c r="H4" s="49"/>
    </row>
    <row r="5" ht="16.5" customHeight="1" spans="1:8">
      <c r="A5" s="41" t="s">
        <v>224</v>
      </c>
      <c r="B5" s="41"/>
      <c r="C5" s="41" t="s">
        <v>488</v>
      </c>
      <c r="D5" s="41"/>
      <c r="E5" s="41"/>
      <c r="F5" s="41"/>
      <c r="G5" s="41"/>
      <c r="H5" s="41"/>
    </row>
    <row r="6" ht="16.5" customHeight="1" spans="1:8">
      <c r="A6" s="41" t="s">
        <v>226</v>
      </c>
      <c r="B6" s="41"/>
      <c r="C6" s="41" t="s">
        <v>231</v>
      </c>
      <c r="D6" s="41"/>
      <c r="E6" s="41"/>
      <c r="F6" s="41"/>
      <c r="G6" s="41"/>
      <c r="H6" s="41"/>
    </row>
    <row r="7" ht="16.5" customHeight="1" spans="1:8">
      <c r="A7" s="41" t="s">
        <v>228</v>
      </c>
      <c r="B7" s="41"/>
      <c r="C7" s="41" t="s">
        <v>489</v>
      </c>
      <c r="D7" s="41"/>
      <c r="E7" s="41"/>
      <c r="F7" s="41"/>
      <c r="G7" s="41"/>
      <c r="H7" s="41"/>
    </row>
    <row r="8" ht="16.5" customHeight="1" spans="1:8">
      <c r="A8" s="41" t="s">
        <v>230</v>
      </c>
      <c r="B8" s="41"/>
      <c r="C8" s="41" t="s">
        <v>231</v>
      </c>
      <c r="D8" s="41"/>
      <c r="E8" s="41"/>
      <c r="F8" s="41"/>
      <c r="G8" s="41"/>
      <c r="H8" s="41"/>
    </row>
    <row r="9" ht="82.5" customHeight="1" spans="1:8">
      <c r="A9" s="41" t="s">
        <v>232</v>
      </c>
      <c r="B9" s="41"/>
      <c r="C9" s="41" t="s">
        <v>233</v>
      </c>
      <c r="D9" s="41" t="s">
        <v>234</v>
      </c>
      <c r="E9" s="41"/>
      <c r="F9" s="49" t="s">
        <v>235</v>
      </c>
      <c r="G9" s="41" t="s">
        <v>236</v>
      </c>
      <c r="H9" s="41" t="s">
        <v>237</v>
      </c>
    </row>
    <row r="10" ht="16.5" customHeight="1" spans="1:8">
      <c r="A10" s="41" t="s">
        <v>238</v>
      </c>
      <c r="B10" s="41"/>
      <c r="C10" s="41" t="s">
        <v>467</v>
      </c>
      <c r="D10" s="41"/>
      <c r="E10" s="41"/>
      <c r="F10" s="41"/>
      <c r="G10" s="41"/>
      <c r="H10" s="41"/>
    </row>
    <row r="11" ht="16.5" customHeight="1" spans="1:8">
      <c r="A11" s="41" t="s">
        <v>240</v>
      </c>
      <c r="B11" s="41"/>
      <c r="C11" s="41" t="s">
        <v>231</v>
      </c>
      <c r="D11" s="41"/>
      <c r="E11" s="41"/>
      <c r="F11" s="41"/>
      <c r="G11" s="41"/>
      <c r="H11" s="41"/>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topLeftCell="A8" workbookViewId="0">
      <selection activeCell="C11" sqref="C11:H11"/>
    </sheetView>
  </sheetViews>
  <sheetFormatPr defaultColWidth="9" defaultRowHeight="14.4"/>
  <cols>
    <col min="1" max="5" width="8.90740740740741" customWidth="1"/>
    <col min="6" max="6" width="11.6296296296296" customWidth="1"/>
    <col min="7" max="7" width="8.90740740740741" customWidth="1"/>
    <col min="8" max="8" width="50" customWidth="1"/>
    <col min="9" max="9" width="13.6296296296296" customWidth="1"/>
    <col min="10" max="1025" width="8.90740740740741" customWidth="1"/>
  </cols>
  <sheetData>
    <row r="1" ht="31" customHeight="1" spans="1:8">
      <c r="A1" s="84" t="s">
        <v>59</v>
      </c>
      <c r="B1" s="41"/>
      <c r="C1" s="50" t="s">
        <v>72</v>
      </c>
      <c r="D1" s="50"/>
      <c r="E1" s="43" t="s">
        <v>213</v>
      </c>
      <c r="F1" s="44" t="s">
        <v>89</v>
      </c>
      <c r="G1" s="43" t="s">
        <v>60</v>
      </c>
      <c r="H1" s="45" t="s">
        <v>253</v>
      </c>
    </row>
    <row r="2" ht="37.5" customHeight="1" spans="1:8">
      <c r="A2" s="41" t="s">
        <v>215</v>
      </c>
      <c r="B2" s="41"/>
      <c r="C2" s="41" t="s">
        <v>71</v>
      </c>
      <c r="D2" s="41"/>
      <c r="E2" s="41" t="s">
        <v>216</v>
      </c>
      <c r="F2" s="46">
        <v>44455</v>
      </c>
      <c r="G2" s="41" t="s">
        <v>217</v>
      </c>
      <c r="H2" s="41" t="s">
        <v>243</v>
      </c>
    </row>
    <row r="3" ht="28.5" customHeight="1" spans="1:8">
      <c r="A3" s="41" t="s">
        <v>219</v>
      </c>
      <c r="B3" s="41"/>
      <c r="C3" s="47">
        <v>2860000</v>
      </c>
      <c r="D3" s="47"/>
      <c r="E3" s="41" t="s">
        <v>220</v>
      </c>
      <c r="F3" s="47">
        <v>572000</v>
      </c>
      <c r="G3" s="41" t="s">
        <v>221</v>
      </c>
      <c r="H3" s="48" t="s">
        <v>231</v>
      </c>
    </row>
    <row r="4" ht="62" customHeight="1" spans="1:8">
      <c r="A4" s="41" t="s">
        <v>222</v>
      </c>
      <c r="B4" s="41"/>
      <c r="C4" s="49" t="s">
        <v>254</v>
      </c>
      <c r="D4" s="49"/>
      <c r="E4" s="49"/>
      <c r="F4" s="49"/>
      <c r="G4" s="49"/>
      <c r="H4" s="49"/>
    </row>
    <row r="5" ht="118.5" customHeight="1" spans="1:8">
      <c r="A5" s="41" t="s">
        <v>224</v>
      </c>
      <c r="B5" s="41"/>
      <c r="C5" s="49" t="s">
        <v>255</v>
      </c>
      <c r="D5" s="49"/>
      <c r="E5" s="49"/>
      <c r="F5" s="49"/>
      <c r="G5" s="49"/>
      <c r="H5" s="49"/>
    </row>
    <row r="6" ht="16.5" customHeight="1" spans="1:8">
      <c r="A6" s="41" t="s">
        <v>226</v>
      </c>
      <c r="B6" s="41"/>
      <c r="C6" s="41" t="s">
        <v>256</v>
      </c>
      <c r="D6" s="41"/>
      <c r="E6" s="41"/>
      <c r="F6" s="41"/>
      <c r="G6" s="41"/>
      <c r="H6" s="41"/>
    </row>
    <row r="7" ht="222" customHeight="1" spans="1:8">
      <c r="A7" s="41" t="s">
        <v>228</v>
      </c>
      <c r="B7" s="41"/>
      <c r="C7" s="49" t="s">
        <v>257</v>
      </c>
      <c r="D7" s="49"/>
      <c r="E7" s="49"/>
      <c r="F7" s="49"/>
      <c r="G7" s="49"/>
      <c r="H7" s="49"/>
    </row>
    <row r="8" ht="157" customHeight="1" spans="1:8">
      <c r="A8" s="41" t="s">
        <v>230</v>
      </c>
      <c r="B8" s="41"/>
      <c r="C8" s="49" t="s">
        <v>258</v>
      </c>
      <c r="D8" s="49"/>
      <c r="E8" s="49"/>
      <c r="F8" s="49"/>
      <c r="G8" s="49"/>
      <c r="H8" s="49"/>
    </row>
    <row r="9" ht="82.5" customHeight="1" spans="1:8">
      <c r="A9" s="41" t="s">
        <v>232</v>
      </c>
      <c r="B9" s="41"/>
      <c r="C9" s="41" t="s">
        <v>233</v>
      </c>
      <c r="D9" s="41" t="s">
        <v>234</v>
      </c>
      <c r="E9" s="41"/>
      <c r="F9" s="49" t="s">
        <v>235</v>
      </c>
      <c r="G9" s="41" t="s">
        <v>236</v>
      </c>
      <c r="H9" s="41" t="s">
        <v>249</v>
      </c>
    </row>
    <row r="10" ht="58.15" customHeight="1" spans="1:9">
      <c r="A10" s="41" t="s">
        <v>238</v>
      </c>
      <c r="B10" s="41"/>
      <c r="C10" s="51" t="s">
        <v>259</v>
      </c>
      <c r="D10" s="41"/>
      <c r="E10" s="41"/>
      <c r="F10" s="41"/>
      <c r="G10" s="41"/>
      <c r="H10" s="41"/>
      <c r="I10" s="74"/>
    </row>
    <row r="11" ht="93.5" customHeight="1" spans="1:8">
      <c r="A11" s="41" t="s">
        <v>240</v>
      </c>
      <c r="B11" s="41"/>
      <c r="C11" s="49" t="s">
        <v>260</v>
      </c>
      <c r="D11" s="49"/>
      <c r="E11" s="49"/>
      <c r="F11" s="49"/>
      <c r="G11" s="49"/>
      <c r="H11" s="49"/>
    </row>
    <row r="12" customFormat="1" ht="121.5" customHeight="1" spans="1:8">
      <c r="A12" s="85" t="s">
        <v>261</v>
      </c>
      <c r="B12" s="86"/>
      <c r="C12" s="86"/>
      <c r="D12" s="86"/>
      <c r="E12" s="86"/>
      <c r="F12" s="86"/>
      <c r="G12" s="86"/>
      <c r="H12" s="86"/>
    </row>
  </sheetData>
  <mergeCells count="23">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 ref="A12:H12"/>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H2" sqref="H2"/>
    </sheetView>
  </sheetViews>
  <sheetFormatPr defaultColWidth="9" defaultRowHeight="14.4" outlineLevelCol="7"/>
  <cols>
    <col min="1" max="5" width="8.90740740740741" customWidth="1"/>
    <col min="6" max="6" width="11.0925925925926" customWidth="1"/>
    <col min="7" max="7" width="8.90740740740741" customWidth="1"/>
    <col min="8" max="8" width="10.4537037037037" customWidth="1"/>
    <col min="9" max="1025" width="8.90740740740741" customWidth="1"/>
  </cols>
  <sheetData>
    <row r="1" ht="16.5" customHeight="1" spans="1:8">
      <c r="A1" s="40" t="s">
        <v>59</v>
      </c>
      <c r="B1" s="41"/>
      <c r="C1" s="42" t="s">
        <v>193</v>
      </c>
      <c r="D1" s="42"/>
      <c r="E1" s="43" t="s">
        <v>213</v>
      </c>
      <c r="F1" s="44" t="s">
        <v>122</v>
      </c>
      <c r="G1" s="43" t="s">
        <v>60</v>
      </c>
      <c r="H1" s="45" t="s">
        <v>191</v>
      </c>
    </row>
    <row r="2" ht="38.5" customHeight="1" spans="1:8">
      <c r="A2" s="41" t="s">
        <v>215</v>
      </c>
      <c r="B2" s="41"/>
      <c r="C2" s="41" t="s">
        <v>192</v>
      </c>
      <c r="D2" s="41"/>
      <c r="E2" s="41" t="s">
        <v>216</v>
      </c>
      <c r="F2" s="46">
        <v>44978</v>
      </c>
      <c r="G2" s="41" t="s">
        <v>217</v>
      </c>
      <c r="H2" s="41" t="s">
        <v>231</v>
      </c>
    </row>
    <row r="3" ht="27" customHeight="1" spans="1:8">
      <c r="A3" s="41" t="s">
        <v>219</v>
      </c>
      <c r="B3" s="41"/>
      <c r="C3" s="47">
        <v>30000</v>
      </c>
      <c r="D3" s="47"/>
      <c r="E3" s="41" t="s">
        <v>220</v>
      </c>
      <c r="F3" s="47">
        <v>0</v>
      </c>
      <c r="G3" s="41" t="s">
        <v>221</v>
      </c>
      <c r="H3" s="48">
        <f>C3-F3</f>
        <v>30000</v>
      </c>
    </row>
    <row r="4" ht="42" customHeight="1" spans="1:8">
      <c r="A4" s="41" t="s">
        <v>222</v>
      </c>
      <c r="B4" s="41"/>
      <c r="C4" s="49" t="s">
        <v>490</v>
      </c>
      <c r="D4" s="49"/>
      <c r="E4" s="49"/>
      <c r="F4" s="49"/>
      <c r="G4" s="49"/>
      <c r="H4" s="49"/>
    </row>
    <row r="5" ht="43" customHeight="1" spans="1:8">
      <c r="A5" s="41" t="s">
        <v>224</v>
      </c>
      <c r="B5" s="41"/>
      <c r="C5" s="41" t="s">
        <v>491</v>
      </c>
      <c r="D5" s="41"/>
      <c r="E5" s="41"/>
      <c r="F5" s="41"/>
      <c r="G5" s="41"/>
      <c r="H5" s="41"/>
    </row>
    <row r="6" ht="16.5" customHeight="1" spans="1:8">
      <c r="A6" s="41" t="s">
        <v>226</v>
      </c>
      <c r="B6" s="41"/>
      <c r="C6" s="41" t="s">
        <v>492</v>
      </c>
      <c r="D6" s="41"/>
      <c r="E6" s="41"/>
      <c r="F6" s="41"/>
      <c r="G6" s="41"/>
      <c r="H6" s="41"/>
    </row>
    <row r="7" ht="16.5" customHeight="1" spans="1:8">
      <c r="A7" s="41" t="s">
        <v>228</v>
      </c>
      <c r="B7" s="41"/>
      <c r="C7" s="49" t="s">
        <v>493</v>
      </c>
      <c r="D7" s="49"/>
      <c r="E7" s="49"/>
      <c r="F7" s="49"/>
      <c r="G7" s="49"/>
      <c r="H7" s="49"/>
    </row>
    <row r="8" ht="16.5" customHeight="1" spans="1:8">
      <c r="A8" s="41" t="s">
        <v>230</v>
      </c>
      <c r="B8" s="41"/>
      <c r="C8" s="41" t="s">
        <v>494</v>
      </c>
      <c r="D8" s="41"/>
      <c r="E8" s="41"/>
      <c r="F8" s="41"/>
      <c r="G8" s="41"/>
      <c r="H8" s="41"/>
    </row>
    <row r="9" ht="82.5" customHeight="1" spans="1:8">
      <c r="A9" s="41" t="s">
        <v>232</v>
      </c>
      <c r="B9" s="41"/>
      <c r="C9" s="41" t="s">
        <v>233</v>
      </c>
      <c r="D9" s="41" t="s">
        <v>234</v>
      </c>
      <c r="E9" s="41"/>
      <c r="F9" s="49" t="s">
        <v>235</v>
      </c>
      <c r="G9" s="41" t="s">
        <v>236</v>
      </c>
      <c r="H9" s="41" t="s">
        <v>237</v>
      </c>
    </row>
    <row r="10" ht="32.5" customHeight="1" spans="1:8">
      <c r="A10" s="41" t="s">
        <v>238</v>
      </c>
      <c r="B10" s="41"/>
      <c r="C10" s="41" t="s">
        <v>274</v>
      </c>
      <c r="D10" s="41"/>
      <c r="E10" s="41"/>
      <c r="F10" s="41"/>
      <c r="G10" s="41"/>
      <c r="H10" s="41"/>
    </row>
    <row r="11" ht="16.5" customHeight="1" spans="1:8">
      <c r="A11" s="41" t="s">
        <v>240</v>
      </c>
      <c r="B11" s="41"/>
      <c r="C11" s="41" t="s">
        <v>231</v>
      </c>
      <c r="D11" s="41"/>
      <c r="E11" s="41"/>
      <c r="F11" s="41"/>
      <c r="G11" s="41"/>
      <c r="H11" s="41"/>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8" sqref="C8:H8"/>
    </sheetView>
  </sheetViews>
  <sheetFormatPr defaultColWidth="9" defaultRowHeight="14.4" outlineLevelCol="7"/>
  <cols>
    <col min="1" max="5" width="8.90740740740741" customWidth="1"/>
    <col min="6" max="6" width="12.3611111111111" customWidth="1"/>
    <col min="7" max="1025" width="8.90740740740741" customWidth="1"/>
  </cols>
  <sheetData>
    <row r="1" ht="16.5" customHeight="1" spans="1:8">
      <c r="A1" s="40" t="s">
        <v>59</v>
      </c>
      <c r="B1" s="41"/>
      <c r="C1" s="42" t="s">
        <v>195</v>
      </c>
      <c r="D1" s="42"/>
      <c r="E1" s="43" t="s">
        <v>213</v>
      </c>
      <c r="F1" s="44" t="s">
        <v>122</v>
      </c>
      <c r="G1" s="43" t="s">
        <v>60</v>
      </c>
      <c r="H1" s="45" t="s">
        <v>194</v>
      </c>
    </row>
    <row r="2" ht="30.5" customHeight="1" spans="1:8">
      <c r="A2" s="41" t="s">
        <v>215</v>
      </c>
      <c r="B2" s="41"/>
      <c r="C2" s="41" t="s">
        <v>174</v>
      </c>
      <c r="D2" s="41"/>
      <c r="E2" s="41" t="s">
        <v>216</v>
      </c>
      <c r="F2" s="46" t="s">
        <v>231</v>
      </c>
      <c r="G2" s="41" t="s">
        <v>217</v>
      </c>
      <c r="H2" s="41" t="s">
        <v>320</v>
      </c>
    </row>
    <row r="3" ht="16.5" customHeight="1" spans="1:8">
      <c r="A3" s="41" t="s">
        <v>219</v>
      </c>
      <c r="B3" s="41"/>
      <c r="C3" s="47" t="s">
        <v>231</v>
      </c>
      <c r="D3" s="47"/>
      <c r="E3" s="41" t="s">
        <v>220</v>
      </c>
      <c r="F3" s="47" t="s">
        <v>231</v>
      </c>
      <c r="G3" s="41" t="s">
        <v>221</v>
      </c>
      <c r="H3" s="48" t="s">
        <v>231</v>
      </c>
    </row>
    <row r="4" ht="16.5" customHeight="1" spans="1:8">
      <c r="A4" s="41" t="s">
        <v>222</v>
      </c>
      <c r="B4" s="41"/>
      <c r="C4" s="49" t="s">
        <v>495</v>
      </c>
      <c r="D4" s="49"/>
      <c r="E4" s="49"/>
      <c r="F4" s="49"/>
      <c r="G4" s="49"/>
      <c r="H4" s="49"/>
    </row>
    <row r="5" ht="16.5" customHeight="1" spans="1:8">
      <c r="A5" s="41" t="s">
        <v>224</v>
      </c>
      <c r="B5" s="41"/>
      <c r="C5" s="49" t="s">
        <v>496</v>
      </c>
      <c r="D5" s="49"/>
      <c r="E5" s="49"/>
      <c r="F5" s="49"/>
      <c r="G5" s="49"/>
      <c r="H5" s="49"/>
    </row>
    <row r="6" ht="16.5" customHeight="1" spans="1:8">
      <c r="A6" s="41" t="s">
        <v>226</v>
      </c>
      <c r="B6" s="41"/>
      <c r="C6" s="41" t="s">
        <v>231</v>
      </c>
      <c r="D6" s="41"/>
      <c r="E6" s="41"/>
      <c r="F6" s="41"/>
      <c r="G6" s="41"/>
      <c r="H6" s="41"/>
    </row>
    <row r="7" ht="16.5" customHeight="1" spans="1:8">
      <c r="A7" s="41" t="s">
        <v>228</v>
      </c>
      <c r="B7" s="41"/>
      <c r="C7" s="49" t="s">
        <v>497</v>
      </c>
      <c r="D7" s="49"/>
      <c r="E7" s="49"/>
      <c r="F7" s="49"/>
      <c r="G7" s="49"/>
      <c r="H7" s="49"/>
    </row>
    <row r="8" ht="16.5" customHeight="1" spans="1:8">
      <c r="A8" s="41" t="s">
        <v>230</v>
      </c>
      <c r="B8" s="41"/>
      <c r="C8" s="41" t="s">
        <v>231</v>
      </c>
      <c r="D8" s="41"/>
      <c r="E8" s="41"/>
      <c r="F8" s="41"/>
      <c r="G8" s="41"/>
      <c r="H8" s="41"/>
    </row>
    <row r="9" ht="66" customHeight="1" spans="1:8">
      <c r="A9" s="41" t="s">
        <v>232</v>
      </c>
      <c r="B9" s="41"/>
      <c r="C9" s="41" t="s">
        <v>233</v>
      </c>
      <c r="D9" s="41" t="s">
        <v>234</v>
      </c>
      <c r="E9" s="41"/>
      <c r="F9" s="49" t="s">
        <v>235</v>
      </c>
      <c r="G9" s="41" t="s">
        <v>236</v>
      </c>
      <c r="H9" s="41" t="s">
        <v>249</v>
      </c>
    </row>
    <row r="10" ht="29" customHeight="1" spans="1:8">
      <c r="A10" s="41" t="s">
        <v>238</v>
      </c>
      <c r="B10" s="41"/>
      <c r="C10" s="41" t="s">
        <v>471</v>
      </c>
      <c r="D10" s="41"/>
      <c r="E10" s="41"/>
      <c r="F10" s="41"/>
      <c r="G10" s="41"/>
      <c r="H10" s="41"/>
    </row>
    <row r="11" ht="16.5" customHeight="1" spans="1:8">
      <c r="A11" s="41" t="s">
        <v>240</v>
      </c>
      <c r="B11" s="41"/>
      <c r="C11" s="41" t="s">
        <v>231</v>
      </c>
      <c r="D11" s="41"/>
      <c r="E11" s="41"/>
      <c r="F11" s="41"/>
      <c r="G11" s="41"/>
      <c r="H11" s="41"/>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11" sqref="C11:H11"/>
    </sheetView>
  </sheetViews>
  <sheetFormatPr defaultColWidth="9" defaultRowHeight="14.4" outlineLevelCol="7"/>
  <cols>
    <col min="1" max="5" width="8.90740740740741" customWidth="1"/>
    <col min="6" max="6" width="11.3611111111111" customWidth="1"/>
    <col min="7" max="1025" width="8.90740740740741" customWidth="1"/>
  </cols>
  <sheetData>
    <row r="1" ht="16.5" customHeight="1" spans="1:8">
      <c r="A1" s="40" t="s">
        <v>59</v>
      </c>
      <c r="B1" s="41"/>
      <c r="C1" s="42" t="s">
        <v>198</v>
      </c>
      <c r="D1" s="42"/>
      <c r="E1" s="43" t="s">
        <v>213</v>
      </c>
      <c r="F1" s="44" t="s">
        <v>122</v>
      </c>
      <c r="G1" s="43" t="s">
        <v>60</v>
      </c>
      <c r="H1" s="45" t="s">
        <v>196</v>
      </c>
    </row>
    <row r="2" ht="16.5" customHeight="1" spans="1:8">
      <c r="A2" s="41" t="s">
        <v>215</v>
      </c>
      <c r="B2" s="41"/>
      <c r="C2" s="41" t="s">
        <v>197</v>
      </c>
      <c r="D2" s="41"/>
      <c r="E2" s="41" t="s">
        <v>216</v>
      </c>
      <c r="F2" s="46">
        <v>44441</v>
      </c>
      <c r="G2" s="41" t="s">
        <v>217</v>
      </c>
      <c r="H2" s="41" t="s">
        <v>320</v>
      </c>
    </row>
    <row r="3" ht="16.5" customHeight="1" spans="1:8">
      <c r="A3" s="41" t="s">
        <v>219</v>
      </c>
      <c r="B3" s="41"/>
      <c r="C3" s="47">
        <v>51720</v>
      </c>
      <c r="D3" s="47"/>
      <c r="E3" s="41" t="s">
        <v>220</v>
      </c>
      <c r="F3" s="47">
        <v>0</v>
      </c>
      <c r="G3" s="41" t="s">
        <v>221</v>
      </c>
      <c r="H3" s="48">
        <v>0</v>
      </c>
    </row>
    <row r="4" ht="54.5" customHeight="1" spans="1:8">
      <c r="A4" s="41" t="s">
        <v>222</v>
      </c>
      <c r="B4" s="41"/>
      <c r="C4" s="49" t="s">
        <v>498</v>
      </c>
      <c r="D4" s="49"/>
      <c r="E4" s="49"/>
      <c r="F4" s="49"/>
      <c r="G4" s="49"/>
      <c r="H4" s="49"/>
    </row>
    <row r="5" ht="31" customHeight="1" spans="1:8">
      <c r="A5" s="41" t="s">
        <v>224</v>
      </c>
      <c r="B5" s="41"/>
      <c r="C5" s="52" t="s">
        <v>499</v>
      </c>
      <c r="D5" s="52"/>
      <c r="E5" s="52"/>
      <c r="F5" s="52"/>
      <c r="G5" s="52"/>
      <c r="H5" s="52"/>
    </row>
    <row r="6" ht="16.5" customHeight="1" spans="1:8">
      <c r="A6" s="41" t="s">
        <v>226</v>
      </c>
      <c r="B6" s="41"/>
      <c r="C6" s="41" t="s">
        <v>231</v>
      </c>
      <c r="D6" s="41"/>
      <c r="E6" s="41"/>
      <c r="F6" s="41"/>
      <c r="G6" s="41"/>
      <c r="H6" s="41"/>
    </row>
    <row r="7" ht="16.5" customHeight="1" spans="1:8">
      <c r="A7" s="41" t="s">
        <v>228</v>
      </c>
      <c r="B7" s="41"/>
      <c r="C7" s="41" t="s">
        <v>231</v>
      </c>
      <c r="D7" s="41"/>
      <c r="E7" s="41"/>
      <c r="F7" s="41"/>
      <c r="G7" s="41"/>
      <c r="H7" s="41"/>
    </row>
    <row r="8" ht="16.5" customHeight="1" spans="1:8">
      <c r="A8" s="41" t="s">
        <v>230</v>
      </c>
      <c r="B8" s="41"/>
      <c r="C8" s="41" t="s">
        <v>231</v>
      </c>
      <c r="D8" s="41"/>
      <c r="E8" s="41"/>
      <c r="F8" s="41"/>
      <c r="G8" s="41"/>
      <c r="H8" s="41"/>
    </row>
    <row r="9" ht="82.5" customHeight="1" spans="1:8">
      <c r="A9" s="41" t="s">
        <v>232</v>
      </c>
      <c r="B9" s="41"/>
      <c r="C9" s="41" t="s">
        <v>233</v>
      </c>
      <c r="D9" s="41" t="s">
        <v>234</v>
      </c>
      <c r="E9" s="41"/>
      <c r="F9" s="49" t="s">
        <v>235</v>
      </c>
      <c r="G9" s="41" t="s">
        <v>236</v>
      </c>
      <c r="H9" s="41" t="s">
        <v>249</v>
      </c>
    </row>
    <row r="10" ht="36.5" customHeight="1" spans="1:8">
      <c r="A10" s="41" t="s">
        <v>238</v>
      </c>
      <c r="B10" s="41"/>
      <c r="C10" s="41" t="s">
        <v>467</v>
      </c>
      <c r="D10" s="41"/>
      <c r="E10" s="41"/>
      <c r="F10" s="41"/>
      <c r="G10" s="41"/>
      <c r="H10" s="41"/>
    </row>
    <row r="11" ht="16.5" customHeight="1" spans="1:8">
      <c r="A11" s="41" t="s">
        <v>240</v>
      </c>
      <c r="B11" s="41"/>
      <c r="C11" s="53" t="s">
        <v>500</v>
      </c>
      <c r="D11" s="54"/>
      <c r="E11" s="54"/>
      <c r="F11" s="54"/>
      <c r="G11" s="54"/>
      <c r="H11" s="55"/>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D9" sqref="D9:E9"/>
    </sheetView>
  </sheetViews>
  <sheetFormatPr defaultColWidth="9" defaultRowHeight="14.4" outlineLevelCol="7"/>
  <cols>
    <col min="1" max="5" width="8.90740740740741" customWidth="1"/>
    <col min="6" max="6" width="10.4537037037037" customWidth="1"/>
    <col min="7" max="1025" width="8.90740740740741" customWidth="1"/>
  </cols>
  <sheetData>
    <row r="1" ht="16.5" customHeight="1" spans="1:8">
      <c r="A1" s="40" t="s">
        <v>59</v>
      </c>
      <c r="B1" s="41"/>
      <c r="C1" s="42" t="s">
        <v>201</v>
      </c>
      <c r="D1" s="42"/>
      <c r="E1" s="43" t="s">
        <v>213</v>
      </c>
      <c r="F1" s="44" t="s">
        <v>89</v>
      </c>
      <c r="G1" s="43" t="s">
        <v>60</v>
      </c>
      <c r="H1" s="45" t="s">
        <v>199</v>
      </c>
    </row>
    <row r="2" ht="16.5" customHeight="1" spans="1:8">
      <c r="A2" s="41" t="s">
        <v>215</v>
      </c>
      <c r="B2" s="41"/>
      <c r="C2" s="41" t="s">
        <v>200</v>
      </c>
      <c r="D2" s="41"/>
      <c r="E2" s="41" t="s">
        <v>216</v>
      </c>
      <c r="F2" s="46">
        <v>44441</v>
      </c>
      <c r="G2" s="41" t="s">
        <v>217</v>
      </c>
      <c r="H2" s="41" t="s">
        <v>218</v>
      </c>
    </row>
    <row r="3" ht="16.5" customHeight="1" spans="1:8">
      <c r="A3" s="41" t="s">
        <v>219</v>
      </c>
      <c r="B3" s="41"/>
      <c r="C3" s="47">
        <v>16000</v>
      </c>
      <c r="D3" s="47"/>
      <c r="E3" s="41" t="s">
        <v>220</v>
      </c>
      <c r="F3" s="47">
        <f>12000+4000</f>
        <v>16000</v>
      </c>
      <c r="G3" s="41" t="s">
        <v>221</v>
      </c>
      <c r="H3" s="48">
        <v>0</v>
      </c>
    </row>
    <row r="4" ht="35.5" customHeight="1" spans="1:8">
      <c r="A4" s="41" t="s">
        <v>222</v>
      </c>
      <c r="B4" s="41"/>
      <c r="C4" s="49" t="s">
        <v>501</v>
      </c>
      <c r="D4" s="49"/>
      <c r="E4" s="49"/>
      <c r="F4" s="49"/>
      <c r="G4" s="49"/>
      <c r="H4" s="49"/>
    </row>
    <row r="5" ht="16.5" customHeight="1" spans="1:8">
      <c r="A5" s="41" t="s">
        <v>224</v>
      </c>
      <c r="B5" s="41"/>
      <c r="C5" s="52" t="s">
        <v>502</v>
      </c>
      <c r="D5" s="52"/>
      <c r="E5" s="52"/>
      <c r="F5" s="52"/>
      <c r="G5" s="52"/>
      <c r="H5" s="52"/>
    </row>
    <row r="6" ht="16.5" customHeight="1" spans="1:8">
      <c r="A6" s="41" t="s">
        <v>226</v>
      </c>
      <c r="B6" s="41"/>
      <c r="C6" s="41" t="s">
        <v>486</v>
      </c>
      <c r="D6" s="41"/>
      <c r="E6" s="41"/>
      <c r="F6" s="41"/>
      <c r="G6" s="41"/>
      <c r="H6" s="41"/>
    </row>
    <row r="7" ht="16.5" customHeight="1" spans="1:8">
      <c r="A7" s="41" t="s">
        <v>228</v>
      </c>
      <c r="B7" s="41"/>
      <c r="C7" s="41" t="s">
        <v>231</v>
      </c>
      <c r="D7" s="41"/>
      <c r="E7" s="41"/>
      <c r="F7" s="41"/>
      <c r="G7" s="41"/>
      <c r="H7" s="41"/>
    </row>
    <row r="8" ht="16.5" customHeight="1" spans="1:8">
      <c r="A8" s="41" t="s">
        <v>230</v>
      </c>
      <c r="B8" s="41"/>
      <c r="C8" s="41" t="s">
        <v>231</v>
      </c>
      <c r="D8" s="41"/>
      <c r="E8" s="41"/>
      <c r="F8" s="41"/>
      <c r="G8" s="41"/>
      <c r="H8" s="41"/>
    </row>
    <row r="9" ht="82.5" customHeight="1" spans="1:8">
      <c r="A9" s="41" t="s">
        <v>232</v>
      </c>
      <c r="B9" s="41"/>
      <c r="C9" s="41" t="s">
        <v>233</v>
      </c>
      <c r="D9" s="41" t="s">
        <v>234</v>
      </c>
      <c r="E9" s="41"/>
      <c r="F9" s="49" t="s">
        <v>235</v>
      </c>
      <c r="G9" s="41" t="s">
        <v>236</v>
      </c>
      <c r="H9" s="41" t="s">
        <v>249</v>
      </c>
    </row>
    <row r="10" ht="25.5" customHeight="1" spans="1:8">
      <c r="A10" s="41" t="s">
        <v>238</v>
      </c>
      <c r="B10" s="41"/>
      <c r="C10" s="41" t="s">
        <v>503</v>
      </c>
      <c r="D10" s="41"/>
      <c r="E10" s="41"/>
      <c r="F10" s="41"/>
      <c r="G10" s="41"/>
      <c r="H10" s="41"/>
    </row>
    <row r="11" ht="16.5" customHeight="1" spans="1:8">
      <c r="A11" s="41" t="s">
        <v>240</v>
      </c>
      <c r="B11" s="41"/>
      <c r="C11" s="41" t="s">
        <v>231</v>
      </c>
      <c r="D11" s="41"/>
      <c r="E11" s="41"/>
      <c r="F11" s="41"/>
      <c r="G11" s="41"/>
      <c r="H11" s="41"/>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11" sqref="C11:H11"/>
    </sheetView>
  </sheetViews>
  <sheetFormatPr defaultColWidth="9" defaultRowHeight="14.4" outlineLevelCol="7"/>
  <cols>
    <col min="1" max="5" width="8.90740740740741" customWidth="1"/>
    <col min="6" max="6" width="15.5462962962963" customWidth="1"/>
    <col min="7" max="7" width="8.90740740740741" customWidth="1"/>
    <col min="8" max="8" width="16.2685185185185" customWidth="1"/>
    <col min="9" max="1025" width="8.90740740740741" customWidth="1"/>
  </cols>
  <sheetData>
    <row r="1" ht="34.5" customHeight="1" spans="1:8">
      <c r="A1" s="40" t="s">
        <v>59</v>
      </c>
      <c r="B1" s="41"/>
      <c r="C1" s="50" t="s">
        <v>504</v>
      </c>
      <c r="D1" s="50"/>
      <c r="E1" s="43" t="s">
        <v>213</v>
      </c>
      <c r="F1" s="44" t="s">
        <v>204</v>
      </c>
      <c r="G1" s="43" t="s">
        <v>60</v>
      </c>
      <c r="H1" s="45" t="s">
        <v>202</v>
      </c>
    </row>
    <row r="2" ht="26.5" customHeight="1" spans="1:8">
      <c r="A2" s="41" t="s">
        <v>215</v>
      </c>
      <c r="B2" s="41"/>
      <c r="C2" s="41" t="s">
        <v>203</v>
      </c>
      <c r="D2" s="41"/>
      <c r="E2" s="41" t="s">
        <v>216</v>
      </c>
      <c r="F2" s="46">
        <v>44298</v>
      </c>
      <c r="G2" s="41" t="s">
        <v>217</v>
      </c>
      <c r="H2" s="41" t="s">
        <v>218</v>
      </c>
    </row>
    <row r="3" ht="28.5" customHeight="1" spans="1:8">
      <c r="A3" s="41" t="s">
        <v>219</v>
      </c>
      <c r="B3" s="41"/>
      <c r="C3" s="47">
        <v>150000000</v>
      </c>
      <c r="D3" s="47"/>
      <c r="E3" s="41" t="s">
        <v>505</v>
      </c>
      <c r="F3" s="47">
        <v>107850000</v>
      </c>
      <c r="G3" s="41" t="s">
        <v>506</v>
      </c>
      <c r="H3" s="48" t="s">
        <v>231</v>
      </c>
    </row>
    <row r="4" ht="105" customHeight="1" spans="1:8">
      <c r="A4" s="41" t="s">
        <v>222</v>
      </c>
      <c r="B4" s="41"/>
      <c r="C4" s="49" t="s">
        <v>507</v>
      </c>
      <c r="D4" s="49"/>
      <c r="E4" s="49"/>
      <c r="F4" s="49"/>
      <c r="G4" s="49"/>
      <c r="H4" s="49"/>
    </row>
    <row r="5" ht="16.5" customHeight="1" spans="1:8">
      <c r="A5" s="41" t="s">
        <v>224</v>
      </c>
      <c r="B5" s="41"/>
      <c r="C5" s="41" t="s">
        <v>508</v>
      </c>
      <c r="D5" s="41"/>
      <c r="E5" s="41"/>
      <c r="F5" s="41"/>
      <c r="G5" s="41"/>
      <c r="H5" s="41"/>
    </row>
    <row r="6" ht="16.5" customHeight="1" spans="1:8">
      <c r="A6" s="41" t="s">
        <v>226</v>
      </c>
      <c r="B6" s="41"/>
      <c r="C6" s="41" t="s">
        <v>231</v>
      </c>
      <c r="D6" s="41"/>
      <c r="E6" s="41"/>
      <c r="F6" s="41"/>
      <c r="G6" s="41"/>
      <c r="H6" s="41"/>
    </row>
    <row r="7" ht="16.5" customHeight="1" spans="1:8">
      <c r="A7" s="41" t="s">
        <v>228</v>
      </c>
      <c r="B7" s="41"/>
      <c r="C7" s="41" t="s">
        <v>509</v>
      </c>
      <c r="D7" s="41"/>
      <c r="E7" s="41"/>
      <c r="F7" s="41"/>
      <c r="G7" s="41"/>
      <c r="H7" s="41"/>
    </row>
    <row r="8" ht="16.5" customHeight="1" spans="1:8">
      <c r="A8" s="41" t="s">
        <v>230</v>
      </c>
      <c r="B8" s="41"/>
      <c r="C8" s="41" t="s">
        <v>231</v>
      </c>
      <c r="D8" s="41"/>
      <c r="E8" s="41"/>
      <c r="F8" s="41"/>
      <c r="G8" s="41"/>
      <c r="H8" s="41"/>
    </row>
    <row r="9" ht="66" customHeight="1" spans="1:8">
      <c r="A9" s="41" t="s">
        <v>232</v>
      </c>
      <c r="B9" s="41"/>
      <c r="C9" s="41" t="s">
        <v>233</v>
      </c>
      <c r="D9" s="41" t="s">
        <v>234</v>
      </c>
      <c r="E9" s="41"/>
      <c r="F9" s="49" t="s">
        <v>235</v>
      </c>
      <c r="G9" s="41" t="s">
        <v>236</v>
      </c>
      <c r="H9" s="41" t="s">
        <v>510</v>
      </c>
    </row>
    <row r="10" ht="16.5" customHeight="1" spans="1:8">
      <c r="A10" s="41" t="s">
        <v>238</v>
      </c>
      <c r="B10" s="41"/>
      <c r="C10" s="41" t="s">
        <v>467</v>
      </c>
      <c r="D10" s="41"/>
      <c r="E10" s="41"/>
      <c r="F10" s="41"/>
      <c r="G10" s="41"/>
      <c r="H10" s="41"/>
    </row>
    <row r="11" ht="16.5" customHeight="1" spans="1:8">
      <c r="A11" s="41" t="s">
        <v>240</v>
      </c>
      <c r="B11" s="41"/>
      <c r="C11" s="51" t="s">
        <v>511</v>
      </c>
      <c r="D11" s="51"/>
      <c r="E11" s="51"/>
      <c r="F11" s="51"/>
      <c r="G11" s="51"/>
      <c r="H11" s="51"/>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scale="59" firstPageNumber="0" orientation="portrait" useFirstPageNumber="1" horizontalDpi="300" verticalDpi="300"/>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4" sqref="C4:H4"/>
    </sheetView>
  </sheetViews>
  <sheetFormatPr defaultColWidth="9" defaultRowHeight="14.4" outlineLevelCol="7"/>
  <cols>
    <col min="1" max="5" width="8.90740740740741" customWidth="1"/>
    <col min="6" max="6" width="13.7222222222222" customWidth="1"/>
    <col min="7" max="1025" width="8.90740740740741" customWidth="1"/>
  </cols>
  <sheetData>
    <row r="1" ht="16.5" customHeight="1" spans="1:8">
      <c r="A1" s="40" t="s">
        <v>59</v>
      </c>
      <c r="B1" s="41"/>
      <c r="C1" s="50" t="s">
        <v>504</v>
      </c>
      <c r="D1" s="50"/>
      <c r="E1" s="43" t="s">
        <v>213</v>
      </c>
      <c r="F1" s="44" t="s">
        <v>204</v>
      </c>
      <c r="G1" s="43" t="s">
        <v>60</v>
      </c>
      <c r="H1" s="45" t="s">
        <v>206</v>
      </c>
    </row>
    <row r="2" ht="29.5" customHeight="1" spans="1:8">
      <c r="A2" s="41" t="s">
        <v>215</v>
      </c>
      <c r="B2" s="41"/>
      <c r="C2" s="41" t="s">
        <v>203</v>
      </c>
      <c r="D2" s="41"/>
      <c r="E2" s="41" t="s">
        <v>216</v>
      </c>
      <c r="F2" s="46">
        <v>44298</v>
      </c>
      <c r="G2" s="41" t="s">
        <v>217</v>
      </c>
      <c r="H2" s="41" t="s">
        <v>218</v>
      </c>
    </row>
    <row r="3" ht="16.5" customHeight="1" spans="1:8">
      <c r="A3" s="41" t="s">
        <v>219</v>
      </c>
      <c r="B3" s="41"/>
      <c r="C3" s="47">
        <v>21000000</v>
      </c>
      <c r="D3" s="47"/>
      <c r="E3" s="41" t="s">
        <v>505</v>
      </c>
      <c r="F3" s="47">
        <v>21000000</v>
      </c>
      <c r="G3" s="41" t="s">
        <v>506</v>
      </c>
      <c r="H3" s="48">
        <v>0</v>
      </c>
    </row>
    <row r="4" ht="42.5" customHeight="1" spans="1:8">
      <c r="A4" s="41" t="s">
        <v>222</v>
      </c>
      <c r="B4" s="41"/>
      <c r="C4" s="49" t="s">
        <v>507</v>
      </c>
      <c r="D4" s="49"/>
      <c r="E4" s="49"/>
      <c r="F4" s="49"/>
      <c r="G4" s="49"/>
      <c r="H4" s="49"/>
    </row>
    <row r="5" ht="43.5" customHeight="1" spans="1:8">
      <c r="A5" s="41" t="s">
        <v>224</v>
      </c>
      <c r="B5" s="41"/>
      <c r="C5" s="41" t="s">
        <v>508</v>
      </c>
      <c r="D5" s="41"/>
      <c r="E5" s="41"/>
      <c r="F5" s="41"/>
      <c r="G5" s="41"/>
      <c r="H5" s="41"/>
    </row>
    <row r="6" ht="16.5" customHeight="1" spans="1:8">
      <c r="A6" s="41" t="s">
        <v>226</v>
      </c>
      <c r="B6" s="41"/>
      <c r="C6" s="41" t="s">
        <v>512</v>
      </c>
      <c r="D6" s="41"/>
      <c r="E6" s="41"/>
      <c r="F6" s="41"/>
      <c r="G6" s="41"/>
      <c r="H6" s="41"/>
    </row>
    <row r="7" ht="42.5" customHeight="1" spans="1:8">
      <c r="A7" s="41" t="s">
        <v>228</v>
      </c>
      <c r="B7" s="41"/>
      <c r="C7" s="41" t="s">
        <v>509</v>
      </c>
      <c r="D7" s="41"/>
      <c r="E7" s="41"/>
      <c r="F7" s="41"/>
      <c r="G7" s="41"/>
      <c r="H7" s="41"/>
    </row>
    <row r="8" ht="16.5" customHeight="1" spans="1:8">
      <c r="A8" s="41" t="s">
        <v>230</v>
      </c>
      <c r="B8" s="41"/>
      <c r="C8" s="41" t="s">
        <v>231</v>
      </c>
      <c r="D8" s="41"/>
      <c r="E8" s="41"/>
      <c r="F8" s="41"/>
      <c r="G8" s="41"/>
      <c r="H8" s="41"/>
    </row>
    <row r="9" ht="49.5" customHeight="1" spans="1:8">
      <c r="A9" s="41" t="s">
        <v>232</v>
      </c>
      <c r="B9" s="41"/>
      <c r="C9" s="41" t="s">
        <v>233</v>
      </c>
      <c r="D9" s="41" t="s">
        <v>234</v>
      </c>
      <c r="E9" s="41"/>
      <c r="F9" s="49" t="s">
        <v>235</v>
      </c>
      <c r="G9" s="41" t="s">
        <v>236</v>
      </c>
      <c r="H9" s="41" t="s">
        <v>510</v>
      </c>
    </row>
    <row r="10" ht="16.5" customHeight="1" spans="1:8">
      <c r="A10" s="41" t="s">
        <v>238</v>
      </c>
      <c r="B10" s="41"/>
      <c r="C10" s="41" t="s">
        <v>467</v>
      </c>
      <c r="D10" s="41"/>
      <c r="E10" s="41"/>
      <c r="F10" s="41"/>
      <c r="G10" s="41"/>
      <c r="H10" s="41"/>
    </row>
    <row r="11" ht="32.15" customHeight="1" spans="1:8">
      <c r="A11" s="41" t="s">
        <v>240</v>
      </c>
      <c r="B11" s="41"/>
      <c r="C11" s="41" t="s">
        <v>231</v>
      </c>
      <c r="D11" s="41"/>
      <c r="E11" s="41"/>
      <c r="F11" s="41"/>
      <c r="G11" s="41"/>
      <c r="H11" s="41"/>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H3" sqref="H3"/>
    </sheetView>
  </sheetViews>
  <sheetFormatPr defaultColWidth="9" defaultRowHeight="14.4" outlineLevelCol="7"/>
  <cols>
    <col min="1" max="5" width="8.90740740740741" customWidth="1"/>
    <col min="6" max="6" width="14.0925925925926" customWidth="1"/>
    <col min="7" max="1025" width="8.90740740740741" customWidth="1"/>
  </cols>
  <sheetData>
    <row r="1" ht="16.5" customHeight="1" spans="1:8">
      <c r="A1" s="40" t="s">
        <v>59</v>
      </c>
      <c r="B1" s="41"/>
      <c r="C1" s="50" t="s">
        <v>209</v>
      </c>
      <c r="D1" s="50"/>
      <c r="E1" s="43" t="s">
        <v>213</v>
      </c>
      <c r="F1" s="44" t="s">
        <v>204</v>
      </c>
      <c r="G1" s="43" t="s">
        <v>60</v>
      </c>
      <c r="H1" s="45" t="s">
        <v>207</v>
      </c>
    </row>
    <row r="2" ht="32" customHeight="1" spans="1:8">
      <c r="A2" s="41" t="s">
        <v>215</v>
      </c>
      <c r="B2" s="41"/>
      <c r="C2" s="41" t="s">
        <v>208</v>
      </c>
      <c r="D2" s="41"/>
      <c r="E2" s="41" t="s">
        <v>216</v>
      </c>
      <c r="F2" s="46">
        <v>44298</v>
      </c>
      <c r="G2" s="41" t="s">
        <v>217</v>
      </c>
      <c r="H2" s="41" t="s">
        <v>218</v>
      </c>
    </row>
    <row r="3" ht="30" customHeight="1" spans="1:8">
      <c r="A3" s="41" t="s">
        <v>219</v>
      </c>
      <c r="B3" s="41"/>
      <c r="C3" s="47">
        <v>21000000</v>
      </c>
      <c r="D3" s="47"/>
      <c r="E3" s="41" t="s">
        <v>513</v>
      </c>
      <c r="F3" s="47">
        <v>21000000</v>
      </c>
      <c r="G3" s="41" t="s">
        <v>514</v>
      </c>
      <c r="H3" s="48">
        <v>0</v>
      </c>
    </row>
    <row r="4" ht="16.5" customHeight="1" spans="1:8">
      <c r="A4" s="41" t="s">
        <v>222</v>
      </c>
      <c r="B4" s="41"/>
      <c r="C4" s="41" t="s">
        <v>515</v>
      </c>
      <c r="D4" s="41"/>
      <c r="E4" s="41"/>
      <c r="F4" s="41"/>
      <c r="G4" s="41"/>
      <c r="H4" s="41"/>
    </row>
    <row r="5" ht="16.5" customHeight="1" spans="1:8">
      <c r="A5" s="41" t="s">
        <v>224</v>
      </c>
      <c r="B5" s="41"/>
      <c r="C5" s="41" t="s">
        <v>516</v>
      </c>
      <c r="D5" s="41"/>
      <c r="E5" s="41"/>
      <c r="F5" s="41"/>
      <c r="G5" s="41"/>
      <c r="H5" s="41"/>
    </row>
    <row r="6" ht="16.5" customHeight="1" spans="1:8">
      <c r="A6" s="41" t="s">
        <v>226</v>
      </c>
      <c r="B6" s="41"/>
      <c r="C6" s="41" t="s">
        <v>512</v>
      </c>
      <c r="D6" s="41"/>
      <c r="E6" s="41"/>
      <c r="F6" s="41"/>
      <c r="G6" s="41"/>
      <c r="H6" s="41"/>
    </row>
    <row r="7" ht="159" customHeight="1" spans="1:8">
      <c r="A7" s="41" t="s">
        <v>228</v>
      </c>
      <c r="B7" s="41"/>
      <c r="C7" s="49" t="s">
        <v>517</v>
      </c>
      <c r="D7" s="49"/>
      <c r="E7" s="49"/>
      <c r="F7" s="49"/>
      <c r="G7" s="49"/>
      <c r="H7" s="49"/>
    </row>
    <row r="8" ht="16.5" customHeight="1" spans="1:8">
      <c r="A8" s="41" t="s">
        <v>230</v>
      </c>
      <c r="B8" s="41"/>
      <c r="C8" s="41" t="s">
        <v>231</v>
      </c>
      <c r="D8" s="41"/>
      <c r="E8" s="41"/>
      <c r="F8" s="41"/>
      <c r="G8" s="41"/>
      <c r="H8" s="41"/>
    </row>
    <row r="9" ht="49.5" customHeight="1" spans="1:8">
      <c r="A9" s="41" t="s">
        <v>232</v>
      </c>
      <c r="B9" s="41"/>
      <c r="C9" s="41" t="s">
        <v>233</v>
      </c>
      <c r="D9" s="41" t="s">
        <v>234</v>
      </c>
      <c r="E9" s="41"/>
      <c r="F9" s="49" t="s">
        <v>235</v>
      </c>
      <c r="G9" s="41" t="s">
        <v>236</v>
      </c>
      <c r="H9" s="41" t="s">
        <v>510</v>
      </c>
    </row>
    <row r="10" ht="16.5" customHeight="1" spans="1:8">
      <c r="A10" s="41" t="s">
        <v>238</v>
      </c>
      <c r="B10" s="41"/>
      <c r="C10" s="41" t="s">
        <v>467</v>
      </c>
      <c r="D10" s="41"/>
      <c r="E10" s="41"/>
      <c r="F10" s="41"/>
      <c r="G10" s="41"/>
      <c r="H10" s="41"/>
    </row>
    <row r="11" ht="16.5" customHeight="1" spans="1:8">
      <c r="A11" s="41" t="s">
        <v>240</v>
      </c>
      <c r="B11" s="41"/>
      <c r="C11" s="41" t="s">
        <v>231</v>
      </c>
      <c r="D11" s="41"/>
      <c r="E11" s="41"/>
      <c r="F11" s="41"/>
      <c r="G11" s="41"/>
      <c r="H11" s="41"/>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11" sqref="C11:H11"/>
    </sheetView>
  </sheetViews>
  <sheetFormatPr defaultColWidth="9" defaultRowHeight="14.4" outlineLevelCol="7"/>
  <cols>
    <col min="1" max="5" width="8.90740740740741" customWidth="1"/>
    <col min="6" max="6" width="12.3611111111111" customWidth="1"/>
    <col min="7" max="7" width="8.90740740740741" customWidth="1"/>
    <col min="8" max="8" width="10.8796296296296" customWidth="1"/>
    <col min="9" max="1025" width="8.90740740740741" customWidth="1"/>
  </cols>
  <sheetData>
    <row r="1" ht="16.5" customHeight="1" spans="1:8">
      <c r="A1" s="40" t="s">
        <v>59</v>
      </c>
      <c r="B1" s="41"/>
      <c r="C1" s="42" t="s">
        <v>205</v>
      </c>
      <c r="D1" s="42"/>
      <c r="E1" s="43" t="s">
        <v>213</v>
      </c>
      <c r="F1" s="44" t="s">
        <v>204</v>
      </c>
      <c r="G1" s="43" t="s">
        <v>60</v>
      </c>
      <c r="H1" s="45" t="s">
        <v>210</v>
      </c>
    </row>
    <row r="2" ht="16.5" customHeight="1" spans="1:8">
      <c r="A2" s="41" t="s">
        <v>215</v>
      </c>
      <c r="B2" s="41"/>
      <c r="C2" s="41" t="s">
        <v>203</v>
      </c>
      <c r="D2" s="41"/>
      <c r="E2" s="41" t="s">
        <v>216</v>
      </c>
      <c r="F2" s="46">
        <v>44298</v>
      </c>
      <c r="G2" s="41" t="s">
        <v>217</v>
      </c>
      <c r="H2" s="41" t="s">
        <v>231</v>
      </c>
    </row>
    <row r="3" ht="32.5" customHeight="1" spans="1:8">
      <c r="A3" s="41" t="s">
        <v>219</v>
      </c>
      <c r="B3" s="41"/>
      <c r="C3" s="47">
        <v>400000</v>
      </c>
      <c r="D3" s="47"/>
      <c r="E3" s="41" t="s">
        <v>518</v>
      </c>
      <c r="F3" s="47">
        <f>81400+64000</f>
        <v>145400</v>
      </c>
      <c r="G3" s="41" t="s">
        <v>519</v>
      </c>
      <c r="H3" s="48">
        <f>C3-F3</f>
        <v>254600</v>
      </c>
    </row>
    <row r="4" ht="28.5" customHeight="1" spans="1:8">
      <c r="A4" s="41" t="s">
        <v>222</v>
      </c>
      <c r="B4" s="41"/>
      <c r="C4" s="49" t="s">
        <v>520</v>
      </c>
      <c r="D4" s="49"/>
      <c r="E4" s="49"/>
      <c r="F4" s="49"/>
      <c r="G4" s="49"/>
      <c r="H4" s="49"/>
    </row>
    <row r="5" ht="16.5" customHeight="1" spans="1:8">
      <c r="A5" s="41" t="s">
        <v>224</v>
      </c>
      <c r="B5" s="41"/>
      <c r="C5" s="41" t="s">
        <v>508</v>
      </c>
      <c r="D5" s="41"/>
      <c r="E5" s="41"/>
      <c r="F5" s="41"/>
      <c r="G5" s="41"/>
      <c r="H5" s="41"/>
    </row>
    <row r="6" ht="16.5" customHeight="1" spans="1:8">
      <c r="A6" s="41" t="s">
        <v>226</v>
      </c>
      <c r="B6" s="41"/>
      <c r="C6" s="41" t="s">
        <v>231</v>
      </c>
      <c r="D6" s="41"/>
      <c r="E6" s="41"/>
      <c r="F6" s="41"/>
      <c r="G6" s="41"/>
      <c r="H6" s="41"/>
    </row>
    <row r="7" ht="16.5" customHeight="1" spans="1:8">
      <c r="A7" s="41" t="s">
        <v>228</v>
      </c>
      <c r="B7" s="41"/>
      <c r="C7" s="41" t="s">
        <v>509</v>
      </c>
      <c r="D7" s="41"/>
      <c r="E7" s="41"/>
      <c r="F7" s="41"/>
      <c r="G7" s="41"/>
      <c r="H7" s="41"/>
    </row>
    <row r="8" ht="16.5" customHeight="1" spans="1:8">
      <c r="A8" s="41" t="s">
        <v>230</v>
      </c>
      <c r="B8" s="41"/>
      <c r="C8" s="41" t="s">
        <v>231</v>
      </c>
      <c r="D8" s="41"/>
      <c r="E8" s="41"/>
      <c r="F8" s="41"/>
      <c r="G8" s="41"/>
      <c r="H8" s="41"/>
    </row>
    <row r="9" ht="66" customHeight="1" spans="1:8">
      <c r="A9" s="41" t="s">
        <v>232</v>
      </c>
      <c r="B9" s="41"/>
      <c r="C9" s="41" t="s">
        <v>233</v>
      </c>
      <c r="D9" s="41" t="s">
        <v>234</v>
      </c>
      <c r="E9" s="41"/>
      <c r="F9" s="49" t="s">
        <v>235</v>
      </c>
      <c r="G9" s="41" t="s">
        <v>236</v>
      </c>
      <c r="H9" s="41" t="s">
        <v>510</v>
      </c>
    </row>
    <row r="10" ht="16.5" customHeight="1" spans="1:8">
      <c r="A10" s="41" t="s">
        <v>238</v>
      </c>
      <c r="B10" s="41"/>
      <c r="C10" s="41" t="s">
        <v>471</v>
      </c>
      <c r="D10" s="41"/>
      <c r="E10" s="41"/>
      <c r="F10" s="41"/>
      <c r="G10" s="41"/>
      <c r="H10" s="41"/>
    </row>
    <row r="11" ht="33.5" customHeight="1" spans="1:8">
      <c r="A11" s="41" t="s">
        <v>240</v>
      </c>
      <c r="B11" s="41"/>
      <c r="C11" s="41" t="s">
        <v>521</v>
      </c>
      <c r="D11" s="41"/>
      <c r="E11" s="41"/>
      <c r="F11" s="41"/>
      <c r="G11" s="41"/>
      <c r="H11" s="41"/>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11" sqref="C11:H11"/>
    </sheetView>
  </sheetViews>
  <sheetFormatPr defaultColWidth="9" defaultRowHeight="14.4" outlineLevelCol="7"/>
  <cols>
    <col min="1" max="5" width="8.90740740740741" customWidth="1"/>
    <col min="6" max="6" width="10.4537037037037" customWidth="1"/>
    <col min="7" max="7" width="8.90740740740741" customWidth="1"/>
    <col min="8" max="8" width="19.9074074074074" customWidth="1"/>
    <col min="9" max="1025" width="8.90740740740741" customWidth="1"/>
  </cols>
  <sheetData>
    <row r="1" ht="16.5" customHeight="1" spans="1:8">
      <c r="A1" s="40" t="s">
        <v>59</v>
      </c>
      <c r="B1" s="41"/>
      <c r="C1" s="42" t="s">
        <v>205</v>
      </c>
      <c r="D1" s="42"/>
      <c r="E1" s="43" t="s">
        <v>213</v>
      </c>
      <c r="F1" s="44" t="s">
        <v>204</v>
      </c>
      <c r="G1" s="43" t="s">
        <v>60</v>
      </c>
      <c r="H1" s="45" t="s">
        <v>211</v>
      </c>
    </row>
    <row r="2" ht="16.5" customHeight="1" spans="1:8">
      <c r="A2" s="41" t="s">
        <v>215</v>
      </c>
      <c r="B2" s="41"/>
      <c r="C2" s="41" t="s">
        <v>203</v>
      </c>
      <c r="D2" s="41"/>
      <c r="E2" s="41" t="s">
        <v>216</v>
      </c>
      <c r="F2" s="46">
        <v>44298</v>
      </c>
      <c r="G2" s="41" t="s">
        <v>217</v>
      </c>
      <c r="H2" s="41" t="s">
        <v>218</v>
      </c>
    </row>
    <row r="3" ht="16.5" customHeight="1" spans="1:8">
      <c r="A3" s="41" t="s">
        <v>219</v>
      </c>
      <c r="B3" s="41"/>
      <c r="C3" s="47">
        <v>720000</v>
      </c>
      <c r="D3" s="47"/>
      <c r="E3" s="41" t="s">
        <v>518</v>
      </c>
      <c r="F3" s="47">
        <f>425700+223800+69500</f>
        <v>719000</v>
      </c>
      <c r="G3" s="41" t="s">
        <v>522</v>
      </c>
      <c r="H3" s="48" t="s">
        <v>231</v>
      </c>
    </row>
    <row r="4" ht="16.5" customHeight="1" spans="1:8">
      <c r="A4" s="41" t="s">
        <v>222</v>
      </c>
      <c r="B4" s="41"/>
      <c r="C4" s="49" t="s">
        <v>523</v>
      </c>
      <c r="D4" s="49"/>
      <c r="E4" s="49"/>
      <c r="F4" s="49"/>
      <c r="G4" s="49"/>
      <c r="H4" s="49"/>
    </row>
    <row r="5" ht="16.5" customHeight="1" spans="1:8">
      <c r="A5" s="41" t="s">
        <v>224</v>
      </c>
      <c r="B5" s="41"/>
      <c r="C5" s="41" t="s">
        <v>508</v>
      </c>
      <c r="D5" s="41"/>
      <c r="E5" s="41"/>
      <c r="F5" s="41"/>
      <c r="G5" s="41"/>
      <c r="H5" s="41"/>
    </row>
    <row r="6" ht="16.5" customHeight="1" spans="1:8">
      <c r="A6" s="41" t="s">
        <v>226</v>
      </c>
      <c r="B6" s="41"/>
      <c r="C6" s="41" t="s">
        <v>231</v>
      </c>
      <c r="D6" s="41"/>
      <c r="E6" s="41"/>
      <c r="F6" s="41"/>
      <c r="G6" s="41"/>
      <c r="H6" s="41"/>
    </row>
    <row r="7" ht="16.5" customHeight="1" spans="1:8">
      <c r="A7" s="41" t="s">
        <v>228</v>
      </c>
      <c r="B7" s="41"/>
      <c r="C7" s="41" t="s">
        <v>509</v>
      </c>
      <c r="D7" s="41"/>
      <c r="E7" s="41"/>
      <c r="F7" s="41"/>
      <c r="G7" s="41"/>
      <c r="H7" s="41"/>
    </row>
    <row r="8" ht="16.5" customHeight="1" spans="1:8">
      <c r="A8" s="41" t="s">
        <v>230</v>
      </c>
      <c r="B8" s="41"/>
      <c r="C8" s="41" t="s">
        <v>231</v>
      </c>
      <c r="D8" s="41"/>
      <c r="E8" s="41"/>
      <c r="F8" s="41"/>
      <c r="G8" s="41"/>
      <c r="H8" s="41"/>
    </row>
    <row r="9" ht="82.5" customHeight="1" spans="1:8">
      <c r="A9" s="41" t="s">
        <v>232</v>
      </c>
      <c r="B9" s="41"/>
      <c r="C9" s="41" t="s">
        <v>233</v>
      </c>
      <c r="D9" s="41" t="s">
        <v>234</v>
      </c>
      <c r="E9" s="41"/>
      <c r="F9" s="49" t="s">
        <v>235</v>
      </c>
      <c r="G9" s="41" t="s">
        <v>236</v>
      </c>
      <c r="H9" s="41" t="s">
        <v>510</v>
      </c>
    </row>
    <row r="10" ht="16.5" customHeight="1" spans="1:8">
      <c r="A10" s="41" t="s">
        <v>238</v>
      </c>
      <c r="B10" s="41"/>
      <c r="C10" s="41" t="s">
        <v>471</v>
      </c>
      <c r="D10" s="41"/>
      <c r="E10" s="41"/>
      <c r="F10" s="41"/>
      <c r="G10" s="41"/>
      <c r="H10" s="41"/>
    </row>
    <row r="11" ht="46" customHeight="1" spans="1:8">
      <c r="A11" s="41" t="s">
        <v>240</v>
      </c>
      <c r="B11" s="41"/>
      <c r="C11" s="41" t="s">
        <v>524</v>
      </c>
      <c r="D11" s="41"/>
      <c r="E11" s="41"/>
      <c r="F11" s="41"/>
      <c r="G11" s="41"/>
      <c r="H11" s="41"/>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6"/>
  <sheetViews>
    <sheetView topLeftCell="A8" workbookViewId="0">
      <selection activeCell="J16" sqref="J16"/>
    </sheetView>
  </sheetViews>
  <sheetFormatPr defaultColWidth="8.88888888888889" defaultRowHeight="14.4"/>
  <sheetData>
    <row r="1" ht="23.4" spans="1:21">
      <c r="A1" s="16" t="s">
        <v>525</v>
      </c>
      <c r="B1" s="16"/>
      <c r="C1" s="16"/>
      <c r="D1" s="16"/>
      <c r="E1" s="16"/>
      <c r="F1" s="16"/>
      <c r="G1" s="16"/>
      <c r="H1" s="16"/>
      <c r="I1" s="16"/>
      <c r="J1" s="16"/>
      <c r="K1" s="16"/>
      <c r="L1" s="16"/>
      <c r="M1" s="16"/>
      <c r="N1" s="16"/>
      <c r="O1" s="16"/>
      <c r="P1" s="16"/>
      <c r="Q1" s="16"/>
      <c r="R1" s="16"/>
      <c r="S1" s="16"/>
      <c r="T1" s="16"/>
      <c r="U1" s="16"/>
    </row>
    <row r="2" ht="15.6" spans="1:21">
      <c r="A2" s="17" t="s">
        <v>526</v>
      </c>
      <c r="B2" s="18"/>
      <c r="C2" s="19"/>
      <c r="D2" s="17" t="s">
        <v>527</v>
      </c>
      <c r="E2" s="18"/>
      <c r="F2" s="18"/>
      <c r="G2" s="18"/>
      <c r="H2" s="18"/>
      <c r="I2" s="18"/>
      <c r="J2" s="18"/>
      <c r="K2" s="18"/>
      <c r="L2" s="18"/>
      <c r="M2" s="18"/>
      <c r="N2" s="18"/>
      <c r="O2" s="19"/>
      <c r="P2" s="17" t="s">
        <v>528</v>
      </c>
      <c r="Q2" s="18"/>
      <c r="R2" s="18"/>
      <c r="S2" s="18"/>
      <c r="T2" s="18"/>
      <c r="U2" s="19"/>
    </row>
    <row r="3" ht="26.4" spans="1:21">
      <c r="A3" s="20" t="s">
        <v>60</v>
      </c>
      <c r="B3" s="20" t="s">
        <v>61</v>
      </c>
      <c r="C3" s="20" t="s">
        <v>63</v>
      </c>
      <c r="D3" s="20" t="s">
        <v>529</v>
      </c>
      <c r="E3" s="20" t="s">
        <v>530</v>
      </c>
      <c r="F3" s="20" t="s">
        <v>531</v>
      </c>
      <c r="G3" s="20" t="s">
        <v>532</v>
      </c>
      <c r="H3" s="20" t="s">
        <v>533</v>
      </c>
      <c r="I3" s="20" t="s">
        <v>534</v>
      </c>
      <c r="J3" s="20" t="s">
        <v>535</v>
      </c>
      <c r="K3" s="20" t="s">
        <v>536</v>
      </c>
      <c r="L3" s="20" t="s">
        <v>537</v>
      </c>
      <c r="M3" s="20" t="s">
        <v>538</v>
      </c>
      <c r="N3" s="20" t="s">
        <v>539</v>
      </c>
      <c r="O3" s="20" t="s">
        <v>240</v>
      </c>
      <c r="P3" s="20" t="s">
        <v>540</v>
      </c>
      <c r="Q3" s="20" t="s">
        <v>541</v>
      </c>
      <c r="R3" s="20" t="s">
        <v>542</v>
      </c>
      <c r="S3" s="20" t="s">
        <v>543</v>
      </c>
      <c r="T3" s="20" t="s">
        <v>544</v>
      </c>
      <c r="U3" s="20" t="s">
        <v>545</v>
      </c>
    </row>
    <row r="4" ht="51" spans="1:21">
      <c r="A4" s="21">
        <v>12</v>
      </c>
      <c r="B4" s="22" t="s">
        <v>65</v>
      </c>
      <c r="C4" s="23" t="s">
        <v>69</v>
      </c>
      <c r="D4" s="24" t="s">
        <v>546</v>
      </c>
      <c r="E4" s="23" t="s">
        <v>547</v>
      </c>
      <c r="F4" s="24" t="s">
        <v>548</v>
      </c>
      <c r="G4" s="25" t="s">
        <v>549</v>
      </c>
      <c r="H4" s="26" t="s">
        <v>550</v>
      </c>
      <c r="I4" s="23" t="s">
        <v>551</v>
      </c>
      <c r="J4" s="25" t="s">
        <v>552</v>
      </c>
      <c r="K4" s="25" t="s">
        <v>553</v>
      </c>
      <c r="L4" s="31" t="s">
        <v>554</v>
      </c>
      <c r="M4" s="35">
        <v>43301</v>
      </c>
      <c r="N4" s="35">
        <v>45291</v>
      </c>
      <c r="O4" s="22" t="s">
        <v>555</v>
      </c>
      <c r="P4" s="24" t="s">
        <v>556</v>
      </c>
      <c r="Q4" s="26" t="s">
        <v>557</v>
      </c>
      <c r="R4" s="24" t="s">
        <v>556</v>
      </c>
      <c r="S4" s="24" t="s">
        <v>556</v>
      </c>
      <c r="T4" s="24" t="s">
        <v>249</v>
      </c>
      <c r="U4" s="24" t="s">
        <v>436</v>
      </c>
    </row>
    <row r="5" ht="61.2" spans="1:21">
      <c r="A5" s="21">
        <v>19</v>
      </c>
      <c r="B5" s="22" t="s">
        <v>65</v>
      </c>
      <c r="C5" s="23" t="s">
        <v>67</v>
      </c>
      <c r="D5" s="24"/>
      <c r="E5" s="23" t="s">
        <v>558</v>
      </c>
      <c r="F5" s="24" t="s">
        <v>559</v>
      </c>
      <c r="G5" s="25"/>
      <c r="H5" s="26" t="s">
        <v>560</v>
      </c>
      <c r="I5" s="23" t="s">
        <v>561</v>
      </c>
      <c r="J5" s="25"/>
      <c r="K5" s="25"/>
      <c r="L5" s="33"/>
      <c r="M5" s="35"/>
      <c r="N5" s="35"/>
      <c r="O5" s="22"/>
      <c r="P5" s="24"/>
      <c r="Q5" s="26"/>
      <c r="R5" s="24"/>
      <c r="S5" s="24"/>
      <c r="T5" s="24"/>
      <c r="U5" s="24"/>
    </row>
    <row r="6" ht="61.2" spans="1:21">
      <c r="A6" s="21">
        <v>23</v>
      </c>
      <c r="B6" s="27" t="s">
        <v>71</v>
      </c>
      <c r="C6" s="28" t="s">
        <v>72</v>
      </c>
      <c r="D6" s="21" t="s">
        <v>562</v>
      </c>
      <c r="E6" s="29" t="s">
        <v>563</v>
      </c>
      <c r="F6" s="21" t="s">
        <v>564</v>
      </c>
      <c r="G6" s="29" t="s">
        <v>565</v>
      </c>
      <c r="H6" s="21" t="s">
        <v>566</v>
      </c>
      <c r="I6" s="29" t="s">
        <v>567</v>
      </c>
      <c r="J6" s="29" t="s">
        <v>568</v>
      </c>
      <c r="K6" s="22" t="s">
        <v>569</v>
      </c>
      <c r="L6" s="26" t="s">
        <v>570</v>
      </c>
      <c r="M6" s="35">
        <v>43803</v>
      </c>
      <c r="N6" s="35">
        <v>45630</v>
      </c>
      <c r="O6" s="22" t="s">
        <v>571</v>
      </c>
      <c r="P6" s="24" t="s">
        <v>556</v>
      </c>
      <c r="Q6" s="26" t="s">
        <v>572</v>
      </c>
      <c r="R6" s="24" t="s">
        <v>556</v>
      </c>
      <c r="S6" s="24" t="s">
        <v>556</v>
      </c>
      <c r="T6" s="24" t="s">
        <v>249</v>
      </c>
      <c r="U6" s="24" t="s">
        <v>436</v>
      </c>
    </row>
    <row r="7" ht="30.6" spans="1:21">
      <c r="A7" s="21"/>
      <c r="B7" s="30"/>
      <c r="C7" s="28"/>
      <c r="D7" s="21"/>
      <c r="E7" s="29"/>
      <c r="F7" s="21"/>
      <c r="G7" s="29"/>
      <c r="H7" s="21"/>
      <c r="I7" s="29"/>
      <c r="J7" s="29"/>
      <c r="K7" s="25" t="s">
        <v>573</v>
      </c>
      <c r="L7" s="26" t="s">
        <v>574</v>
      </c>
      <c r="M7" s="35">
        <v>43780</v>
      </c>
      <c r="N7" s="35">
        <v>45607</v>
      </c>
      <c r="O7" s="22" t="s">
        <v>575</v>
      </c>
      <c r="P7" s="24"/>
      <c r="Q7" s="26"/>
      <c r="R7" s="24"/>
      <c r="S7" s="24"/>
      <c r="T7" s="24"/>
      <c r="U7" s="24"/>
    </row>
    <row r="8" ht="234.6" spans="1:21">
      <c r="A8" s="21">
        <v>26</v>
      </c>
      <c r="B8" s="22" t="s">
        <v>74</v>
      </c>
      <c r="C8" s="23" t="s">
        <v>75</v>
      </c>
      <c r="D8" s="26" t="s">
        <v>576</v>
      </c>
      <c r="E8" s="22" t="s">
        <v>577</v>
      </c>
      <c r="F8" s="26" t="s">
        <v>578</v>
      </c>
      <c r="G8" s="22" t="s">
        <v>579</v>
      </c>
      <c r="H8" s="26" t="s">
        <v>580</v>
      </c>
      <c r="I8" s="22" t="s">
        <v>581</v>
      </c>
      <c r="J8" s="26" t="s">
        <v>582</v>
      </c>
      <c r="K8" s="25"/>
      <c r="L8" s="24"/>
      <c r="M8" s="25"/>
      <c r="N8" s="25"/>
      <c r="O8" s="25"/>
      <c r="P8" s="24" t="s">
        <v>556</v>
      </c>
      <c r="Q8" s="26" t="s">
        <v>583</v>
      </c>
      <c r="R8" s="24" t="s">
        <v>556</v>
      </c>
      <c r="S8" s="24" t="s">
        <v>556</v>
      </c>
      <c r="T8" s="24" t="s">
        <v>249</v>
      </c>
      <c r="U8" s="24" t="s">
        <v>436</v>
      </c>
    </row>
    <row r="9" ht="30.6" spans="1:21">
      <c r="A9" s="21">
        <v>27</v>
      </c>
      <c r="B9" s="29" t="s">
        <v>77</v>
      </c>
      <c r="C9" s="28" t="s">
        <v>78</v>
      </c>
      <c r="D9" s="21" t="s">
        <v>584</v>
      </c>
      <c r="E9" s="29" t="s">
        <v>585</v>
      </c>
      <c r="F9" s="21" t="s">
        <v>586</v>
      </c>
      <c r="G9" s="29" t="s">
        <v>565</v>
      </c>
      <c r="H9" s="21" t="s">
        <v>550</v>
      </c>
      <c r="I9" s="29" t="s">
        <v>587</v>
      </c>
      <c r="J9" s="29" t="s">
        <v>552</v>
      </c>
      <c r="K9" s="22" t="s">
        <v>588</v>
      </c>
      <c r="L9" s="26" t="s">
        <v>589</v>
      </c>
      <c r="M9" s="35">
        <v>44606</v>
      </c>
      <c r="N9" s="35">
        <v>46414</v>
      </c>
      <c r="O9" s="25"/>
      <c r="P9" s="24" t="s">
        <v>556</v>
      </c>
      <c r="Q9" s="22" t="s">
        <v>590</v>
      </c>
      <c r="R9" s="24" t="s">
        <v>556</v>
      </c>
      <c r="S9" s="24" t="s">
        <v>556</v>
      </c>
      <c r="T9" s="24" t="s">
        <v>249</v>
      </c>
      <c r="U9" s="24" t="s">
        <v>436</v>
      </c>
    </row>
    <row r="10" ht="30.6" spans="1:21">
      <c r="A10" s="21"/>
      <c r="B10" s="29"/>
      <c r="C10" s="28"/>
      <c r="D10" s="21"/>
      <c r="E10" s="29"/>
      <c r="F10" s="21"/>
      <c r="G10" s="29"/>
      <c r="H10" s="21"/>
      <c r="I10" s="29"/>
      <c r="J10" s="21" t="s">
        <v>591</v>
      </c>
      <c r="K10" s="25" t="s">
        <v>592</v>
      </c>
      <c r="L10" s="26" t="s">
        <v>593</v>
      </c>
      <c r="M10" s="36">
        <v>44901</v>
      </c>
      <c r="N10" s="36">
        <v>45291</v>
      </c>
      <c r="O10" s="25"/>
      <c r="P10" s="24"/>
      <c r="Q10" s="25"/>
      <c r="R10" s="24"/>
      <c r="S10" s="24"/>
      <c r="T10" s="24"/>
      <c r="U10" s="24"/>
    </row>
    <row r="11" ht="30.6" spans="1:21">
      <c r="A11" s="21"/>
      <c r="B11" s="29"/>
      <c r="C11" s="28"/>
      <c r="D11" s="21"/>
      <c r="E11" s="29"/>
      <c r="F11" s="21"/>
      <c r="G11" s="29"/>
      <c r="H11" s="21"/>
      <c r="I11" s="29"/>
      <c r="J11" s="21"/>
      <c r="K11" s="25"/>
      <c r="L11" s="26" t="s">
        <v>594</v>
      </c>
      <c r="M11" s="36"/>
      <c r="N11" s="25"/>
      <c r="O11" s="25"/>
      <c r="P11" s="24"/>
      <c r="Q11" s="25"/>
      <c r="R11" s="24"/>
      <c r="S11" s="24"/>
      <c r="T11" s="24"/>
      <c r="U11" s="24"/>
    </row>
    <row r="12" ht="30.6" spans="1:21">
      <c r="A12" s="21"/>
      <c r="B12" s="29"/>
      <c r="C12" s="28"/>
      <c r="D12" s="21"/>
      <c r="E12" s="29"/>
      <c r="F12" s="21"/>
      <c r="G12" s="29"/>
      <c r="H12" s="21"/>
      <c r="I12" s="29"/>
      <c r="J12" s="21"/>
      <c r="K12" s="25"/>
      <c r="L12" s="26" t="s">
        <v>595</v>
      </c>
      <c r="M12" s="36"/>
      <c r="N12" s="25"/>
      <c r="O12" s="25"/>
      <c r="P12" s="24"/>
      <c r="Q12" s="25"/>
      <c r="R12" s="24"/>
      <c r="S12" s="24"/>
      <c r="T12" s="24"/>
      <c r="U12" s="24"/>
    </row>
    <row r="13" ht="40.8" spans="1:21">
      <c r="A13" s="21"/>
      <c r="B13" s="29"/>
      <c r="C13" s="28"/>
      <c r="D13" s="21"/>
      <c r="E13" s="29"/>
      <c r="F13" s="21"/>
      <c r="G13" s="29"/>
      <c r="H13" s="21"/>
      <c r="I13" s="29"/>
      <c r="J13" s="21"/>
      <c r="K13" s="25"/>
      <c r="L13" s="26" t="s">
        <v>596</v>
      </c>
      <c r="M13" s="36"/>
      <c r="N13" s="25"/>
      <c r="O13" s="25"/>
      <c r="P13" s="24"/>
      <c r="Q13" s="25"/>
      <c r="R13" s="24"/>
      <c r="S13" s="24"/>
      <c r="T13" s="24"/>
      <c r="U13" s="24"/>
    </row>
    <row r="14" ht="30.6" spans="1:21">
      <c r="A14" s="21"/>
      <c r="B14" s="29"/>
      <c r="C14" s="28"/>
      <c r="D14" s="21"/>
      <c r="E14" s="29"/>
      <c r="F14" s="21"/>
      <c r="G14" s="29"/>
      <c r="H14" s="21"/>
      <c r="I14" s="29"/>
      <c r="J14" s="21"/>
      <c r="K14" s="22" t="s">
        <v>597</v>
      </c>
      <c r="L14" s="26" t="s">
        <v>598</v>
      </c>
      <c r="M14" s="35">
        <v>44557</v>
      </c>
      <c r="N14" s="25"/>
      <c r="O14" s="25"/>
      <c r="P14" s="24"/>
      <c r="Q14" s="25"/>
      <c r="R14" s="24"/>
      <c r="S14" s="24"/>
      <c r="T14" s="24"/>
      <c r="U14" s="24"/>
    </row>
    <row r="15" ht="244.8" spans="1:21">
      <c r="A15" s="21">
        <v>28</v>
      </c>
      <c r="B15" s="22" t="s">
        <v>80</v>
      </c>
      <c r="C15" s="23" t="s">
        <v>81</v>
      </c>
      <c r="D15" s="26" t="s">
        <v>599</v>
      </c>
      <c r="E15" s="25" t="s">
        <v>600</v>
      </c>
      <c r="F15" s="26" t="s">
        <v>601</v>
      </c>
      <c r="G15" s="22" t="s">
        <v>602</v>
      </c>
      <c r="H15" s="26" t="s">
        <v>550</v>
      </c>
      <c r="I15" s="22" t="s">
        <v>603</v>
      </c>
      <c r="J15" s="22" t="s">
        <v>552</v>
      </c>
      <c r="K15" s="22" t="s">
        <v>604</v>
      </c>
      <c r="L15" s="26" t="s">
        <v>605</v>
      </c>
      <c r="M15" s="35">
        <v>44557</v>
      </c>
      <c r="N15" s="35">
        <v>45291</v>
      </c>
      <c r="O15" s="25"/>
      <c r="P15" s="24" t="s">
        <v>556</v>
      </c>
      <c r="Q15" s="26" t="s">
        <v>606</v>
      </c>
      <c r="R15" s="24" t="s">
        <v>556</v>
      </c>
      <c r="S15" s="24" t="s">
        <v>556</v>
      </c>
      <c r="T15" s="24" t="s">
        <v>249</v>
      </c>
      <c r="U15" s="24" t="s">
        <v>436</v>
      </c>
    </row>
    <row r="16" ht="409.5" spans="1:21">
      <c r="A16" s="21">
        <v>29</v>
      </c>
      <c r="B16" s="22" t="s">
        <v>83</v>
      </c>
      <c r="C16" s="23" t="s">
        <v>81</v>
      </c>
      <c r="D16" s="26" t="s">
        <v>607</v>
      </c>
      <c r="E16" s="25" t="s">
        <v>608</v>
      </c>
      <c r="F16" s="26" t="s">
        <v>578</v>
      </c>
      <c r="G16" s="22" t="s">
        <v>602</v>
      </c>
      <c r="H16" s="26" t="s">
        <v>580</v>
      </c>
      <c r="I16" s="22" t="s">
        <v>609</v>
      </c>
      <c r="J16" s="26" t="s">
        <v>582</v>
      </c>
      <c r="K16" s="25"/>
      <c r="L16" s="24"/>
      <c r="M16" s="25"/>
      <c r="N16" s="25"/>
      <c r="O16" s="25"/>
      <c r="P16" s="24" t="s">
        <v>556</v>
      </c>
      <c r="Q16" s="26" t="s">
        <v>610</v>
      </c>
      <c r="R16" s="24" t="s">
        <v>556</v>
      </c>
      <c r="S16" s="24" t="s">
        <v>556</v>
      </c>
      <c r="T16" s="24" t="s">
        <v>249</v>
      </c>
      <c r="U16" s="24" t="s">
        <v>436</v>
      </c>
    </row>
    <row r="17" ht="61.2" spans="1:21">
      <c r="A17" s="21">
        <v>30</v>
      </c>
      <c r="B17" s="26" t="s">
        <v>85</v>
      </c>
      <c r="C17" s="26" t="s">
        <v>86</v>
      </c>
      <c r="D17" s="26" t="s">
        <v>611</v>
      </c>
      <c r="E17" s="23" t="s">
        <v>612</v>
      </c>
      <c r="F17" s="26" t="s">
        <v>613</v>
      </c>
      <c r="G17" s="26" t="s">
        <v>614</v>
      </c>
      <c r="H17" s="26" t="s">
        <v>615</v>
      </c>
      <c r="I17" s="23" t="s">
        <v>616</v>
      </c>
      <c r="J17" s="24" t="s">
        <v>552</v>
      </c>
      <c r="K17" s="22" t="s">
        <v>617</v>
      </c>
      <c r="L17" s="22" t="s">
        <v>570</v>
      </c>
      <c r="M17" s="35">
        <v>43851</v>
      </c>
      <c r="N17" s="35">
        <v>45678</v>
      </c>
      <c r="O17" s="22" t="s">
        <v>618</v>
      </c>
      <c r="P17" s="24" t="s">
        <v>619</v>
      </c>
      <c r="Q17" s="26" t="s">
        <v>620</v>
      </c>
      <c r="R17" s="24" t="s">
        <v>621</v>
      </c>
      <c r="S17" s="24" t="s">
        <v>556</v>
      </c>
      <c r="T17" s="24"/>
      <c r="U17" s="24" t="s">
        <v>436</v>
      </c>
    </row>
    <row r="18" ht="30.6" spans="1:21">
      <c r="A18" s="21"/>
      <c r="B18" s="26"/>
      <c r="C18" s="26"/>
      <c r="D18" s="26"/>
      <c r="E18" s="31" t="s">
        <v>622</v>
      </c>
      <c r="F18" s="31" t="s">
        <v>623</v>
      </c>
      <c r="G18" s="26"/>
      <c r="H18" s="31" t="s">
        <v>624</v>
      </c>
      <c r="I18" s="31" t="s">
        <v>625</v>
      </c>
      <c r="J18" s="24"/>
      <c r="K18" s="37" t="s">
        <v>626</v>
      </c>
      <c r="L18" s="37" t="s">
        <v>627</v>
      </c>
      <c r="M18" s="37">
        <v>44495</v>
      </c>
      <c r="N18" s="37">
        <v>45531</v>
      </c>
      <c r="O18" s="38"/>
      <c r="P18" s="24"/>
      <c r="Q18" s="26"/>
      <c r="R18" s="24"/>
      <c r="S18" s="24"/>
      <c r="T18" s="24"/>
      <c r="U18" s="24"/>
    </row>
    <row r="19" ht="40.8" spans="1:21">
      <c r="A19" s="21"/>
      <c r="B19" s="26"/>
      <c r="C19" s="26"/>
      <c r="D19" s="26"/>
      <c r="E19" s="32"/>
      <c r="F19" s="32"/>
      <c r="G19" s="26"/>
      <c r="H19" s="32"/>
      <c r="I19" s="32"/>
      <c r="J19" s="24"/>
      <c r="K19" s="37"/>
      <c r="L19" s="37" t="s">
        <v>628</v>
      </c>
      <c r="M19" s="37"/>
      <c r="N19" s="37"/>
      <c r="O19" s="38"/>
      <c r="P19" s="24"/>
      <c r="Q19" s="26"/>
      <c r="R19" s="24"/>
      <c r="S19" s="24"/>
      <c r="T19" s="24"/>
      <c r="U19" s="24"/>
    </row>
    <row r="20" ht="40.8" spans="1:21">
      <c r="A20" s="21"/>
      <c r="B20" s="26"/>
      <c r="C20" s="26"/>
      <c r="D20" s="26"/>
      <c r="E20" s="32"/>
      <c r="F20" s="32"/>
      <c r="G20" s="26"/>
      <c r="H20" s="32"/>
      <c r="I20" s="32"/>
      <c r="J20" s="24"/>
      <c r="K20" s="37"/>
      <c r="L20" s="37" t="s">
        <v>629</v>
      </c>
      <c r="M20" s="37"/>
      <c r="N20" s="37"/>
      <c r="O20" s="38"/>
      <c r="P20" s="24"/>
      <c r="Q20" s="26"/>
      <c r="R20" s="24"/>
      <c r="S20" s="24"/>
      <c r="T20" s="24"/>
      <c r="U20" s="24"/>
    </row>
    <row r="21" ht="30.6" spans="1:21">
      <c r="A21" s="21"/>
      <c r="B21" s="26"/>
      <c r="C21" s="26"/>
      <c r="D21" s="26"/>
      <c r="E21" s="32"/>
      <c r="F21" s="32"/>
      <c r="G21" s="26"/>
      <c r="H21" s="32"/>
      <c r="I21" s="32"/>
      <c r="J21" s="24"/>
      <c r="K21" s="37"/>
      <c r="L21" s="37" t="s">
        <v>630</v>
      </c>
      <c r="M21" s="37"/>
      <c r="N21" s="37"/>
      <c r="O21" s="38"/>
      <c r="P21" s="24"/>
      <c r="Q21" s="26"/>
      <c r="R21" s="24"/>
      <c r="S21" s="24"/>
      <c r="T21" s="24"/>
      <c r="U21" s="24"/>
    </row>
    <row r="22" ht="30.6" spans="1:21">
      <c r="A22" s="21"/>
      <c r="B22" s="26"/>
      <c r="C22" s="26"/>
      <c r="D22" s="26"/>
      <c r="E22" s="32"/>
      <c r="F22" s="32"/>
      <c r="G22" s="26"/>
      <c r="H22" s="32"/>
      <c r="I22" s="32"/>
      <c r="J22" s="24"/>
      <c r="K22" s="37"/>
      <c r="L22" s="37" t="s">
        <v>605</v>
      </c>
      <c r="M22" s="37"/>
      <c r="N22" s="37"/>
      <c r="O22" s="38"/>
      <c r="P22" s="24"/>
      <c r="Q22" s="26"/>
      <c r="R22" s="24"/>
      <c r="S22" s="24"/>
      <c r="T22" s="24"/>
      <c r="U22" s="24"/>
    </row>
    <row r="23" ht="40.8" spans="1:21">
      <c r="A23" s="21"/>
      <c r="B23" s="26"/>
      <c r="C23" s="26"/>
      <c r="D23" s="26"/>
      <c r="E23" s="32"/>
      <c r="F23" s="32"/>
      <c r="G23" s="26"/>
      <c r="H23" s="32"/>
      <c r="I23" s="32"/>
      <c r="J23" s="24"/>
      <c r="K23" s="37"/>
      <c r="L23" s="37" t="s">
        <v>631</v>
      </c>
      <c r="M23" s="37"/>
      <c r="N23" s="37"/>
      <c r="O23" s="38"/>
      <c r="P23" s="24"/>
      <c r="Q23" s="26"/>
      <c r="R23" s="24"/>
      <c r="S23" s="24"/>
      <c r="T23" s="24"/>
      <c r="U23" s="24"/>
    </row>
    <row r="24" ht="30.6" spans="1:21">
      <c r="A24" s="21"/>
      <c r="B24" s="26"/>
      <c r="C24" s="26"/>
      <c r="D24" s="26"/>
      <c r="E24" s="32"/>
      <c r="F24" s="32"/>
      <c r="G24" s="26"/>
      <c r="H24" s="32"/>
      <c r="I24" s="32"/>
      <c r="J24" s="24"/>
      <c r="K24" s="37"/>
      <c r="L24" s="37" t="s">
        <v>632</v>
      </c>
      <c r="M24" s="37"/>
      <c r="N24" s="37"/>
      <c r="O24" s="38"/>
      <c r="P24" s="24"/>
      <c r="Q24" s="26"/>
      <c r="R24" s="24"/>
      <c r="S24" s="24"/>
      <c r="T24" s="24"/>
      <c r="U24" s="24"/>
    </row>
    <row r="25" ht="40.8" spans="1:21">
      <c r="A25" s="21"/>
      <c r="B25" s="26"/>
      <c r="C25" s="26"/>
      <c r="D25" s="26"/>
      <c r="E25" s="33"/>
      <c r="F25" s="33"/>
      <c r="G25" s="26"/>
      <c r="H25" s="33"/>
      <c r="I25" s="33"/>
      <c r="J25" s="24"/>
      <c r="K25" s="37"/>
      <c r="L25" s="37" t="s">
        <v>633</v>
      </c>
      <c r="M25" s="37"/>
      <c r="N25" s="37"/>
      <c r="O25" s="38"/>
      <c r="P25" s="24"/>
      <c r="Q25" s="26"/>
      <c r="R25" s="24"/>
      <c r="S25" s="24"/>
      <c r="T25" s="24"/>
      <c r="U25" s="24"/>
    </row>
    <row r="26" spans="1:21">
      <c r="A26" s="34" t="s">
        <v>634</v>
      </c>
      <c r="B26" s="34"/>
      <c r="C26" s="34"/>
      <c r="D26" s="34"/>
      <c r="E26" s="34"/>
      <c r="F26" s="34"/>
      <c r="G26" s="34"/>
      <c r="H26" s="34"/>
      <c r="I26" s="34"/>
      <c r="J26" s="34"/>
      <c r="K26" s="34"/>
      <c r="L26" s="34"/>
      <c r="M26" s="34"/>
      <c r="N26" s="34"/>
      <c r="O26" s="34"/>
      <c r="P26" s="39"/>
      <c r="Q26" s="39"/>
      <c r="R26" s="39"/>
      <c r="S26" s="39"/>
      <c r="T26" s="39"/>
      <c r="U26" s="39"/>
    </row>
  </sheetData>
  <mergeCells count="74">
    <mergeCell ref="A1:U1"/>
    <mergeCell ref="A2:C2"/>
    <mergeCell ref="D2:O2"/>
    <mergeCell ref="P2:U2"/>
    <mergeCell ref="A26:O26"/>
    <mergeCell ref="A6:A7"/>
    <mergeCell ref="A9:A14"/>
    <mergeCell ref="A17:A25"/>
    <mergeCell ref="B6:B7"/>
    <mergeCell ref="B9:B14"/>
    <mergeCell ref="B17:B25"/>
    <mergeCell ref="C6:C7"/>
    <mergeCell ref="C9:C14"/>
    <mergeCell ref="C17:C25"/>
    <mergeCell ref="D4:D5"/>
    <mergeCell ref="D6:D7"/>
    <mergeCell ref="D9:D14"/>
    <mergeCell ref="D17:D25"/>
    <mergeCell ref="E6:E7"/>
    <mergeCell ref="E9:E14"/>
    <mergeCell ref="E18:E25"/>
    <mergeCell ref="F6:F7"/>
    <mergeCell ref="F9:F14"/>
    <mergeCell ref="F18:F25"/>
    <mergeCell ref="G4:G5"/>
    <mergeCell ref="G6:G7"/>
    <mergeCell ref="G9:G14"/>
    <mergeCell ref="G17:G25"/>
    <mergeCell ref="H6:H7"/>
    <mergeCell ref="H9:H14"/>
    <mergeCell ref="H18:H25"/>
    <mergeCell ref="I6:I7"/>
    <mergeCell ref="I9:I14"/>
    <mergeCell ref="I18:I25"/>
    <mergeCell ref="J4:J5"/>
    <mergeCell ref="J6:J7"/>
    <mergeCell ref="J10:J14"/>
    <mergeCell ref="J17:J25"/>
    <mergeCell ref="K4:K5"/>
    <mergeCell ref="K10:K13"/>
    <mergeCell ref="K18:K25"/>
    <mergeCell ref="L4:L5"/>
    <mergeCell ref="M4:M5"/>
    <mergeCell ref="M10:M13"/>
    <mergeCell ref="M18:M25"/>
    <mergeCell ref="N4:N5"/>
    <mergeCell ref="N10:N14"/>
    <mergeCell ref="N18:N25"/>
    <mergeCell ref="O4:O5"/>
    <mergeCell ref="O18:O25"/>
    <mergeCell ref="P4:P5"/>
    <mergeCell ref="P6:P7"/>
    <mergeCell ref="P9:P14"/>
    <mergeCell ref="P17:P25"/>
    <mergeCell ref="Q4:Q5"/>
    <mergeCell ref="Q6:Q7"/>
    <mergeCell ref="Q9:Q14"/>
    <mergeCell ref="Q17:Q25"/>
    <mergeCell ref="R4:R5"/>
    <mergeCell ref="R6:R7"/>
    <mergeCell ref="R9:R14"/>
    <mergeCell ref="R17:R25"/>
    <mergeCell ref="S4:S5"/>
    <mergeCell ref="S6:S7"/>
    <mergeCell ref="S9:S14"/>
    <mergeCell ref="S17:S25"/>
    <mergeCell ref="T4:T5"/>
    <mergeCell ref="T6:T7"/>
    <mergeCell ref="T9:T14"/>
    <mergeCell ref="T17:T25"/>
    <mergeCell ref="U4:U5"/>
    <mergeCell ref="U6:U7"/>
    <mergeCell ref="U9:U14"/>
    <mergeCell ref="U17:U2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zoomScale="80" zoomScaleNormal="80" workbookViewId="0">
      <selection activeCell="C2" sqref="C2:D2"/>
    </sheetView>
  </sheetViews>
  <sheetFormatPr defaultColWidth="9" defaultRowHeight="14.4" outlineLevelCol="7"/>
  <cols>
    <col min="1" max="1" width="40.7777777777778" customWidth="1"/>
    <col min="2" max="2" width="8.90740740740741" customWidth="1"/>
    <col min="3" max="8" width="40.7777777777778" customWidth="1"/>
    <col min="9" max="1025" width="8.90740740740741" customWidth="1"/>
  </cols>
  <sheetData>
    <row r="1" ht="35" customHeight="1" spans="1:8">
      <c r="A1" s="40" t="s">
        <v>59</v>
      </c>
      <c r="B1" s="76"/>
      <c r="C1" s="77" t="s">
        <v>75</v>
      </c>
      <c r="D1" s="77"/>
      <c r="E1" s="78" t="s">
        <v>213</v>
      </c>
      <c r="F1" s="78" t="s">
        <v>66</v>
      </c>
      <c r="G1" s="78" t="s">
        <v>60</v>
      </c>
      <c r="H1" s="79" t="s">
        <v>262</v>
      </c>
    </row>
    <row r="2" ht="35" customHeight="1" spans="1:8">
      <c r="A2" s="49" t="s">
        <v>215</v>
      </c>
      <c r="B2" s="41"/>
      <c r="C2" s="41" t="s">
        <v>74</v>
      </c>
      <c r="D2" s="41"/>
      <c r="E2" s="41" t="s">
        <v>216</v>
      </c>
      <c r="F2" s="80">
        <v>44447</v>
      </c>
      <c r="G2" s="41" t="s">
        <v>217</v>
      </c>
      <c r="H2" s="41" t="s">
        <v>243</v>
      </c>
    </row>
    <row r="3" ht="35" customHeight="1" spans="1:8">
      <c r="A3" s="49" t="s">
        <v>219</v>
      </c>
      <c r="B3" s="41"/>
      <c r="C3" s="47">
        <v>1000000</v>
      </c>
      <c r="D3" s="47"/>
      <c r="E3" s="41" t="s">
        <v>220</v>
      </c>
      <c r="F3" s="81">
        <v>0</v>
      </c>
      <c r="G3" s="41" t="s">
        <v>221</v>
      </c>
      <c r="H3" s="48" t="s">
        <v>231</v>
      </c>
    </row>
    <row r="4" ht="68" customHeight="1" spans="1:8">
      <c r="A4" s="49" t="s">
        <v>222</v>
      </c>
      <c r="B4" s="41"/>
      <c r="C4" s="49" t="s">
        <v>263</v>
      </c>
      <c r="D4" s="41"/>
      <c r="E4" s="41"/>
      <c r="F4" s="41"/>
      <c r="G4" s="41"/>
      <c r="H4" s="41"/>
    </row>
    <row r="5" ht="84.5" customHeight="1" spans="1:8">
      <c r="A5" s="49" t="s">
        <v>224</v>
      </c>
      <c r="B5" s="41"/>
      <c r="C5" s="49" t="s">
        <v>264</v>
      </c>
      <c r="D5" s="41"/>
      <c r="E5" s="41"/>
      <c r="F5" s="41"/>
      <c r="G5" s="41"/>
      <c r="H5" s="41"/>
    </row>
    <row r="6" ht="35" customHeight="1" spans="1:8">
      <c r="A6" s="49" t="s">
        <v>226</v>
      </c>
      <c r="B6" s="41"/>
      <c r="C6" s="41" t="s">
        <v>265</v>
      </c>
      <c r="D6" s="41"/>
      <c r="E6" s="41"/>
      <c r="F6" s="41"/>
      <c r="G6" s="41"/>
      <c r="H6" s="41"/>
    </row>
    <row r="7" ht="35" customHeight="1" spans="1:8">
      <c r="A7" s="49" t="s">
        <v>228</v>
      </c>
      <c r="B7" s="41"/>
      <c r="C7" s="41" t="s">
        <v>231</v>
      </c>
      <c r="D7" s="41"/>
      <c r="E7" s="41"/>
      <c r="F7" s="41"/>
      <c r="G7" s="41"/>
      <c r="H7" s="41"/>
    </row>
    <row r="8" ht="35" customHeight="1" spans="1:8">
      <c r="A8" s="49" t="s">
        <v>230</v>
      </c>
      <c r="B8" s="41"/>
      <c r="C8" s="41" t="s">
        <v>231</v>
      </c>
      <c r="D8" s="41"/>
      <c r="E8" s="41"/>
      <c r="F8" s="41"/>
      <c r="G8" s="41"/>
      <c r="H8" s="41"/>
    </row>
    <row r="9" ht="35" customHeight="1" spans="1:8">
      <c r="A9" s="49" t="s">
        <v>232</v>
      </c>
      <c r="B9" s="41"/>
      <c r="C9" s="41" t="s">
        <v>233</v>
      </c>
      <c r="D9" s="41" t="s">
        <v>234</v>
      </c>
      <c r="E9" s="41"/>
      <c r="F9" s="49" t="s">
        <v>235</v>
      </c>
      <c r="G9" s="41" t="s">
        <v>236</v>
      </c>
      <c r="H9" s="41" t="s">
        <v>249</v>
      </c>
    </row>
    <row r="10" ht="18.5" customHeight="1" spans="1:8">
      <c r="A10" s="41" t="s">
        <v>238</v>
      </c>
      <c r="B10" s="41"/>
      <c r="C10" s="41" t="s">
        <v>266</v>
      </c>
      <c r="D10" s="41"/>
      <c r="E10" s="41"/>
      <c r="F10" s="41"/>
      <c r="G10" s="41"/>
      <c r="H10" s="41"/>
    </row>
    <row r="11" ht="51.5" customHeight="1" spans="1:8">
      <c r="A11" s="41" t="s">
        <v>240</v>
      </c>
      <c r="B11" s="41"/>
      <c r="C11" s="49" t="s">
        <v>267</v>
      </c>
      <c r="D11" s="41"/>
      <c r="E11" s="41"/>
      <c r="F11" s="41"/>
      <c r="G11" s="41"/>
      <c r="H11" s="41"/>
    </row>
    <row r="12" customFormat="1" ht="84.5" customHeight="1" spans="1:8">
      <c r="A12" s="82" t="s">
        <v>268</v>
      </c>
      <c r="B12" s="83"/>
      <c r="C12" s="83"/>
      <c r="D12" s="83"/>
      <c r="E12" s="83"/>
      <c r="F12" s="83"/>
      <c r="G12" s="83"/>
      <c r="H12" s="83"/>
    </row>
  </sheetData>
  <mergeCells count="23">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 ref="A12:H12"/>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abSelected="1" workbookViewId="0">
      <selection activeCell="A1" sqref="A1:I24"/>
    </sheetView>
  </sheetViews>
  <sheetFormatPr defaultColWidth="8.88888888888889" defaultRowHeight="14.4"/>
  <sheetData>
    <row r="1" ht="47.4" spans="1:9">
      <c r="A1" s="1" t="s">
        <v>635</v>
      </c>
      <c r="B1" s="1">
        <v>0</v>
      </c>
      <c r="C1" s="2"/>
      <c r="D1" s="2"/>
      <c r="E1" s="2"/>
      <c r="F1" s="2"/>
      <c r="G1" s="3"/>
      <c r="H1" s="4"/>
      <c r="I1" s="4"/>
    </row>
    <row r="2" ht="47.4" spans="1:9">
      <c r="A2" s="1" t="s">
        <v>636</v>
      </c>
      <c r="B2" s="1">
        <v>0</v>
      </c>
      <c r="C2" s="2"/>
      <c r="D2" s="2"/>
      <c r="E2" s="2"/>
      <c r="F2" s="2"/>
      <c r="G2" s="3"/>
      <c r="H2" s="4"/>
      <c r="I2" s="4"/>
    </row>
    <row r="3" ht="46.8" spans="1:9">
      <c r="A3" s="1" t="s">
        <v>637</v>
      </c>
      <c r="B3" s="5">
        <v>0</v>
      </c>
      <c r="C3" s="2"/>
      <c r="D3" s="2"/>
      <c r="E3" s="2"/>
      <c r="F3" s="2"/>
      <c r="G3" s="3"/>
      <c r="H3" s="4"/>
      <c r="I3" s="4"/>
    </row>
    <row r="4" ht="46.8" spans="1:9">
      <c r="A4" s="1" t="s">
        <v>638</v>
      </c>
      <c r="B4" s="1" t="s">
        <v>639</v>
      </c>
      <c r="C4" s="1" t="s">
        <v>640</v>
      </c>
      <c r="D4" s="1" t="s">
        <v>641</v>
      </c>
      <c r="E4" s="2"/>
      <c r="F4" s="3"/>
      <c r="G4" s="3"/>
      <c r="H4" s="4"/>
      <c r="I4" s="4"/>
    </row>
    <row r="5" ht="15.6" spans="1:9">
      <c r="A5" s="1" t="s">
        <v>642</v>
      </c>
      <c r="B5" s="1">
        <v>0</v>
      </c>
      <c r="C5" s="1">
        <v>0</v>
      </c>
      <c r="D5" s="1" t="e">
        <v>#DIV/0!</v>
      </c>
      <c r="E5" s="2"/>
      <c r="F5" s="3"/>
      <c r="G5" s="3"/>
      <c r="H5" s="4"/>
      <c r="I5" s="4"/>
    </row>
    <row r="6" ht="15.6" spans="1:9">
      <c r="A6" s="1" t="s">
        <v>643</v>
      </c>
      <c r="B6" s="1">
        <v>0</v>
      </c>
      <c r="C6" s="1">
        <v>0</v>
      </c>
      <c r="D6" s="1" t="e">
        <v>#DIV/0!</v>
      </c>
      <c r="E6" s="2"/>
      <c r="F6" s="3"/>
      <c r="G6" s="3"/>
      <c r="H6" s="4"/>
      <c r="I6" s="4"/>
    </row>
    <row r="7" ht="31.2" spans="1:9">
      <c r="A7" s="1" t="s">
        <v>644</v>
      </c>
      <c r="B7" s="1">
        <v>0</v>
      </c>
      <c r="C7" s="1" t="s">
        <v>231</v>
      </c>
      <c r="D7" s="1" t="e">
        <v>#DIV/0!</v>
      </c>
      <c r="E7" s="2"/>
      <c r="F7" s="3"/>
      <c r="G7" s="3"/>
      <c r="H7" s="4"/>
      <c r="I7" s="4"/>
    </row>
    <row r="8" ht="15.6" spans="1:9">
      <c r="A8" s="1" t="s">
        <v>645</v>
      </c>
      <c r="B8" s="1">
        <v>0</v>
      </c>
      <c r="C8" s="1" t="s">
        <v>231</v>
      </c>
      <c r="D8" s="1" t="e">
        <v>#DIV/0!</v>
      </c>
      <c r="E8" s="2"/>
      <c r="F8" s="3"/>
      <c r="G8" s="3"/>
      <c r="H8" s="4"/>
      <c r="I8" s="4"/>
    </row>
    <row r="9" ht="15.6" spans="1:9">
      <c r="A9" s="1" t="s">
        <v>646</v>
      </c>
      <c r="B9" s="6"/>
      <c r="C9" s="2"/>
      <c r="D9" s="2"/>
      <c r="E9" s="2"/>
      <c r="F9" s="3"/>
      <c r="G9" s="3"/>
      <c r="H9" s="4"/>
      <c r="I9" s="4"/>
    </row>
    <row r="10" ht="31.2" spans="1:9">
      <c r="A10" s="1" t="s">
        <v>647</v>
      </c>
      <c r="B10" s="1">
        <v>0</v>
      </c>
      <c r="C10" s="1" t="s">
        <v>648</v>
      </c>
      <c r="D10" s="1" t="s">
        <v>647</v>
      </c>
      <c r="E10" s="7"/>
      <c r="F10" s="8" t="s">
        <v>649</v>
      </c>
      <c r="G10" s="9"/>
      <c r="H10" s="4"/>
      <c r="I10" s="4"/>
    </row>
    <row r="11" ht="31.2" spans="1:9">
      <c r="A11" s="1" t="s">
        <v>650</v>
      </c>
      <c r="B11" s="6"/>
      <c r="C11" s="2"/>
      <c r="D11" s="2"/>
      <c r="E11" s="2"/>
      <c r="F11" s="3"/>
      <c r="G11" s="3"/>
      <c r="H11" s="4"/>
      <c r="I11" s="4"/>
    </row>
    <row r="12" ht="15.6" spans="1:9">
      <c r="A12" s="2"/>
      <c r="B12" s="2"/>
      <c r="C12" s="2"/>
      <c r="D12" s="2"/>
      <c r="E12" s="2"/>
      <c r="F12" s="3"/>
      <c r="G12" s="3"/>
      <c r="H12" s="4"/>
      <c r="I12" s="4"/>
    </row>
    <row r="13" ht="47.4" spans="1:9">
      <c r="A13" s="10" t="s">
        <v>651</v>
      </c>
      <c r="B13" s="11" t="s">
        <v>635</v>
      </c>
      <c r="C13" s="11" t="s">
        <v>636</v>
      </c>
      <c r="D13" s="11" t="s">
        <v>652</v>
      </c>
      <c r="E13" s="1" t="s">
        <v>640</v>
      </c>
      <c r="F13" s="1" t="s">
        <v>641</v>
      </c>
      <c r="G13" s="11" t="s">
        <v>653</v>
      </c>
      <c r="H13" s="11" t="s">
        <v>654</v>
      </c>
      <c r="I13" s="11" t="s">
        <v>655</v>
      </c>
    </row>
    <row r="14" ht="15.6" spans="1:9">
      <c r="A14" s="12" t="s">
        <v>656</v>
      </c>
      <c r="B14" s="13"/>
      <c r="C14" s="13"/>
      <c r="D14" s="13"/>
      <c r="E14" s="13" t="e">
        <v>#DIV/0!</v>
      </c>
      <c r="F14" s="13" t="e">
        <v>#DIV/0!</v>
      </c>
      <c r="G14" s="13"/>
      <c r="H14" s="13"/>
      <c r="I14" s="13"/>
    </row>
    <row r="15" ht="15.6" spans="1:9">
      <c r="A15" s="12" t="s">
        <v>657</v>
      </c>
      <c r="B15" s="14"/>
      <c r="C15" s="14"/>
      <c r="D15" s="14"/>
      <c r="E15" s="13" t="e">
        <v>#DIV/0!</v>
      </c>
      <c r="F15" s="13" t="e">
        <v>#DIV/0!</v>
      </c>
      <c r="G15" s="15"/>
      <c r="H15" s="15"/>
      <c r="I15" s="14"/>
    </row>
    <row r="16" ht="15.6" spans="1:9">
      <c r="A16" s="12" t="s">
        <v>658</v>
      </c>
      <c r="B16" s="14"/>
      <c r="C16" s="14"/>
      <c r="D16" s="14"/>
      <c r="E16" s="13" t="e">
        <v>#DIV/0!</v>
      </c>
      <c r="F16" s="13" t="e">
        <v>#DIV/0!</v>
      </c>
      <c r="G16" s="15"/>
      <c r="H16" s="15"/>
      <c r="I16" s="14"/>
    </row>
    <row r="17" ht="15.6" spans="1:9">
      <c r="A17" s="12" t="s">
        <v>659</v>
      </c>
      <c r="B17" s="14"/>
      <c r="C17" s="14"/>
      <c r="D17" s="14"/>
      <c r="E17" s="13" t="e">
        <v>#DIV/0!</v>
      </c>
      <c r="F17" s="13" t="e">
        <v>#DIV/0!</v>
      </c>
      <c r="G17" s="15"/>
      <c r="H17" s="15"/>
      <c r="I17" s="14"/>
    </row>
    <row r="18" ht="15.6" spans="1:9">
      <c r="A18" s="12" t="s">
        <v>660</v>
      </c>
      <c r="B18" s="14"/>
      <c r="C18" s="14"/>
      <c r="D18" s="14"/>
      <c r="E18" s="13" t="e">
        <v>#DIV/0!</v>
      </c>
      <c r="F18" s="13" t="e">
        <v>#DIV/0!</v>
      </c>
      <c r="G18" s="14"/>
      <c r="H18" s="14"/>
      <c r="I18" s="14"/>
    </row>
    <row r="19" ht="15.6" spans="1:9">
      <c r="A19" s="12" t="s">
        <v>661</v>
      </c>
      <c r="B19" s="14"/>
      <c r="C19" s="14"/>
      <c r="D19" s="14"/>
      <c r="E19" s="13" t="e">
        <v>#DIV/0!</v>
      </c>
      <c r="F19" s="13" t="e">
        <v>#DIV/0!</v>
      </c>
      <c r="G19" s="14"/>
      <c r="H19" s="14"/>
      <c r="I19" s="14"/>
    </row>
    <row r="20" ht="15.6" spans="1:9">
      <c r="A20" s="12" t="s">
        <v>662</v>
      </c>
      <c r="B20" s="14"/>
      <c r="C20" s="14"/>
      <c r="D20" s="14"/>
      <c r="E20" s="13" t="e">
        <v>#DIV/0!</v>
      </c>
      <c r="F20" s="13" t="e">
        <v>#DIV/0!</v>
      </c>
      <c r="G20" s="14"/>
      <c r="H20" s="14"/>
      <c r="I20" s="14"/>
    </row>
    <row r="21" ht="15.6" spans="1:9">
      <c r="A21" s="12" t="s">
        <v>663</v>
      </c>
      <c r="B21" s="14"/>
      <c r="C21" s="14"/>
      <c r="D21" s="14"/>
      <c r="E21" s="13" t="e">
        <v>#DIV/0!</v>
      </c>
      <c r="F21" s="13" t="e">
        <v>#DIV/0!</v>
      </c>
      <c r="G21" s="14"/>
      <c r="H21" s="14"/>
      <c r="I21" s="14"/>
    </row>
    <row r="22" ht="15.6" spans="1:9">
      <c r="A22" s="12" t="s">
        <v>664</v>
      </c>
      <c r="B22" s="14"/>
      <c r="C22" s="14"/>
      <c r="D22" s="14"/>
      <c r="E22" s="13" t="e">
        <v>#DIV/0!</v>
      </c>
      <c r="F22" s="13" t="e">
        <v>#DIV/0!</v>
      </c>
      <c r="G22" s="14"/>
      <c r="H22" s="14"/>
      <c r="I22" s="14"/>
    </row>
    <row r="23" ht="15.6" spans="1:9">
      <c r="A23" s="12" t="s">
        <v>665</v>
      </c>
      <c r="B23" s="14"/>
      <c r="C23" s="14"/>
      <c r="D23" s="14"/>
      <c r="E23" s="6" t="e">
        <v>#DIV/0!</v>
      </c>
      <c r="F23" s="6" t="e">
        <v>#DIV/0!</v>
      </c>
      <c r="G23" s="14"/>
      <c r="H23" s="14"/>
      <c r="I23" s="14"/>
    </row>
    <row r="24" spans="1:9">
      <c r="A24" s="4"/>
      <c r="B24" s="4"/>
      <c r="C24" s="4"/>
      <c r="D24" s="4"/>
      <c r="E24" s="4"/>
      <c r="F24" s="4"/>
      <c r="G24" s="4"/>
      <c r="H24" s="4"/>
      <c r="I24" s="4"/>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topLeftCell="A7" workbookViewId="0">
      <selection activeCell="C11" sqref="C11:H11"/>
    </sheetView>
  </sheetViews>
  <sheetFormatPr defaultColWidth="9" defaultRowHeight="14.4"/>
  <cols>
    <col min="1" max="5" width="8.90740740740741" customWidth="1"/>
    <col min="6" max="6" width="9.90740740740741" customWidth="1"/>
    <col min="7" max="7" width="8.90740740740741" customWidth="1"/>
    <col min="8" max="8" width="15.4537037037037" customWidth="1"/>
    <col min="9" max="10" width="8.90740740740741" customWidth="1"/>
    <col min="11" max="11" width="24.6296296296296" customWidth="1"/>
    <col min="12" max="1025" width="8.90740740740741" customWidth="1"/>
  </cols>
  <sheetData>
    <row r="1" ht="30" customHeight="1" spans="1:8">
      <c r="A1" s="40" t="s">
        <v>59</v>
      </c>
      <c r="B1" s="41"/>
      <c r="C1" s="50" t="s">
        <v>78</v>
      </c>
      <c r="D1" s="50"/>
      <c r="E1" s="43" t="s">
        <v>213</v>
      </c>
      <c r="F1" s="44" t="s">
        <v>66</v>
      </c>
      <c r="G1" s="43" t="s">
        <v>60</v>
      </c>
      <c r="H1" s="45" t="s">
        <v>269</v>
      </c>
    </row>
    <row r="2" ht="30" customHeight="1" spans="1:8">
      <c r="A2" s="41" t="s">
        <v>215</v>
      </c>
      <c r="B2" s="41"/>
      <c r="C2" s="41" t="s">
        <v>77</v>
      </c>
      <c r="D2" s="41"/>
      <c r="E2" s="41" t="s">
        <v>216</v>
      </c>
      <c r="F2" s="46">
        <v>44447</v>
      </c>
      <c r="G2" s="41" t="s">
        <v>217</v>
      </c>
      <c r="H2" s="41" t="s">
        <v>243</v>
      </c>
    </row>
    <row r="3" ht="31.5" customHeight="1" spans="1:8">
      <c r="A3" s="41" t="s">
        <v>219</v>
      </c>
      <c r="B3" s="41"/>
      <c r="C3" s="47">
        <v>230000</v>
      </c>
      <c r="D3" s="47"/>
      <c r="E3" s="41" t="s">
        <v>220</v>
      </c>
      <c r="F3" s="47">
        <v>0</v>
      </c>
      <c r="G3" s="41" t="s">
        <v>221</v>
      </c>
      <c r="H3" s="48" t="s">
        <v>231</v>
      </c>
    </row>
    <row r="4" ht="52" customHeight="1" spans="1:8">
      <c r="A4" s="41" t="s">
        <v>222</v>
      </c>
      <c r="B4" s="41"/>
      <c r="C4" s="49" t="s">
        <v>270</v>
      </c>
      <c r="D4" s="49"/>
      <c r="E4" s="49"/>
      <c r="F4" s="49"/>
      <c r="G4" s="49"/>
      <c r="H4" s="49"/>
    </row>
    <row r="5" ht="71" customHeight="1" spans="1:8">
      <c r="A5" s="41" t="s">
        <v>224</v>
      </c>
      <c r="B5" s="41"/>
      <c r="C5" s="49" t="s">
        <v>271</v>
      </c>
      <c r="D5" s="49"/>
      <c r="E5" s="49"/>
      <c r="F5" s="49"/>
      <c r="G5" s="49"/>
      <c r="H5" s="49"/>
    </row>
    <row r="6" ht="17" customHeight="1" spans="1:8">
      <c r="A6" s="41" t="s">
        <v>226</v>
      </c>
      <c r="B6" s="41"/>
      <c r="C6" s="41" t="s">
        <v>265</v>
      </c>
      <c r="D6" s="41"/>
      <c r="E6" s="41"/>
      <c r="F6" s="41"/>
      <c r="G6" s="41"/>
      <c r="H6" s="41"/>
    </row>
    <row r="7" ht="231" customHeight="1" spans="1:11">
      <c r="A7" s="41" t="s">
        <v>228</v>
      </c>
      <c r="B7" s="41"/>
      <c r="C7" s="49" t="s">
        <v>272</v>
      </c>
      <c r="D7" s="49"/>
      <c r="E7" s="49"/>
      <c r="F7" s="49"/>
      <c r="G7" s="49"/>
      <c r="H7" s="49"/>
      <c r="K7" s="65"/>
    </row>
    <row r="8" ht="128" customHeight="1" spans="1:8">
      <c r="A8" s="41" t="s">
        <v>230</v>
      </c>
      <c r="B8" s="41"/>
      <c r="C8" s="41" t="s">
        <v>273</v>
      </c>
      <c r="D8" s="41"/>
      <c r="E8" s="41"/>
      <c r="F8" s="41"/>
      <c r="G8" s="41"/>
      <c r="H8" s="41"/>
    </row>
    <row r="9" ht="82.5" customHeight="1" spans="1:8">
      <c r="A9" s="41" t="s">
        <v>232</v>
      </c>
      <c r="B9" s="41"/>
      <c r="C9" s="41" t="s">
        <v>233</v>
      </c>
      <c r="D9" s="41" t="s">
        <v>234</v>
      </c>
      <c r="E9" s="41"/>
      <c r="F9" s="49" t="s">
        <v>235</v>
      </c>
      <c r="G9" s="41" t="s">
        <v>236</v>
      </c>
      <c r="H9" s="41" t="s">
        <v>249</v>
      </c>
    </row>
    <row r="10" ht="39" customHeight="1" spans="1:8">
      <c r="A10" s="41" t="s">
        <v>238</v>
      </c>
      <c r="B10" s="41"/>
      <c r="C10" s="41" t="s">
        <v>274</v>
      </c>
      <c r="D10" s="41"/>
      <c r="E10" s="41"/>
      <c r="F10" s="41"/>
      <c r="G10" s="41"/>
      <c r="H10" s="41"/>
    </row>
    <row r="11" ht="89" customHeight="1" spans="1:8">
      <c r="A11" s="41" t="s">
        <v>240</v>
      </c>
      <c r="B11" s="41"/>
      <c r="C11" s="49" t="s">
        <v>275</v>
      </c>
      <c r="D11" s="49"/>
      <c r="E11" s="49"/>
      <c r="F11" s="49"/>
      <c r="G11" s="49"/>
      <c r="H11" s="49"/>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topLeftCell="A7" workbookViewId="0">
      <selection activeCell="C11" sqref="C11:H11"/>
    </sheetView>
  </sheetViews>
  <sheetFormatPr defaultColWidth="9" defaultRowHeight="14.4" outlineLevelCol="7"/>
  <cols>
    <col min="1" max="5" width="8.90740740740741" customWidth="1"/>
    <col min="6" max="6" width="12.4537037037037" customWidth="1"/>
    <col min="7" max="1025" width="8.90740740740741" customWidth="1"/>
  </cols>
  <sheetData>
    <row r="1" ht="16.5" customHeight="1" spans="1:8">
      <c r="A1" s="40" t="s">
        <v>59</v>
      </c>
      <c r="B1" s="41"/>
      <c r="C1" s="50" t="s">
        <v>81</v>
      </c>
      <c r="D1" s="50"/>
      <c r="E1" s="43" t="s">
        <v>213</v>
      </c>
      <c r="F1" s="44" t="s">
        <v>66</v>
      </c>
      <c r="G1" s="43" t="s">
        <v>60</v>
      </c>
      <c r="H1" s="45" t="s">
        <v>276</v>
      </c>
    </row>
    <row r="2" ht="27" customHeight="1" spans="1:8">
      <c r="A2" s="41" t="s">
        <v>215</v>
      </c>
      <c r="B2" s="41"/>
      <c r="C2" s="41" t="s">
        <v>80</v>
      </c>
      <c r="D2" s="41"/>
      <c r="E2" s="41" t="s">
        <v>216</v>
      </c>
      <c r="F2" s="46">
        <v>44498</v>
      </c>
      <c r="G2" s="41" t="s">
        <v>217</v>
      </c>
      <c r="H2" s="41" t="s">
        <v>243</v>
      </c>
    </row>
    <row r="3" ht="28.5" customHeight="1" spans="1:8">
      <c r="A3" s="41" t="s">
        <v>219</v>
      </c>
      <c r="B3" s="41"/>
      <c r="C3" s="47">
        <v>362000</v>
      </c>
      <c r="D3" s="47"/>
      <c r="E3" s="41" t="s">
        <v>220</v>
      </c>
      <c r="F3" s="47">
        <v>0</v>
      </c>
      <c r="G3" s="41" t="s">
        <v>221</v>
      </c>
      <c r="H3" s="48" t="s">
        <v>231</v>
      </c>
    </row>
    <row r="4" ht="42" customHeight="1" spans="1:8">
      <c r="A4" s="41" t="s">
        <v>222</v>
      </c>
      <c r="B4" s="41"/>
      <c r="C4" s="49" t="s">
        <v>277</v>
      </c>
      <c r="D4" s="49"/>
      <c r="E4" s="49"/>
      <c r="F4" s="49"/>
      <c r="G4" s="49"/>
      <c r="H4" s="49"/>
    </row>
    <row r="5" ht="56.5" customHeight="1" spans="1:8">
      <c r="A5" s="41" t="s">
        <v>224</v>
      </c>
      <c r="B5" s="41"/>
      <c r="C5" s="49" t="s">
        <v>278</v>
      </c>
      <c r="D5" s="49"/>
      <c r="E5" s="49"/>
      <c r="F5" s="49"/>
      <c r="G5" s="49"/>
      <c r="H5" s="49"/>
    </row>
    <row r="6" ht="16.5" customHeight="1" spans="1:8">
      <c r="A6" s="41" t="s">
        <v>226</v>
      </c>
      <c r="B6" s="41"/>
      <c r="C6" s="41" t="s">
        <v>265</v>
      </c>
      <c r="D6" s="41"/>
      <c r="E6" s="41"/>
      <c r="F6" s="41"/>
      <c r="G6" s="41"/>
      <c r="H6" s="41"/>
    </row>
    <row r="7" ht="206" customHeight="1" spans="1:8">
      <c r="A7" s="41" t="s">
        <v>228</v>
      </c>
      <c r="B7" s="41"/>
      <c r="C7" s="49" t="s">
        <v>279</v>
      </c>
      <c r="D7" s="49"/>
      <c r="E7" s="49"/>
      <c r="F7" s="49"/>
      <c r="G7" s="49"/>
      <c r="H7" s="49"/>
    </row>
    <row r="8" ht="16.5" customHeight="1" spans="1:8">
      <c r="A8" s="41" t="s">
        <v>230</v>
      </c>
      <c r="B8" s="41"/>
      <c r="C8" s="41" t="s">
        <v>231</v>
      </c>
      <c r="D8" s="41"/>
      <c r="E8" s="41"/>
      <c r="F8" s="41"/>
      <c r="G8" s="41"/>
      <c r="H8" s="41"/>
    </row>
    <row r="9" ht="66" customHeight="1" spans="1:8">
      <c r="A9" s="41" t="s">
        <v>232</v>
      </c>
      <c r="B9" s="41"/>
      <c r="C9" s="41" t="s">
        <v>233</v>
      </c>
      <c r="D9" s="41" t="s">
        <v>234</v>
      </c>
      <c r="E9" s="41"/>
      <c r="F9" s="49" t="s">
        <v>235</v>
      </c>
      <c r="G9" s="41" t="s">
        <v>236</v>
      </c>
      <c r="H9" s="41" t="s">
        <v>249</v>
      </c>
    </row>
    <row r="10" ht="32" customHeight="1" spans="1:8">
      <c r="A10" s="41" t="s">
        <v>238</v>
      </c>
      <c r="B10" s="41"/>
      <c r="C10" s="68" t="s">
        <v>274</v>
      </c>
      <c r="D10" s="68"/>
      <c r="E10" s="68"/>
      <c r="F10" s="68"/>
      <c r="G10" s="68"/>
      <c r="H10" s="68"/>
    </row>
    <row r="11" ht="255.5" customHeight="1" spans="1:8">
      <c r="A11" s="41" t="s">
        <v>240</v>
      </c>
      <c r="B11" s="41"/>
      <c r="C11" s="49" t="s">
        <v>280</v>
      </c>
      <c r="D11" s="49"/>
      <c r="E11" s="49"/>
      <c r="F11" s="49"/>
      <c r="G11" s="49"/>
      <c r="H11" s="49"/>
    </row>
  </sheetData>
  <mergeCells count="22">
    <mergeCell ref="A1:B1"/>
    <mergeCell ref="C1:D1"/>
    <mergeCell ref="A2:B2"/>
    <mergeCell ref="C2:D2"/>
    <mergeCell ref="A3:B3"/>
    <mergeCell ref="C3:D3"/>
    <mergeCell ref="A4:B4"/>
    <mergeCell ref="C4:H4"/>
    <mergeCell ref="A5:B5"/>
    <mergeCell ref="C5:H5"/>
    <mergeCell ref="A6:B6"/>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topLeftCell="C4" workbookViewId="0">
      <selection activeCell="C11" sqref="C11:H11"/>
    </sheetView>
  </sheetViews>
  <sheetFormatPr defaultColWidth="9" defaultRowHeight="14.4" outlineLevelCol="7"/>
  <cols>
    <col min="1" max="2" width="17.9722222222222" customWidth="1"/>
    <col min="3" max="3" width="36.9074074074074" customWidth="1"/>
    <col min="4" max="4" width="33.8240740740741" customWidth="1"/>
    <col min="5" max="5" width="36.2777777777778" customWidth="1"/>
    <col min="6" max="6" width="50.7777777777778" customWidth="1"/>
    <col min="7" max="7" width="39.9814814814815" customWidth="1"/>
    <col min="8" max="8" width="32.5740740740741" customWidth="1"/>
    <col min="9" max="1025" width="8.90740740740741" customWidth="1"/>
  </cols>
  <sheetData>
    <row r="1" ht="22.5" customHeight="1" spans="1:8">
      <c r="A1" s="40" t="s">
        <v>59</v>
      </c>
      <c r="B1" s="76"/>
      <c r="C1" s="77" t="s">
        <v>81</v>
      </c>
      <c r="D1" s="77"/>
      <c r="E1" s="78" t="s">
        <v>213</v>
      </c>
      <c r="F1" s="78" t="s">
        <v>66</v>
      </c>
      <c r="G1" s="78" t="s">
        <v>60</v>
      </c>
      <c r="H1" s="79" t="s">
        <v>281</v>
      </c>
    </row>
    <row r="2" ht="22.5" customHeight="1" spans="1:8">
      <c r="A2" s="41" t="s">
        <v>215</v>
      </c>
      <c r="B2" s="41"/>
      <c r="C2" s="41" t="s">
        <v>83</v>
      </c>
      <c r="D2" s="41"/>
      <c r="E2" s="41" t="s">
        <v>216</v>
      </c>
      <c r="F2" s="80">
        <v>44498</v>
      </c>
      <c r="G2" s="41" t="s">
        <v>217</v>
      </c>
      <c r="H2" s="41" t="s">
        <v>243</v>
      </c>
    </row>
    <row r="3" ht="22.5" customHeight="1" spans="1:8">
      <c r="A3" s="41" t="s">
        <v>219</v>
      </c>
      <c r="B3" s="41"/>
      <c r="C3" s="47">
        <v>920000</v>
      </c>
      <c r="D3" s="47"/>
      <c r="E3" s="41" t="s">
        <v>220</v>
      </c>
      <c r="F3" s="81">
        <v>0</v>
      </c>
      <c r="G3" s="41" t="s">
        <v>221</v>
      </c>
      <c r="H3" s="48" t="s">
        <v>231</v>
      </c>
    </row>
    <row r="4" ht="88.5" customHeight="1" spans="1:8">
      <c r="A4" s="41" t="s">
        <v>222</v>
      </c>
      <c r="B4" s="41"/>
      <c r="C4" s="49" t="s">
        <v>282</v>
      </c>
      <c r="D4" s="41"/>
      <c r="E4" s="41"/>
      <c r="F4" s="41"/>
      <c r="G4" s="41"/>
      <c r="H4" s="41"/>
    </row>
    <row r="5" ht="88.5" customHeight="1" spans="1:8">
      <c r="A5" s="41" t="s">
        <v>224</v>
      </c>
      <c r="B5" s="41"/>
      <c r="C5" s="49" t="s">
        <v>283</v>
      </c>
      <c r="D5" s="41"/>
      <c r="E5" s="41"/>
      <c r="F5" s="41"/>
      <c r="G5" s="41"/>
      <c r="H5" s="41"/>
    </row>
    <row r="6" ht="22.5" customHeight="1" spans="1:8">
      <c r="A6" s="41" t="s">
        <v>236</v>
      </c>
      <c r="B6" s="41" t="s">
        <v>236</v>
      </c>
      <c r="C6" s="41" t="s">
        <v>265</v>
      </c>
      <c r="D6" s="41"/>
      <c r="E6" s="41"/>
      <c r="F6" s="41"/>
      <c r="G6" s="41"/>
      <c r="H6" s="41"/>
    </row>
    <row r="7" ht="138" customHeight="1" spans="1:8">
      <c r="A7" s="41" t="s">
        <v>228</v>
      </c>
      <c r="B7" s="41"/>
      <c r="C7" s="49" t="s">
        <v>284</v>
      </c>
      <c r="D7" s="41"/>
      <c r="E7" s="41"/>
      <c r="F7" s="41"/>
      <c r="G7" s="41"/>
      <c r="H7" s="41"/>
    </row>
    <row r="8" ht="22.5" customHeight="1" spans="1:8">
      <c r="A8" s="41" t="s">
        <v>230</v>
      </c>
      <c r="B8" s="41"/>
      <c r="C8" s="41" t="s">
        <v>231</v>
      </c>
      <c r="D8" s="41"/>
      <c r="E8" s="41"/>
      <c r="F8" s="41"/>
      <c r="G8" s="41"/>
      <c r="H8" s="41"/>
    </row>
    <row r="9" ht="39" customHeight="1" spans="1:8">
      <c r="A9" s="41" t="s">
        <v>232</v>
      </c>
      <c r="B9" s="41"/>
      <c r="C9" s="41" t="s">
        <v>233</v>
      </c>
      <c r="D9" s="41" t="s">
        <v>234</v>
      </c>
      <c r="E9" s="41"/>
      <c r="F9" s="49" t="s">
        <v>235</v>
      </c>
      <c r="G9" s="41" t="s">
        <v>236</v>
      </c>
      <c r="H9" s="41" t="s">
        <v>249</v>
      </c>
    </row>
    <row r="10" ht="22.5" customHeight="1" spans="1:8">
      <c r="A10" s="41" t="s">
        <v>238</v>
      </c>
      <c r="B10" s="41"/>
      <c r="C10" s="41" t="s">
        <v>274</v>
      </c>
      <c r="D10" s="41"/>
      <c r="E10" s="41"/>
      <c r="F10" s="41"/>
      <c r="G10" s="41"/>
      <c r="H10" s="41"/>
    </row>
    <row r="11" ht="154.5" customHeight="1" spans="1:8">
      <c r="A11" s="41" t="s">
        <v>240</v>
      </c>
      <c r="B11" s="41"/>
      <c r="C11" s="49" t="s">
        <v>285</v>
      </c>
      <c r="D11" s="41"/>
      <c r="E11" s="41"/>
      <c r="F11" s="41"/>
      <c r="G11" s="41"/>
      <c r="H11" s="41"/>
    </row>
  </sheetData>
  <mergeCells count="21">
    <mergeCell ref="A1:B1"/>
    <mergeCell ref="C1:D1"/>
    <mergeCell ref="A2:B2"/>
    <mergeCell ref="C2:D2"/>
    <mergeCell ref="A3:B3"/>
    <mergeCell ref="C3:D3"/>
    <mergeCell ref="A4:B4"/>
    <mergeCell ref="C4:H4"/>
    <mergeCell ref="A5:B5"/>
    <mergeCell ref="C5:H5"/>
    <mergeCell ref="C6:H6"/>
    <mergeCell ref="A7:B7"/>
    <mergeCell ref="C7:H7"/>
    <mergeCell ref="A8:B8"/>
    <mergeCell ref="C8:H8"/>
    <mergeCell ref="A9:B9"/>
    <mergeCell ref="D9:E9"/>
    <mergeCell ref="A10:B10"/>
    <mergeCell ref="C10:H10"/>
    <mergeCell ref="A11:B11"/>
    <mergeCell ref="C11:H11"/>
  </mergeCells>
  <hyperlinks>
    <hyperlink ref="A1" location="'Sheet3'!A1" display="返回目录"/>
  </hyperlinks>
  <pageMargins left="0.75" right="0.75" top="1" bottom="1" header="0.511805555555555" footer="0.511805555555555"/>
  <pageSetup paperSize="9" firstPageNumber="0" orientation="portrait" useFirstPageNumber="1"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60</vt:i4>
      </vt:variant>
    </vt:vector>
  </HeadingPairs>
  <TitlesOfParts>
    <vt:vector size="60" baseType="lpstr">
      <vt:lpstr>目录</vt:lpstr>
      <vt:lpstr>总表</vt:lpstr>
      <vt:lpstr>01、概念规划设计合同</vt:lpstr>
      <vt:lpstr>02、建筑工程设计合同（适用于方案至建筑单专业扩初设计)</vt:lpstr>
      <vt:lpstr>03、建筑工程设计合同（适用于施工图设计)</vt:lpstr>
      <vt:lpstr>04、景观设计合同</vt:lpstr>
      <vt:lpstr>05、建筑工程设计合同(民用建设工程设计合同)</vt:lpstr>
      <vt:lpstr>06、室内硬装设计合同</vt:lpstr>
      <vt:lpstr>07、室内硬装设计合同</vt:lpstr>
      <vt:lpstr>08、百泉大道以北、七里河西侧地块项目交通影响评价报告编制合同</vt:lpstr>
      <vt:lpstr>09、凤屏山项目测绘放点协议</vt:lpstr>
      <vt:lpstr>10、建设工程勘察设计合同</vt:lpstr>
      <vt:lpstr>11、邢台七里河项目高压线入地工程合同书</vt:lpstr>
      <vt:lpstr>12、土地收储与出让测绘合同</vt:lpstr>
      <vt:lpstr>13、技术服务合同</vt:lpstr>
      <vt:lpstr>14、凤屏山项目测绘协议</vt:lpstr>
      <vt:lpstr>15、工业品买卖合同</vt:lpstr>
      <vt:lpstr>16、道路规划协议书</vt:lpstr>
      <vt:lpstr>17、工地围挡制作安装合同</vt:lpstr>
      <vt:lpstr>18、邢台华昱七里河住宅用地项目评价报告编制技术服务合同</vt:lpstr>
      <vt:lpstr>19、邢台七里河项目不动产测绘合同</vt:lpstr>
      <vt:lpstr>20、国有建设用地使用权出让合同</vt:lpstr>
      <vt:lpstr>21、商铺租赁合同（2-1)</vt:lpstr>
      <vt:lpstr>21、商铺租赁合同（2-2)</vt:lpstr>
      <vt:lpstr>22、住宅租赁合约孟祥业</vt:lpstr>
      <vt:lpstr>23、住宅租赁合同郭现刚</vt:lpstr>
      <vt:lpstr>24、住宅租赁合约赵东冉</vt:lpstr>
      <vt:lpstr>25、住宅租赁合约（姚兴利）</vt:lpstr>
      <vt:lpstr>26、临时办公室装修合同</vt:lpstr>
      <vt:lpstr>27、邢台七里河项目办公设备采购合同</vt:lpstr>
      <vt:lpstr>28、家具购销合同及补充协议</vt:lpstr>
      <vt:lpstr>29、绿植花卉购销合同</vt:lpstr>
      <vt:lpstr>30、互联网专线业务介入合同</vt:lpstr>
      <vt:lpstr>31、工矿产品供销合同</vt:lpstr>
      <vt:lpstr>32、打折协议</vt:lpstr>
      <vt:lpstr>33、租赁合同</vt:lpstr>
      <vt:lpstr>34、机动车商业保险机动车交通事故责任强制保险投保单</vt:lpstr>
      <vt:lpstr>35、新车销售合同</vt:lpstr>
      <vt:lpstr>36、房地产项目开发委托管理合同书</vt:lpstr>
      <vt:lpstr>37、房地产项目开发委托管理合同书-补充协议</vt:lpstr>
      <vt:lpstr>38、邢台七里河项目文化板制作安装合同及补充协议</vt:lpstr>
      <vt:lpstr>39、房屋渗水维修工程施工合同</vt:lpstr>
      <vt:lpstr>40、业务外包合同</vt:lpstr>
      <vt:lpstr>41、人事外包服务合同</vt:lpstr>
      <vt:lpstr>42、劳务派遣合同</vt:lpstr>
      <vt:lpstr>43、债权债务确认及清偿协议</vt:lpstr>
      <vt:lpstr>44、业务外包合同</vt:lpstr>
      <vt:lpstr>45、解除派遣劳务关系协议书</vt:lpstr>
      <vt:lpstr>46、合同终止协议</vt:lpstr>
      <vt:lpstr>47、委托代理协议</vt:lpstr>
      <vt:lpstr>48、业务外包补充协议备忘录</vt:lpstr>
      <vt:lpstr>49、销售合同</vt:lpstr>
      <vt:lpstr>50、赔偿协议</vt:lpstr>
      <vt:lpstr>51、股东借款合同</vt:lpstr>
      <vt:lpstr>52、股东借款合同</vt:lpstr>
      <vt:lpstr>53、借款合同</vt:lpstr>
      <vt:lpstr>54、股东借款合同</vt:lpstr>
      <vt:lpstr>55、股东借款合同</vt:lpstr>
      <vt:lpstr>附、项目设计单位资质信息查询统计表</vt:lpstr>
      <vt:lpstr>系统读取表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SoldierTao</dc:creator>
  <cp:lastModifiedBy>Biu~~~</cp:lastModifiedBy>
  <cp:revision>7</cp:revision>
  <dcterms:created xsi:type="dcterms:W3CDTF">2023-07-25T01:30:00Z</dcterms:created>
  <cp:lastPrinted>2023-07-27T08:11:00Z</cp:lastPrinted>
  <dcterms:modified xsi:type="dcterms:W3CDTF">2023-08-08T08:12:09Z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A79A2CC059A3463688C4C9995DA349CE_13</vt:lpwstr>
  </property>
  <property fmtid="{D5CDD505-2E9C-101B-9397-08002B2CF9AE}" pid="3" name="KSOProductBuildVer">
    <vt:lpwstr>2052-12.1.0.15120</vt:lpwstr>
  </property>
</Properties>
</file>