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7" i="1"/>
  <c r="E12" i="1"/>
  <c r="E13" i="1" s="1"/>
  <c r="E5" i="1"/>
  <c r="I7" i="1"/>
  <c r="I8" i="1"/>
  <c r="I9" i="1"/>
  <c r="I10" i="1"/>
  <c r="I11" i="1"/>
  <c r="C8" i="1"/>
  <c r="C9" i="1"/>
  <c r="C10" i="1"/>
  <c r="C11" i="1"/>
  <c r="C7" i="1"/>
  <c r="G13" i="1"/>
  <c r="D12" i="1"/>
  <c r="C6" i="1"/>
  <c r="E6" i="1" s="1"/>
  <c r="I6" i="1" s="1"/>
  <c r="C5" i="1"/>
  <c r="I5" i="1" s="1"/>
  <c r="I12" i="1" l="1"/>
  <c r="E16" i="1" s="1"/>
  <c r="C12" i="1"/>
  <c r="I13" i="1" l="1"/>
  <c r="E17" i="1" s="1"/>
</calcChain>
</file>

<file path=xl/sharedStrings.xml><?xml version="1.0" encoding="utf-8"?>
<sst xmlns="http://schemas.openxmlformats.org/spreadsheetml/2006/main" count="32" uniqueCount="24">
  <si>
    <r>
      <t>项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华文细黑"/>
        <family val="3"/>
        <charset val="134"/>
      </rPr>
      <t>目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华文细黑"/>
        <family val="3"/>
        <charset val="134"/>
      </rPr>
      <t>名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华文细黑"/>
        <family val="3"/>
        <charset val="134"/>
      </rPr>
      <t>称</t>
    </r>
  </si>
  <si>
    <t>建筑面积</t>
  </si>
  <si>
    <r>
      <t>(</t>
    </r>
    <r>
      <rPr>
        <sz val="9"/>
        <color theme="1"/>
        <rFont val="华文细黑"/>
        <family val="3"/>
        <charset val="134"/>
      </rPr>
      <t>分摊</t>
    </r>
    <r>
      <rPr>
        <sz val="9"/>
        <color theme="1"/>
        <rFont val="Arial"/>
        <family val="2"/>
      </rPr>
      <t>)</t>
    </r>
    <r>
      <rPr>
        <sz val="9"/>
        <color theme="1"/>
        <rFont val="华文细黑"/>
        <family val="3"/>
        <charset val="134"/>
      </rPr>
      <t>土地面积</t>
    </r>
  </si>
  <si>
    <t>出让国有建设用地使用权价值</t>
  </si>
  <si>
    <t>建筑物价值</t>
  </si>
  <si>
    <t>房地产价值</t>
  </si>
  <si>
    <t>总价</t>
  </si>
  <si>
    <t>楼面单价</t>
  </si>
  <si>
    <r>
      <t>总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华文细黑"/>
        <family val="3"/>
        <charset val="134"/>
      </rPr>
      <t>价</t>
    </r>
  </si>
  <si>
    <t>——</t>
  </si>
  <si>
    <t>合计</t>
  </si>
  <si>
    <t>大写金额</t>
  </si>
  <si>
    <t>估价师知悉的法定优先受偿款</t>
  </si>
  <si>
    <t>零元整</t>
  </si>
  <si>
    <t>房地产抵押价值</t>
  </si>
  <si>
    <r>
      <t>山东省寿光市圣城街（益阳铁路改线后停用线路）</t>
    </r>
    <r>
      <rPr>
        <sz val="9"/>
        <color theme="1"/>
        <rFont val="Arial"/>
        <family val="2"/>
      </rPr>
      <t>370783001259GB10019W00000000</t>
    </r>
    <r>
      <rPr>
        <sz val="9"/>
        <color theme="1"/>
        <rFont val="华文细黑"/>
        <family val="3"/>
        <charset val="134"/>
      </rPr>
      <t>号商业用地出让国有建设用地使用权</t>
    </r>
    <phoneticPr fontId="5" type="noConversion"/>
  </si>
  <si>
    <r>
      <t>山东省寿光市圣城街（益阳铁路改线后停用线路）</t>
    </r>
    <r>
      <rPr>
        <sz val="9"/>
        <color theme="1"/>
        <rFont val="Arial"/>
        <family val="2"/>
      </rPr>
      <t>370783006248GB00001W00000000</t>
    </r>
    <r>
      <rPr>
        <sz val="9"/>
        <color theme="1"/>
        <rFont val="华文细黑"/>
        <family val="3"/>
        <charset val="134"/>
      </rPr>
      <t>号商业用地出让国有建设用地使用权</t>
    </r>
    <phoneticPr fontId="5" type="noConversion"/>
  </si>
  <si>
    <r>
      <t>山东省寿光市羊口镇友谊路南侧</t>
    </r>
    <r>
      <rPr>
        <sz val="9"/>
        <color theme="1"/>
        <rFont val="Arial"/>
        <family val="2"/>
      </rPr>
      <t>370783115234GB00020</t>
    </r>
    <r>
      <rPr>
        <sz val="9"/>
        <color theme="1"/>
        <rFont val="华文细黑"/>
        <family val="3"/>
        <charset val="134"/>
      </rPr>
      <t>号采矿用地出让国有建设用地使用权</t>
    </r>
    <phoneticPr fontId="5" type="noConversion"/>
  </si>
  <si>
    <r>
      <t>山东省寿光市羊口镇友谊路南侧</t>
    </r>
    <r>
      <rPr>
        <sz val="9"/>
        <color theme="1"/>
        <rFont val="Arial"/>
        <family val="2"/>
      </rPr>
      <t>370783115234GB00021</t>
    </r>
    <r>
      <rPr>
        <sz val="9"/>
        <color theme="1"/>
        <rFont val="华文细黑"/>
        <family val="3"/>
        <charset val="134"/>
      </rPr>
      <t>号采矿用地出让国有建设用地使用权</t>
    </r>
    <phoneticPr fontId="5" type="noConversion"/>
  </si>
  <si>
    <r>
      <t>山东省寿光市羊口镇友谊路南侧</t>
    </r>
    <r>
      <rPr>
        <sz val="9"/>
        <color theme="1"/>
        <rFont val="Arial"/>
        <family val="2"/>
      </rPr>
      <t>370783115234GB00019</t>
    </r>
    <r>
      <rPr>
        <sz val="9"/>
        <color theme="1"/>
        <rFont val="华文细黑"/>
        <family val="3"/>
        <charset val="134"/>
      </rPr>
      <t>号采矿用地出让国有建设用地使用权</t>
    </r>
    <phoneticPr fontId="5" type="noConversion"/>
  </si>
  <si>
    <r>
      <t>山东省寿光市羊口镇友谊路南侧</t>
    </r>
    <r>
      <rPr>
        <sz val="9"/>
        <color theme="1"/>
        <rFont val="Arial"/>
        <family val="2"/>
      </rPr>
      <t>370783115234GB00018</t>
    </r>
    <r>
      <rPr>
        <sz val="9"/>
        <color theme="1"/>
        <rFont val="华文细黑"/>
        <family val="3"/>
        <charset val="134"/>
      </rPr>
      <t>号采矿用地出让国有建设用地使用权</t>
    </r>
    <phoneticPr fontId="5" type="noConversion"/>
  </si>
  <si>
    <r>
      <t>山东省寿光市羊口镇友谊路南侧</t>
    </r>
    <r>
      <rPr>
        <sz val="9"/>
        <color theme="1"/>
        <rFont val="Arial"/>
        <family val="2"/>
      </rPr>
      <t>370783115234GB00017</t>
    </r>
    <r>
      <rPr>
        <sz val="9"/>
        <color theme="1"/>
        <rFont val="华文细黑"/>
        <family val="3"/>
        <charset val="134"/>
      </rPr>
      <t>号采矿用地出让国有建设用地使用权</t>
    </r>
    <phoneticPr fontId="5" type="noConversion"/>
  </si>
  <si>
    <t>——</t>
    <phoneticPr fontId="5" type="noConversion"/>
  </si>
  <si>
    <t>商业容积率3，采矿容积率1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</si>
</sst>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[DBNum2][$-804]General"/>
  </numFmts>
  <fonts count="6" x14ac:knownFonts="1">
    <font>
      <sz val="11"/>
      <color theme="1"/>
      <name val="等线"/>
      <family val="2"/>
      <scheme val="minor"/>
    </font>
    <font>
      <sz val="9"/>
      <color theme="1"/>
      <name val="华文细黑"/>
      <family val="3"/>
      <charset val="134"/>
    </font>
    <font>
      <sz val="9"/>
      <color theme="1"/>
      <name val="Arial"/>
      <family val="2"/>
    </font>
    <font>
      <b/>
      <sz val="9"/>
      <color theme="1"/>
      <name val="华文细黑"/>
      <family val="3"/>
      <charset val="134"/>
    </font>
    <font>
      <b/>
      <sz val="9"/>
      <color theme="1"/>
      <name val="Arial"/>
      <family val="2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tted">
        <color rgb="FF404040"/>
      </left>
      <right style="dotted">
        <color rgb="FF404040"/>
      </right>
      <top style="double">
        <color rgb="FF404040"/>
      </top>
      <bottom/>
      <diagonal/>
    </border>
    <border>
      <left style="dotted">
        <color rgb="FF404040"/>
      </left>
      <right style="dotted">
        <color rgb="FF404040"/>
      </right>
      <top/>
      <bottom style="dotted">
        <color rgb="FF404040"/>
      </bottom>
      <diagonal/>
    </border>
    <border>
      <left/>
      <right style="dotted">
        <color rgb="FF404040"/>
      </right>
      <top style="double">
        <color rgb="FF404040"/>
      </top>
      <bottom style="dotted">
        <color rgb="FF404040"/>
      </bottom>
      <diagonal/>
    </border>
    <border>
      <left/>
      <right style="dotted">
        <color rgb="FF404040"/>
      </right>
      <top/>
      <bottom style="dotted">
        <color rgb="FF404040"/>
      </bottom>
      <diagonal/>
    </border>
    <border>
      <left style="dotted">
        <color rgb="FF404040"/>
      </left>
      <right/>
      <top style="double">
        <color rgb="FF404040"/>
      </top>
      <bottom style="dotted">
        <color rgb="FF404040"/>
      </bottom>
      <diagonal/>
    </border>
    <border>
      <left style="dotted">
        <color rgb="FF404040"/>
      </left>
      <right/>
      <top style="dotted">
        <color rgb="FF404040"/>
      </top>
      <bottom style="dotted">
        <color rgb="FF404040"/>
      </bottom>
      <diagonal/>
    </border>
    <border>
      <left/>
      <right style="dotted">
        <color rgb="FF404040"/>
      </right>
      <top style="dotted">
        <color rgb="FF404040"/>
      </top>
      <bottom style="dotted">
        <color rgb="FF404040"/>
      </bottom>
      <diagonal/>
    </border>
    <border>
      <left/>
      <right/>
      <top style="dotted">
        <color rgb="FF404040"/>
      </top>
      <bottom style="dotted">
        <color rgb="FF404040"/>
      </bottom>
      <diagonal/>
    </border>
    <border>
      <left style="dotted">
        <color rgb="FF404040"/>
      </left>
      <right/>
      <top style="dotted">
        <color rgb="FF404040"/>
      </top>
      <bottom style="double">
        <color rgb="FF404040"/>
      </bottom>
      <diagonal/>
    </border>
    <border>
      <left/>
      <right/>
      <top style="dotted">
        <color rgb="FF404040"/>
      </top>
      <bottom style="double">
        <color rgb="FF404040"/>
      </bottom>
      <diagonal/>
    </border>
    <border>
      <left/>
      <right style="dotted">
        <color rgb="FF404040"/>
      </right>
      <top style="dotted">
        <color rgb="FF404040"/>
      </top>
      <bottom style="double">
        <color rgb="FF40404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4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180" fontId="1" fillId="0" borderId="6" xfId="0" applyNumberFormat="1" applyFont="1" applyBorder="1" applyAlignment="1">
      <alignment horizontal="justify" vertical="center" wrapText="1"/>
    </xf>
    <xf numFmtId="180" fontId="1" fillId="0" borderId="7" xfId="0" applyNumberFormat="1" applyFont="1" applyBorder="1" applyAlignment="1">
      <alignment horizontal="justify" vertical="center" wrapText="1"/>
    </xf>
    <xf numFmtId="180" fontId="1" fillId="0" borderId="9" xfId="0" applyNumberFormat="1" applyFont="1" applyBorder="1" applyAlignment="1">
      <alignment horizontal="justify" vertical="center" wrapText="1"/>
    </xf>
    <xf numFmtId="180" fontId="1" fillId="0" borderId="10" xfId="0" applyNumberFormat="1" applyFont="1" applyBorder="1" applyAlignment="1">
      <alignment horizontal="justify" vertical="center" wrapText="1"/>
    </xf>
    <xf numFmtId="180" fontId="1" fillId="0" borderId="11" xfId="0" applyNumberFormat="1" applyFont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8"/>
  <sheetViews>
    <sheetView tabSelected="1" workbookViewId="0">
      <selection activeCell="F20" sqref="F20"/>
    </sheetView>
  </sheetViews>
  <sheetFormatPr defaultRowHeight="13.8" x14ac:dyDescent="0.25"/>
  <cols>
    <col min="2" max="2" width="64.88671875" customWidth="1"/>
  </cols>
  <sheetData>
    <row r="2" spans="2:10" ht="14.4" thickBot="1" x14ac:dyDescent="0.3">
      <c r="B2" t="s">
        <v>23</v>
      </c>
    </row>
    <row r="3" spans="2:10" ht="21.6" customHeight="1" thickTop="1" x14ac:dyDescent="0.25">
      <c r="B3" s="4" t="s">
        <v>0</v>
      </c>
      <c r="C3" s="4" t="s">
        <v>1</v>
      </c>
      <c r="D3" s="6" t="s">
        <v>2</v>
      </c>
      <c r="E3" s="8" t="s">
        <v>3</v>
      </c>
      <c r="F3" s="9"/>
      <c r="G3" s="8" t="s">
        <v>4</v>
      </c>
      <c r="H3" s="9"/>
      <c r="I3" s="8" t="s">
        <v>5</v>
      </c>
      <c r="J3" s="9"/>
    </row>
    <row r="4" spans="2:10" x14ac:dyDescent="0.25">
      <c r="B4" s="5"/>
      <c r="C4" s="5"/>
      <c r="D4" s="7"/>
      <c r="E4" s="1" t="s">
        <v>6</v>
      </c>
      <c r="F4" s="1" t="s">
        <v>7</v>
      </c>
      <c r="G4" s="1" t="s">
        <v>8</v>
      </c>
      <c r="H4" s="1" t="s">
        <v>7</v>
      </c>
      <c r="I4" s="1" t="s">
        <v>8</v>
      </c>
      <c r="J4" s="1" t="s">
        <v>7</v>
      </c>
    </row>
    <row r="5" spans="2:10" ht="25.2" x14ac:dyDescent="0.25">
      <c r="B5" s="2" t="s">
        <v>15</v>
      </c>
      <c r="C5" s="3">
        <f>D5*3</f>
        <v>285603</v>
      </c>
      <c r="D5" s="3">
        <v>95201</v>
      </c>
      <c r="E5" s="3">
        <f>ROUND(F5*C5/10000,0)</f>
        <v>25647</v>
      </c>
      <c r="F5" s="3">
        <v>898</v>
      </c>
      <c r="G5" s="3" t="s">
        <v>9</v>
      </c>
      <c r="H5" s="3" t="s">
        <v>9</v>
      </c>
      <c r="I5" s="3">
        <f>E5</f>
        <v>25647</v>
      </c>
      <c r="J5" s="3">
        <v>898</v>
      </c>
    </row>
    <row r="6" spans="2:10" ht="25.2" x14ac:dyDescent="0.25">
      <c r="B6" s="2" t="s">
        <v>16</v>
      </c>
      <c r="C6" s="3">
        <f>D6*3</f>
        <v>411744</v>
      </c>
      <c r="D6" s="3">
        <v>137248</v>
      </c>
      <c r="E6" s="3">
        <f>ROUND(F6*C6/10000,0)</f>
        <v>36975</v>
      </c>
      <c r="F6" s="3">
        <v>898</v>
      </c>
      <c r="G6" s="3" t="s">
        <v>9</v>
      </c>
      <c r="H6" s="3" t="s">
        <v>9</v>
      </c>
      <c r="I6" s="3">
        <f>E6</f>
        <v>36975</v>
      </c>
      <c r="J6" s="3">
        <v>898</v>
      </c>
    </row>
    <row r="7" spans="2:10" ht="25.2" x14ac:dyDescent="0.25">
      <c r="B7" s="2" t="s">
        <v>21</v>
      </c>
      <c r="C7" s="3">
        <f>D7</f>
        <v>200009</v>
      </c>
      <c r="D7" s="3">
        <v>200009</v>
      </c>
      <c r="E7" s="3">
        <f>ROUND(D7*200/10000,0)</f>
        <v>4000</v>
      </c>
      <c r="F7" s="3"/>
      <c r="G7" s="3"/>
      <c r="H7" s="3"/>
      <c r="I7" s="3">
        <f t="shared" ref="I7:I11" si="0">E7</f>
        <v>4000</v>
      </c>
      <c r="J7" s="3"/>
    </row>
    <row r="8" spans="2:10" ht="25.2" x14ac:dyDescent="0.25">
      <c r="B8" s="2" t="s">
        <v>20</v>
      </c>
      <c r="C8" s="3">
        <f t="shared" ref="C8:C11" si="1">D8</f>
        <v>205842</v>
      </c>
      <c r="D8" s="3">
        <v>205842</v>
      </c>
      <c r="E8" s="3">
        <f t="shared" ref="E8:E11" si="2">ROUND(D8*200/10000,0)</f>
        <v>4117</v>
      </c>
      <c r="F8" s="3"/>
      <c r="G8" s="3"/>
      <c r="H8" s="3"/>
      <c r="I8" s="3">
        <f t="shared" si="0"/>
        <v>4117</v>
      </c>
      <c r="J8" s="3"/>
    </row>
    <row r="9" spans="2:10" ht="25.2" x14ac:dyDescent="0.25">
      <c r="B9" s="2" t="s">
        <v>19</v>
      </c>
      <c r="C9" s="3">
        <f t="shared" si="1"/>
        <v>199996</v>
      </c>
      <c r="D9" s="3">
        <v>199996</v>
      </c>
      <c r="E9" s="3">
        <f t="shared" si="2"/>
        <v>4000</v>
      </c>
      <c r="F9" s="3"/>
      <c r="G9" s="3"/>
      <c r="H9" s="3"/>
      <c r="I9" s="3">
        <f t="shared" si="0"/>
        <v>4000</v>
      </c>
      <c r="J9" s="3"/>
    </row>
    <row r="10" spans="2:10" ht="25.2" x14ac:dyDescent="0.25">
      <c r="B10" s="2" t="s">
        <v>17</v>
      </c>
      <c r="C10" s="3">
        <f t="shared" si="1"/>
        <v>200008</v>
      </c>
      <c r="D10" s="3">
        <v>200008</v>
      </c>
      <c r="E10" s="3">
        <f t="shared" si="2"/>
        <v>4000</v>
      </c>
      <c r="F10" s="3"/>
      <c r="G10" s="3"/>
      <c r="H10" s="3"/>
      <c r="I10" s="3">
        <f t="shared" si="0"/>
        <v>4000</v>
      </c>
      <c r="J10" s="3"/>
    </row>
    <row r="11" spans="2:10" ht="25.2" x14ac:dyDescent="0.25">
      <c r="B11" s="2" t="s">
        <v>18</v>
      </c>
      <c r="C11" s="3">
        <f t="shared" si="1"/>
        <v>200640</v>
      </c>
      <c r="D11" s="3">
        <v>200640</v>
      </c>
      <c r="E11" s="3">
        <f t="shared" si="2"/>
        <v>4013</v>
      </c>
      <c r="F11" s="3"/>
      <c r="G11" s="3"/>
      <c r="H11" s="3"/>
      <c r="I11" s="3">
        <f t="shared" si="0"/>
        <v>4013</v>
      </c>
      <c r="J11" s="3"/>
    </row>
    <row r="12" spans="2:10" x14ac:dyDescent="0.25">
      <c r="B12" s="2" t="s">
        <v>10</v>
      </c>
      <c r="C12" s="3">
        <f>SUM(C5:C11)</f>
        <v>1703842</v>
      </c>
      <c r="D12" s="3">
        <f>SUM(D5:D11)</f>
        <v>1238944</v>
      </c>
      <c r="E12" s="10">
        <f>SUM(E5:E11)</f>
        <v>82752</v>
      </c>
      <c r="F12" s="11"/>
      <c r="G12" s="10" t="s">
        <v>22</v>
      </c>
      <c r="H12" s="11"/>
      <c r="I12" s="10">
        <f>SUM(I5:I11)</f>
        <v>82752</v>
      </c>
      <c r="J12" s="11"/>
    </row>
    <row r="13" spans="2:10" x14ac:dyDescent="0.25">
      <c r="B13" s="12" t="s">
        <v>11</v>
      </c>
      <c r="C13" s="13"/>
      <c r="D13" s="14"/>
      <c r="E13" s="24">
        <f>E12</f>
        <v>82752</v>
      </c>
      <c r="F13" s="25"/>
      <c r="G13" s="12" t="str">
        <f>G12</f>
        <v>——</v>
      </c>
      <c r="H13" s="14"/>
      <c r="I13" s="24">
        <f>I12</f>
        <v>82752</v>
      </c>
      <c r="J13" s="25"/>
    </row>
    <row r="14" spans="2:10" x14ac:dyDescent="0.25">
      <c r="B14" s="15" t="s">
        <v>12</v>
      </c>
      <c r="C14" s="16"/>
      <c r="D14" s="17"/>
      <c r="E14" s="18">
        <v>0</v>
      </c>
      <c r="F14" s="19"/>
      <c r="G14" s="19"/>
      <c r="H14" s="19"/>
      <c r="I14" s="19"/>
      <c r="J14" s="20"/>
    </row>
    <row r="15" spans="2:10" x14ac:dyDescent="0.25">
      <c r="B15" s="12" t="s">
        <v>11</v>
      </c>
      <c r="C15" s="13"/>
      <c r="D15" s="14"/>
      <c r="E15" s="12" t="s">
        <v>13</v>
      </c>
      <c r="F15" s="13"/>
      <c r="G15" s="13"/>
      <c r="H15" s="13"/>
      <c r="I15" s="13"/>
      <c r="J15" s="14"/>
    </row>
    <row r="16" spans="2:10" x14ac:dyDescent="0.25">
      <c r="B16" s="15" t="s">
        <v>14</v>
      </c>
      <c r="C16" s="16"/>
      <c r="D16" s="17"/>
      <c r="E16" s="18">
        <f>I12</f>
        <v>82752</v>
      </c>
      <c r="F16" s="19"/>
      <c r="G16" s="19"/>
      <c r="H16" s="19"/>
      <c r="I16" s="19"/>
      <c r="J16" s="20"/>
    </row>
    <row r="17" spans="2:10" ht="14.4" thickBot="1" x14ac:dyDescent="0.3">
      <c r="B17" s="21" t="s">
        <v>11</v>
      </c>
      <c r="C17" s="22"/>
      <c r="D17" s="23"/>
      <c r="E17" s="26">
        <f>I13</f>
        <v>82752</v>
      </c>
      <c r="F17" s="27"/>
      <c r="G17" s="27"/>
      <c r="H17" s="27"/>
      <c r="I17" s="27"/>
      <c r="J17" s="28"/>
    </row>
    <row r="18" spans="2:10" ht="14.4" thickTop="1" x14ac:dyDescent="0.25"/>
  </sheetData>
  <mergeCells count="21">
    <mergeCell ref="B17:D17"/>
    <mergeCell ref="E17:J17"/>
    <mergeCell ref="B14:D14"/>
    <mergeCell ref="E14:J14"/>
    <mergeCell ref="B15:D15"/>
    <mergeCell ref="E15:J15"/>
    <mergeCell ref="B16:D16"/>
    <mergeCell ref="E16:J16"/>
    <mergeCell ref="E12:F12"/>
    <mergeCell ref="G12:H12"/>
    <mergeCell ref="I12:J12"/>
    <mergeCell ref="B13:D13"/>
    <mergeCell ref="E13:F13"/>
    <mergeCell ref="G13:H13"/>
    <mergeCell ref="I13:J13"/>
    <mergeCell ref="B3:B4"/>
    <mergeCell ref="C3:C4"/>
    <mergeCell ref="D3:D4"/>
    <mergeCell ref="E3:F3"/>
    <mergeCell ref="G3:H3"/>
    <mergeCell ref="I3:J3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2018-11-22T03:30:14Z</dcterms:modified>
</cp:coreProperties>
</file>