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<sst xmlns="http://schemas.openxmlformats.org/spreadsheetml/2006/main" count="7857" uniqueCount="3423">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</sst>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80.12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144.22</v>
      </c>
      <c r="C5" s="2512">
        <f ca="1">IF(B5=D14,结果表!H102,ROUND(B5*10000/$B$1,0))</f>
        <v>0</v>
      </c>
      <c r="D5" s="2512" t="e">
        <f>ROUND(B5*10000/$B$2,0)</f>
        <v>#DIV/0!</v>
      </c>
      <c r="E5" s="3478" t="s">
        <v>3417</v>
      </c>
      <c r="F5" s="2687">
        <f>ROUND(F6*B14/10000,0)</f>
        <v>147</v>
      </c>
      <c r="G5" s="3479">
        <f>ROUND((F5-D14)/F5,4)</f>
        <v>1.89E-2</v>
      </c>
      <c r="H5" s="2688"/>
      <c r="I5" s="2688"/>
      <c r="J5" s="2688"/>
      <c r="K5" s="2688"/>
    </row>
    <row r="6" spans="1:11" ht="16.5">
      <c r="A6" s="2512" t="s">
        <v>656</v>
      </c>
      <c r="B6" s="2512">
        <f>SUM(G14:G23)</f>
        <v>144.22</v>
      </c>
      <c r="C6" s="2512">
        <f ca="1">IF(B6=G14,结果表!H108,ROUND(B6*10000/$B$1,0))</f>
        <v>0</v>
      </c>
      <c r="D6" s="2512" t="e">
        <f>ROUND(B6*10000/$B$2,0)</f>
        <v>#DIV/0!</v>
      </c>
      <c r="E6" s="3478" t="s">
        <v>3418</v>
      </c>
      <c r="F6" s="2687">
        <v>18329</v>
      </c>
      <c r="G6" s="3479">
        <f>ROUND((F6-E14)/F6,4)</f>
        <v>1.7899999999999999E-2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16663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133.63999999999999</v>
      </c>
      <c r="G8" s="2687"/>
      <c r="H8" s="2688"/>
      <c r="I8" s="2688"/>
      <c r="J8" s="2688"/>
      <c r="K8" s="2688"/>
    </row>
    <row r="9" spans="1:11" ht="16.5">
      <c r="A9" s="2512" t="s">
        <v>655</v>
      </c>
      <c r="B9" s="2520"/>
      <c r="C9" s="2686"/>
      <c r="D9" s="2686"/>
      <c r="E9" s="2686"/>
      <c r="F9" s="2687"/>
      <c r="G9" s="2687"/>
      <c r="H9" s="2688">
        <f>321.12*10000/B14</f>
        <v>40079.880179730404</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80.12</v>
      </c>
      <c r="C14" s="2518"/>
      <c r="D14" s="2518">
        <f>ROUND(E14*B14/10000,2)</f>
        <v>144.22</v>
      </c>
      <c r="E14" s="2518">
        <v>18000</v>
      </c>
      <c r="F14" s="2518" t="e">
        <f>ROUND(D14*10000/C14,0)</f>
        <v>#DIV/0!</v>
      </c>
      <c r="G14" s="2518">
        <f>D14</f>
        <v>144.22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2025-10-21T04:54:48Z</dcterms:modified>
</cp:coreProperties>
</file>