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李诗霖\诗霖wuli报告们\2021年\租金\大兴\天宫院小区\0104\"/>
    </mc:Choice>
  </mc:AlternateContent>
  <xr:revisionPtr revIDLastSave="0" documentId="13_ncr:1_{5679A073-3B0A-42AD-A468-FF840C65C2DD}" xr6:coauthVersionLast="45" xr6:coauthVersionMax="45" xr10:uidLastSave="{00000000-0000-0000-0000-000000000000}"/>
  <bookViews>
    <workbookView xWindow="780" yWindow="180" windowWidth="13500" windowHeight="10860" firstSheet="44" activeTab="45" xr2:uid="{00000000-000D-0000-FFFF-FFFF00000000}"/>
  </bookViews>
  <sheets>
    <sheet name="城研龙腾苑" sheetId="2" state="hidden" r:id="rId1"/>
    <sheet name="城研龙锦龙跃龙禧" sheetId="3" state="hidden" r:id="rId2"/>
    <sheet name="城研瑞旗家园" sheetId="4" state="hidden" r:id="rId3"/>
    <sheet name="城研云趣园" sheetId="5" state="hidden" r:id="rId4"/>
    <sheet name="城研和谐家园" sheetId="6" state="hidden" r:id="rId5"/>
    <sheet name="城研天通西苑" sheetId="7" state="hidden" r:id="rId6"/>
    <sheet name="城研温泉凯盛家园" sheetId="9" state="hidden" r:id="rId7"/>
    <sheet name="城研智学苑" sheetId="10" state="hidden" r:id="rId8"/>
    <sheet name="城研美和园" sheetId="11" state="hidden" r:id="rId9"/>
    <sheet name="城研君安家园" sheetId="12" state="hidden" r:id="rId10"/>
    <sheet name="城研清景园" sheetId="13" state="hidden" r:id="rId11"/>
    <sheet name="城研八里庄北里" sheetId="14" state="hidden" r:id="rId12"/>
    <sheet name="城研定慧西里" sheetId="15" state="hidden" r:id="rId13"/>
    <sheet name="城研厂洼" sheetId="16" state="hidden" r:id="rId14"/>
    <sheet name="城研金雅苑" sheetId="17" state="hidden" r:id="rId15"/>
    <sheet name="城研普惠南里" sheetId="18" state="hidden" r:id="rId16"/>
    <sheet name="城研北蜂窝" sheetId="19" state="hidden" r:id="rId17"/>
    <sheet name="城研罗庄东路" sheetId="20" state="hidden" r:id="rId18"/>
    <sheet name="城研金隅滨河苑" sheetId="21" state="hidden" r:id="rId19"/>
    <sheet name="城研八角北里" sheetId="22" state="hidden" r:id="rId20"/>
    <sheet name="城研民岳家园" sheetId="23" state="hidden" r:id="rId21"/>
    <sheet name="城研长安新城" sheetId="24" state="hidden" r:id="rId22"/>
    <sheet name="城研九号公馆" sheetId="25" state="hidden" r:id="rId23"/>
    <sheet name="城研三环新城" sheetId="26" state="hidden" r:id="rId24"/>
    <sheet name="城研彩虹家园" sheetId="27" state="hidden" r:id="rId25"/>
    <sheet name="城研宋家庄家园" sheetId="28" state="hidden" r:id="rId26"/>
    <sheet name="城研西罗园一区" sheetId="29" state="hidden" r:id="rId27"/>
    <sheet name="城研如意里" sheetId="30" state="hidden" r:id="rId28"/>
    <sheet name="城研展览路" sheetId="31" state="hidden" r:id="rId29"/>
    <sheet name="城研北露园" sheetId="33" state="hidden" r:id="rId30"/>
    <sheet name="城研白云观" sheetId="32" state="hidden" r:id="rId31"/>
    <sheet name="城研王府仓" sheetId="34" state="hidden" r:id="rId32"/>
    <sheet name="城研小红庙" sheetId="35" state="hidden" r:id="rId33"/>
    <sheet name="城研乐城" sheetId="36" state="hidden" r:id="rId34"/>
    <sheet name="城研槐柏树" sheetId="37" state="hidden" r:id="rId35"/>
    <sheet name="城研裕中东里" sheetId="38" state="hidden" r:id="rId36"/>
    <sheet name="城研崇文门东大街" sheetId="39" state="hidden" r:id="rId37"/>
    <sheet name="城研双花园" sheetId="40" state="hidden" r:id="rId38"/>
    <sheet name="城研潘家园东里" sheetId="41" state="hidden" r:id="rId39"/>
    <sheet name="城研双合家园" sheetId="42" state="hidden" r:id="rId40"/>
    <sheet name="城研翠城馨园" sheetId="43" state="hidden" r:id="rId41"/>
    <sheet name="城研朝新嘉园" sheetId="44" state="hidden" r:id="rId42"/>
    <sheet name="城研金隅泰和园" sheetId="45" state="hidden" r:id="rId43"/>
    <sheet name="城研东亚瑞晶苑" sheetId="46" state="hidden" r:id="rId44"/>
    <sheet name="中指租金案例" sheetId="57" r:id="rId45"/>
    <sheet name="天宫院小区" sheetId="52" r:id="rId46"/>
    <sheet name="双合6-8" sheetId="54" state="hidden" r:id="rId47"/>
    <sheet name="面积表" sheetId="55" state="hidden" r:id="rId48"/>
    <sheet name="系统读取表" sheetId="53" r:id="rId49"/>
    <sheet name="房源表" sheetId="58" state="hidden" r:id="rId50"/>
    <sheet name="房源" sheetId="59" r:id="rId51"/>
  </sheets>
  <externalReferences>
    <externalReference r:id="rId52"/>
  </externalReferences>
  <definedNames>
    <definedName name="_xlnm._FilterDatabase" localSheetId="50" hidden="1">房源!$A$1:$H$251</definedName>
    <definedName name="_xlnm._FilterDatabase" localSheetId="49" hidden="1">房源表!$A$1:$I$1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8" i="58" l="1"/>
  <c r="G251" i="59" l="1"/>
  <c r="G273" i="59"/>
  <c r="G267" i="59"/>
  <c r="G270" i="59" s="1"/>
  <c r="C264" i="59"/>
  <c r="E264" i="59" s="1"/>
  <c r="E261" i="59"/>
  <c r="G271" i="59" l="1"/>
  <c r="G268" i="59"/>
  <c r="G57" i="58"/>
  <c r="X10" i="52" l="1"/>
  <c r="V10" i="52"/>
  <c r="T10" i="52"/>
  <c r="N15" i="52" l="1"/>
  <c r="N14" i="52"/>
  <c r="N13" i="52"/>
  <c r="N12" i="52"/>
  <c r="N11" i="52"/>
  <c r="N10" i="52"/>
  <c r="N9" i="52"/>
  <c r="N8" i="52"/>
  <c r="N7" i="52"/>
  <c r="N6" i="52"/>
  <c r="N5" i="52"/>
  <c r="N4" i="52"/>
  <c r="M15" i="52"/>
  <c r="M14" i="52"/>
  <c r="M13" i="52"/>
  <c r="M12" i="52"/>
  <c r="M11" i="52"/>
  <c r="M10" i="52"/>
  <c r="M9" i="52"/>
  <c r="M8" i="52"/>
  <c r="M7" i="52"/>
  <c r="M6" i="52"/>
  <c r="M5" i="52"/>
  <c r="M4" i="52"/>
  <c r="L14" i="52"/>
  <c r="L13" i="52"/>
  <c r="L12" i="52"/>
  <c r="L11" i="52"/>
  <c r="L10" i="52"/>
  <c r="L9" i="52"/>
  <c r="L8" i="52"/>
  <c r="L7" i="52"/>
  <c r="L6" i="52"/>
  <c r="L5" i="52"/>
  <c r="L4" i="52"/>
  <c r="L15" i="52"/>
  <c r="N2" i="52"/>
  <c r="M2" i="52"/>
  <c r="L2" i="52"/>
  <c r="D59" i="54" l="1"/>
  <c r="D60" i="54"/>
  <c r="D61" i="54"/>
  <c r="D62" i="54"/>
  <c r="D63" i="54"/>
  <c r="D64" i="54"/>
  <c r="D65" i="54"/>
  <c r="D66" i="54"/>
  <c r="D67" i="54"/>
  <c r="D68" i="54"/>
  <c r="D42" i="54"/>
  <c r="D43" i="54"/>
  <c r="D44" i="54"/>
  <c r="D45" i="54"/>
  <c r="D46" i="54"/>
  <c r="D47" i="54"/>
  <c r="D48" i="54"/>
  <c r="D49" i="54"/>
  <c r="D50" i="54"/>
  <c r="D51" i="54"/>
  <c r="D52" i="54"/>
  <c r="D53" i="54"/>
  <c r="D54" i="54"/>
  <c r="D55" i="54"/>
  <c r="D56" i="54"/>
  <c r="D57" i="54"/>
  <c r="D58" i="54"/>
  <c r="D12" i="55" l="1"/>
  <c r="C12" i="55"/>
  <c r="D21" i="55"/>
  <c r="D22" i="55" s="1"/>
  <c r="C21" i="55"/>
  <c r="C22" i="55" l="1"/>
  <c r="D32" i="54"/>
  <c r="D33" i="54"/>
  <c r="D34" i="54"/>
  <c r="D35" i="54"/>
  <c r="D36" i="54"/>
  <c r="D37" i="54"/>
  <c r="D38" i="54"/>
  <c r="D39" i="54"/>
  <c r="D40" i="54"/>
  <c r="D41" i="54"/>
  <c r="D2" i="54"/>
  <c r="D3" i="54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1" i="54"/>
  <c r="F23" i="53" l="1"/>
  <c r="E23" i="53"/>
  <c r="F22" i="53"/>
  <c r="E22" i="53"/>
  <c r="F21" i="53"/>
  <c r="E21" i="53"/>
  <c r="F20" i="53"/>
  <c r="E20" i="53"/>
  <c r="F19" i="53"/>
  <c r="E19" i="53"/>
  <c r="F18" i="53"/>
  <c r="E18" i="53"/>
  <c r="F17" i="53"/>
  <c r="E17" i="53"/>
  <c r="F16" i="53"/>
  <c r="E16" i="53"/>
  <c r="F15" i="53"/>
  <c r="E15" i="53"/>
  <c r="I14" i="53"/>
  <c r="B8" i="53" s="1"/>
  <c r="D8" i="53" s="1"/>
  <c r="H14" i="53"/>
  <c r="B7" i="53" s="1"/>
  <c r="D7" i="53" s="1"/>
  <c r="C7" i="53" l="1"/>
  <c r="C8" i="53"/>
  <c r="B5" i="53" l="1"/>
  <c r="C5" i="53" l="1"/>
  <c r="D5" i="53"/>
  <c r="B6" i="53" l="1"/>
  <c r="D6" i="53" l="1"/>
  <c r="C6" i="53"/>
  <c r="V2" i="52" l="1"/>
  <c r="X2" i="52"/>
  <c r="T2" i="52"/>
  <c r="Y5" i="52"/>
  <c r="W5" i="52"/>
  <c r="M16" i="52" l="1"/>
  <c r="M17" i="52" s="1"/>
  <c r="V3" i="52" s="1"/>
  <c r="V23" i="52" s="1"/>
  <c r="V24" i="52" s="1"/>
  <c r="N16" i="52"/>
  <c r="N17" i="52" s="1"/>
  <c r="X3" i="52" s="1"/>
  <c r="X23" i="52" s="1"/>
  <c r="X24" i="52" s="1"/>
  <c r="L16" i="52"/>
  <c r="L17" i="52" s="1"/>
  <c r="T3" i="52" s="1"/>
  <c r="T23" i="52" s="1"/>
  <c r="T24" i="52" s="1"/>
  <c r="B16" i="52"/>
  <c r="P25" i="52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7" i="7"/>
  <c r="H6" i="7"/>
  <c r="H5" i="7"/>
  <c r="H4" i="7"/>
  <c r="H3" i="7"/>
  <c r="H2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5" i="6"/>
  <c r="H4" i="6"/>
  <c r="H3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2" i="5"/>
  <c r="H3" i="4"/>
  <c r="H4" i="4"/>
  <c r="H5" i="4"/>
  <c r="H6" i="4"/>
  <c r="H7" i="4"/>
  <c r="H8" i="4"/>
  <c r="H9" i="4"/>
  <c r="H10" i="4"/>
  <c r="H11" i="4"/>
  <c r="H12" i="4"/>
  <c r="H2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" i="3"/>
  <c r="H3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G2" i="2"/>
  <c r="H2" i="2"/>
</calcChain>
</file>

<file path=xl/sharedStrings.xml><?xml version="1.0" encoding="utf-8"?>
<sst xmlns="http://schemas.openxmlformats.org/spreadsheetml/2006/main" count="6662" uniqueCount="695">
  <si>
    <t>昌平区</t>
  </si>
  <si>
    <t>龙腾苑</t>
  </si>
  <si>
    <t>瑞旗家园</t>
  </si>
  <si>
    <t>云趣园</t>
  </si>
  <si>
    <t>和谐家园</t>
  </si>
  <si>
    <t>东小口镇</t>
  </si>
  <si>
    <t>海淀区</t>
  </si>
  <si>
    <t>智学苑</t>
  </si>
  <si>
    <t>清景园</t>
  </si>
  <si>
    <t>定慧寺</t>
  </si>
  <si>
    <t>定慧西里</t>
  </si>
  <si>
    <t>普惠南里</t>
  </si>
  <si>
    <t>羊坊店、五棵松</t>
  </si>
  <si>
    <t>学院路</t>
  </si>
  <si>
    <t>罗庄东里</t>
  </si>
  <si>
    <t>金隅滨河园</t>
  </si>
  <si>
    <t>八角北里</t>
  </si>
  <si>
    <t>丰台区</t>
  </si>
  <si>
    <t>民岳家园</t>
  </si>
  <si>
    <t>宋家庄家园</t>
  </si>
  <si>
    <t>西城区</t>
  </si>
  <si>
    <t>如意里</t>
  </si>
  <si>
    <t>北露园</t>
  </si>
  <si>
    <t>白云观</t>
  </si>
  <si>
    <t>广外</t>
  </si>
  <si>
    <t>小红庙</t>
  </si>
  <si>
    <t>乐城</t>
  </si>
  <si>
    <t>德胜门外</t>
  </si>
  <si>
    <t>裕中东里</t>
  </si>
  <si>
    <t>东城区</t>
  </si>
  <si>
    <t>崇文门东大街</t>
  </si>
  <si>
    <t>朝阳区</t>
  </si>
  <si>
    <t>双井</t>
  </si>
  <si>
    <t>潘家园东里</t>
  </si>
  <si>
    <t>东坝</t>
  </si>
  <si>
    <t>朝新嘉园</t>
  </si>
  <si>
    <t>通州区</t>
  </si>
  <si>
    <t>东亚瑞晶苑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</si>
  <si>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</si>
  <si>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</si>
  <si>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</si>
  <si>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</si>
  <si>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</si>
  <si>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</si>
  <si>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</si>
  <si>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回龙观镇</t>
  </si>
  <si>
    <t>龙腾苑二区</t>
  </si>
  <si>
    <t>龙腾苑六区</t>
  </si>
  <si>
    <t>龙腾苑三区</t>
  </si>
  <si>
    <t>龙腾苑四区</t>
  </si>
  <si>
    <t>龙腾苑五区</t>
  </si>
  <si>
    <t>平均租金</t>
    <phoneticPr fontId="2" type="noConversion"/>
  </si>
  <si>
    <t>取整</t>
    <phoneticPr fontId="2" type="noConversion"/>
  </si>
  <si>
    <t>龙锦苑</t>
  </si>
  <si>
    <t>龙锦苑东二区</t>
  </si>
  <si>
    <t>龙锦苑东区</t>
  </si>
  <si>
    <t>龙锦苑东三区</t>
  </si>
  <si>
    <t>龙锦苑东四区</t>
  </si>
  <si>
    <t>龙锦苑东五区</t>
  </si>
  <si>
    <t>龙锦苑东一区</t>
  </si>
  <si>
    <t>龙锦苑二区</t>
  </si>
  <si>
    <t>龙锦苑六区</t>
  </si>
  <si>
    <t>龙锦苑四区</t>
  </si>
  <si>
    <t>龙锦苑五区</t>
  </si>
  <si>
    <t>龙锦苑一区</t>
  </si>
  <si>
    <t>龙禧苑</t>
  </si>
  <si>
    <t>龙禧苑二区</t>
  </si>
  <si>
    <t>龙禧苑三区</t>
  </si>
  <si>
    <t>龙禧苑五区</t>
  </si>
  <si>
    <t>龙禧苑一区</t>
  </si>
  <si>
    <t>云趣园二区</t>
  </si>
  <si>
    <t>云趣园三区</t>
  </si>
  <si>
    <t>云趣园一区</t>
  </si>
  <si>
    <t>和谐家园二区</t>
  </si>
  <si>
    <t>和谐家园一区</t>
  </si>
  <si>
    <t>天通西苑二区</t>
  </si>
  <si>
    <t>天通西苑三区</t>
  </si>
  <si>
    <t>天通西苑一区</t>
  </si>
  <si>
    <t>温泉</t>
  </si>
  <si>
    <t>凯盛家园二区</t>
  </si>
  <si>
    <t>西三旗</t>
  </si>
  <si>
    <t>清河</t>
  </si>
  <si>
    <t>金隅美和园</t>
  </si>
  <si>
    <t>金隅美和园东区</t>
  </si>
  <si>
    <t>君安家园东区</t>
  </si>
  <si>
    <t>君安家园西区</t>
  </si>
  <si>
    <t>西八里庄北里</t>
  </si>
  <si>
    <t>万柳</t>
  </si>
  <si>
    <t>厂洼小区</t>
  </si>
  <si>
    <t>金雅园</t>
  </si>
  <si>
    <t>北蜂窝63号院</t>
  </si>
  <si>
    <t>北蜂窝66号院</t>
  </si>
  <si>
    <t>石景山区</t>
  </si>
  <si>
    <t>苹果园、八角、金顶街</t>
  </si>
  <si>
    <t>金隅滨和园</t>
  </si>
  <si>
    <t>京石高速三四环沿线</t>
  </si>
  <si>
    <t>梅市口路</t>
  </si>
  <si>
    <t>长安新城二区</t>
  </si>
  <si>
    <t>长安新城一区</t>
  </si>
  <si>
    <t>世界公园、宛平</t>
  </si>
  <si>
    <t>中海九号公馆</t>
  </si>
  <si>
    <t>丰台镇</t>
  </si>
  <si>
    <t>三环新城6号院</t>
  </si>
  <si>
    <t>三环新城7号院</t>
  </si>
  <si>
    <t>刘家窑、大红门</t>
  </si>
  <si>
    <t>彩虹嘉园</t>
  </si>
  <si>
    <t>西罗园一区</t>
  </si>
  <si>
    <t>菜户营、西罗园</t>
  </si>
  <si>
    <t>新街口、什刹海</t>
  </si>
  <si>
    <t>展览路、月坛</t>
  </si>
  <si>
    <t>展览路</t>
  </si>
  <si>
    <t>金融街</t>
  </si>
  <si>
    <t>王府仓胡同10号院</t>
  </si>
  <si>
    <t>大栅栏、广内</t>
  </si>
  <si>
    <t>槐柏树街</t>
  </si>
  <si>
    <t>花市、前门</t>
  </si>
  <si>
    <t>双花园南里</t>
  </si>
  <si>
    <t>双花园南里二区</t>
  </si>
  <si>
    <t>双花园南里一区</t>
  </si>
  <si>
    <t>双花园西里</t>
  </si>
  <si>
    <t>劲松</t>
  </si>
  <si>
    <t>东南四至五环沿线</t>
  </si>
  <si>
    <t>双合家园C区</t>
  </si>
  <si>
    <t>翠成馨园</t>
  </si>
  <si>
    <t>东八里庄、青年路</t>
  </si>
  <si>
    <t>金隅泰和园</t>
  </si>
  <si>
    <t>马驹桥、台湖</t>
  </si>
  <si>
    <t>时间</t>
  </si>
  <si>
    <t>平均</t>
    <phoneticPr fontId="1" type="noConversion"/>
  </si>
  <si>
    <t>平均租金
（元/平方米/月）</t>
    <phoneticPr fontId="1" type="noConversion"/>
  </si>
  <si>
    <t>中指区域数据</t>
    <phoneticPr fontId="1" type="noConversion"/>
  </si>
  <si>
    <t>祈东家园</t>
  </si>
  <si>
    <t>平均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</si>
  <si>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</si>
  <si>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</si>
  <si>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</si>
  <si>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</si>
  <si>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</si>
  <si>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</si>
  <si>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</si>
  <si>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</si>
  <si>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</si>
  <si>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</si>
  <si>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</si>
  <si>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</si>
  <si>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</si>
  <si>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实物状况</t>
    <phoneticPr fontId="6" type="noConversion"/>
  </si>
  <si>
    <t>楼型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</si>
  <si>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</si>
  <si>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</si>
  <si>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</si>
  <si>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</si>
  <si>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</si>
  <si>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</si>
  <si>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</si>
  <si>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</si>
  <si>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</si>
  <si>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</si>
  <si>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</si>
  <si>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</si>
  <si>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</si>
  <si>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</si>
  <si>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</si>
  <si>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</si>
  <si>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</si>
  <si>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</si>
  <si>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</si>
  <si>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</si>
  <si>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</si>
  <si>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</si>
  <si>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</si>
  <si>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</si>
  <si>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</si>
  <si>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</si>
  <si>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</si>
  <si>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</si>
  <si>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</si>
  <si>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</si>
  <si>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</si>
  <si>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</si>
  <si>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</si>
  <si>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</si>
  <si>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</si>
  <si>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</si>
  <si>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</si>
  <si>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</si>
  <si>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价值类型</t>
  </si>
  <si>
    <t>总价（万元）</t>
  </si>
  <si>
    <t>楼面单价（元/平方米）</t>
  </si>
  <si>
    <t>地面单价（元/平方米）</t>
    <phoneticPr fontId="1" type="noConversion"/>
  </si>
  <si>
    <t>市场价值</t>
  </si>
  <si>
    <t>抵押价值</t>
  </si>
  <si>
    <t>抵押价值-已注销</t>
    <phoneticPr fontId="1" type="noConversion"/>
  </si>
  <si>
    <t>抵押净值</t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</si>
  <si>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</si>
  <si>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</si>
  <si>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</si>
  <si>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</si>
  <si>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</si>
  <si>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</si>
  <si>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</si>
  <si>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</si>
  <si>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</si>
  <si>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</si>
  <si>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</si>
  <si>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</si>
  <si>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</si>
  <si>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</si>
  <si>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</si>
  <si>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</si>
  <si>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</si>
  <si>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</si>
  <si>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</si>
  <si>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</si>
  <si>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楼号</t>
    <phoneticPr fontId="11" type="noConversion"/>
  </si>
  <si>
    <t>住宅套数</t>
    <phoneticPr fontId="11" type="noConversion"/>
  </si>
  <si>
    <t>12#</t>
    <phoneticPr fontId="11" type="noConversion"/>
  </si>
  <si>
    <t>14#</t>
    <phoneticPr fontId="11" type="noConversion"/>
  </si>
  <si>
    <t>15#</t>
    <phoneticPr fontId="11" type="noConversion"/>
  </si>
  <si>
    <t>17#</t>
    <phoneticPr fontId="11" type="noConversion"/>
  </si>
  <si>
    <t>18#</t>
    <phoneticPr fontId="11" type="noConversion"/>
  </si>
  <si>
    <t>19#</t>
    <phoneticPr fontId="11" type="noConversion"/>
  </si>
  <si>
    <t>20#</t>
    <phoneticPr fontId="11" type="noConversion"/>
  </si>
  <si>
    <t>21#</t>
    <phoneticPr fontId="11" type="noConversion"/>
  </si>
  <si>
    <t>二期</t>
    <phoneticPr fontId="11" type="noConversion"/>
  </si>
  <si>
    <t>小计</t>
    <phoneticPr fontId="11" type="noConversion"/>
  </si>
  <si>
    <t>合计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</si>
  <si>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</si>
  <si>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3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</si>
  <si>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4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</si>
  <si>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5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</si>
  <si>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6#</t>
    </r>
    <r>
      <rPr>
        <sz val="11"/>
        <color theme="1"/>
        <rFont val="宋体"/>
        <family val="3"/>
        <charset val="134"/>
        <scheme val="minor"/>
      </rPr>
      <t/>
    </r>
  </si>
  <si>
    <r>
      <t>7#</t>
    </r>
    <r>
      <rPr>
        <sz val="11"/>
        <color theme="1"/>
        <rFont val="宋体"/>
        <family val="3"/>
        <charset val="134"/>
        <scheme val="minor"/>
      </rPr>
      <t/>
    </r>
  </si>
  <si>
    <r>
      <t>8#</t>
    </r>
    <r>
      <rPr>
        <sz val="11"/>
        <color theme="1"/>
        <rFont val="宋体"/>
        <family val="3"/>
        <charset val="134"/>
        <scheme val="minor"/>
      </rPr>
      <t/>
    </r>
  </si>
  <si>
    <r>
      <t>9#</t>
    </r>
    <r>
      <rPr>
        <sz val="11"/>
        <color theme="1"/>
        <rFont val="宋体"/>
        <family val="3"/>
        <charset val="134"/>
        <scheme val="minor"/>
      </rPr>
      <t/>
    </r>
  </si>
  <si>
    <r>
      <t>10#</t>
    </r>
    <r>
      <rPr>
        <sz val="11"/>
        <color theme="1"/>
        <rFont val="宋体"/>
        <family val="3"/>
        <charset val="134"/>
        <scheme val="minor"/>
      </rPr>
      <t/>
    </r>
  </si>
  <si>
    <r>
      <t>11#</t>
    </r>
    <r>
      <rPr>
        <sz val="11"/>
        <color theme="1"/>
        <rFont val="宋体"/>
        <family val="3"/>
        <charset val="134"/>
        <scheme val="minor"/>
      </rPr>
      <t/>
    </r>
  </si>
  <si>
    <t>一期</t>
    <phoneticPr fontId="11" type="noConversion"/>
  </si>
  <si>
    <t>住宅建筑面积
（平方米)</t>
    <phoneticPr fontId="11" type="noConversion"/>
  </si>
  <si>
    <t>小区</t>
  </si>
  <si>
    <t>平米租金(元/㎡*月)</t>
  </si>
  <si>
    <t>套均租金(元/套*月)</t>
  </si>
  <si>
    <t>参考售价(元/㎡)</t>
  </si>
  <si>
    <t>租售比</t>
  </si>
  <si>
    <t>天宫院小区&lt;天宫院街道&lt;大兴区</t>
  </si>
  <si>
    <t>1:709</t>
  </si>
  <si>
    <t>1:670</t>
  </si>
  <si>
    <t>1:683</t>
  </si>
  <si>
    <t>--</t>
  </si>
  <si>
    <t>1:718</t>
  </si>
  <si>
    <t>1:734</t>
  </si>
  <si>
    <t>1:707</t>
  </si>
  <si>
    <t>1:713</t>
  </si>
  <si>
    <t>新源时代&lt;天宫院街道&lt;大兴区</t>
  </si>
  <si>
    <t>1:729</t>
  </si>
  <si>
    <t>1:715</t>
  </si>
  <si>
    <t>1:746</t>
  </si>
  <si>
    <t>1:725</t>
  </si>
  <si>
    <t>1:732</t>
  </si>
  <si>
    <t>1:672</t>
  </si>
  <si>
    <t>1:722</t>
  </si>
  <si>
    <t>1:828</t>
  </si>
  <si>
    <t>1:821</t>
  </si>
  <si>
    <t>1:779</t>
  </si>
  <si>
    <t>1:775</t>
  </si>
  <si>
    <t>1:844</t>
  </si>
  <si>
    <t>1:782</t>
  </si>
  <si>
    <t>1:893</t>
  </si>
  <si>
    <t>1:859</t>
  </si>
  <si>
    <t>1:824</t>
  </si>
  <si>
    <t>1:787</t>
  </si>
  <si>
    <t>龙湖时代天街&lt;天宫院街道&lt;大兴区</t>
  </si>
  <si>
    <t>1:817</t>
  </si>
  <si>
    <t>1:769</t>
  </si>
  <si>
    <t>1:738</t>
  </si>
  <si>
    <t>1:798</t>
  </si>
  <si>
    <t>1:840</t>
  </si>
  <si>
    <t>1:765</t>
  </si>
  <si>
    <t>1:772</t>
  </si>
  <si>
    <t>1:751</t>
  </si>
  <si>
    <t>1:819</t>
  </si>
  <si>
    <t>明发雅苑&lt;天宫院街道&lt;大兴区</t>
  </si>
  <si>
    <t>1:836</t>
  </si>
  <si>
    <t>鑫苑鑫都汇&lt;天宫院街道&lt;大兴区</t>
  </si>
  <si>
    <t>1:815</t>
  </si>
  <si>
    <t>1:847</t>
  </si>
  <si>
    <t>1:885</t>
  </si>
  <si>
    <t>1:861</t>
  </si>
  <si>
    <t>1:770</t>
  </si>
  <si>
    <t>1:888</t>
  </si>
  <si>
    <t>1:853</t>
  </si>
  <si>
    <t>1:851</t>
  </si>
  <si>
    <t>1:823</t>
  </si>
  <si>
    <t>金融街融汇&lt;天宫院街道&lt;大兴区</t>
  </si>
  <si>
    <t>1:796</t>
  </si>
  <si>
    <t>1:805</t>
  </si>
  <si>
    <t>1:739</t>
  </si>
  <si>
    <t>1:762</t>
  </si>
  <si>
    <t>1:820</t>
  </si>
  <si>
    <t>1:792</t>
  </si>
  <si>
    <t>1:834</t>
  </si>
  <si>
    <t>1:800</t>
  </si>
  <si>
    <t>1:774</t>
  </si>
  <si>
    <t>高层板楼</t>
    <phoneticPr fontId="6" type="noConversion"/>
  </si>
  <si>
    <t>住总万科橙&lt;天宫院街道&lt;大兴区</t>
    <phoneticPr fontId="1" type="noConversion"/>
  </si>
  <si>
    <t>出租房屋住户均备案，居住安全性较好</t>
    <phoneticPr fontId="6" type="noConversion"/>
  </si>
  <si>
    <t>主力户型为二居，住宅套型一般</t>
    <phoneticPr fontId="6" type="noConversion"/>
  </si>
  <si>
    <t>该小区装修情况较好，未对居住产生不良影响，较好</t>
    <phoneticPr fontId="6" type="noConversion"/>
  </si>
  <si>
    <t>空间布局与居住功能较适宜；对休息、学习与活动空间有一定影响，一般</t>
    <phoneticPr fontId="6" type="noConversion"/>
  </si>
  <si>
    <t>朝向较好，能保证较长时间的采光，通风一般，一般</t>
    <phoneticPr fontId="6" type="noConversion"/>
  </si>
  <si>
    <t>序号</t>
  </si>
  <si>
    <t>坐落</t>
  </si>
  <si>
    <t>楼号</t>
  </si>
  <si>
    <t>房间号</t>
  </si>
  <si>
    <t>户型</t>
  </si>
  <si>
    <t>居室</t>
  </si>
  <si>
    <t>面积</t>
  </si>
  <si>
    <t>备注</t>
  </si>
  <si>
    <t>大兴纪百户街16号院</t>
  </si>
  <si>
    <t>1-1-203</t>
  </si>
  <si>
    <t>C3反</t>
  </si>
  <si>
    <t>二居</t>
  </si>
  <si>
    <t>客厅带阳台</t>
  </si>
  <si>
    <t>1-1-403</t>
  </si>
  <si>
    <t>1-1-703</t>
  </si>
  <si>
    <t>1-1-1003</t>
  </si>
  <si>
    <t>1-1-1203</t>
  </si>
  <si>
    <t>1-1-1303</t>
  </si>
  <si>
    <t>1-1-1403</t>
  </si>
  <si>
    <t>1-1-1603</t>
  </si>
  <si>
    <t>1-1-1703</t>
  </si>
  <si>
    <t>1-1-1803</t>
  </si>
  <si>
    <t>1-3-1802</t>
  </si>
  <si>
    <t>A1</t>
  </si>
  <si>
    <t>1-5-1802</t>
  </si>
  <si>
    <t>1-6-1802</t>
  </si>
  <si>
    <t>1-7-1802</t>
  </si>
  <si>
    <t>1-8-201</t>
  </si>
  <si>
    <t>1-8-401</t>
  </si>
  <si>
    <t>1-8-601</t>
  </si>
  <si>
    <t>1-8-801</t>
  </si>
  <si>
    <t>1-8-1001</t>
  </si>
  <si>
    <t>1-8-1401</t>
  </si>
  <si>
    <t>1-8-1701</t>
  </si>
  <si>
    <t>1-8-1801</t>
  </si>
  <si>
    <t>2-3-1801</t>
  </si>
  <si>
    <t>A1反</t>
  </si>
  <si>
    <t>2-3-1802</t>
  </si>
  <si>
    <t>2-4-1802</t>
  </si>
  <si>
    <t>2-4-1801</t>
  </si>
  <si>
    <t>2-5-1801</t>
  </si>
  <si>
    <t>2-5-1802</t>
  </si>
  <si>
    <t>2-6-1801</t>
  </si>
  <si>
    <t>2-6-1802</t>
  </si>
  <si>
    <t>2-8-301</t>
  </si>
  <si>
    <t>C3</t>
  </si>
  <si>
    <t>2-8-401</t>
  </si>
  <si>
    <t>2-8-501</t>
  </si>
  <si>
    <t>2-8-601</t>
  </si>
  <si>
    <t>2-8-701</t>
  </si>
  <si>
    <t>2-8-801</t>
  </si>
  <si>
    <t>2-8-1001</t>
  </si>
  <si>
    <t>2-8-1101</t>
  </si>
  <si>
    <t>2-8-1201</t>
  </si>
  <si>
    <t>2-8-1301</t>
  </si>
  <si>
    <t>2-8-1401</t>
  </si>
  <si>
    <t>2-8-1601</t>
  </si>
  <si>
    <t>2-8-1701</t>
  </si>
  <si>
    <t>2-8-1801</t>
  </si>
  <si>
    <t>3-7-1801</t>
  </si>
  <si>
    <t>5-1-903</t>
  </si>
  <si>
    <t>8-8-1801</t>
  </si>
  <si>
    <t>9-2-1801</t>
  </si>
  <si>
    <t>B1反</t>
  </si>
  <si>
    <t>9-2-1802</t>
  </si>
  <si>
    <t>B1</t>
  </si>
  <si>
    <t>9-3-1802</t>
  </si>
  <si>
    <t>9-3-1801</t>
  </si>
  <si>
    <t>9-4-1802</t>
  </si>
  <si>
    <t>9-4-1801</t>
  </si>
  <si>
    <t>9-5-1802</t>
  </si>
  <si>
    <t>9-6-1801</t>
  </si>
  <si>
    <t>大兴区庆丰西路1号院</t>
  </si>
  <si>
    <t>1-1-1802</t>
  </si>
  <si>
    <t>1-1-1801</t>
  </si>
  <si>
    <t>B2反</t>
  </si>
  <si>
    <t>客厅带阳台，东西向有窗</t>
  </si>
  <si>
    <t>1-2-102</t>
  </si>
  <si>
    <t>1-2-202</t>
  </si>
  <si>
    <t>1-2-201</t>
  </si>
  <si>
    <t>1-2-402</t>
  </si>
  <si>
    <t>1-2-1302</t>
  </si>
  <si>
    <t>1-2-1802</t>
  </si>
  <si>
    <t>1-2-1801</t>
  </si>
  <si>
    <t>1-3-401</t>
  </si>
  <si>
    <t>1-3-501</t>
  </si>
  <si>
    <t>1-3-601</t>
  </si>
  <si>
    <t>1-3-701</t>
  </si>
  <si>
    <t>1-3-801</t>
  </si>
  <si>
    <t>1-3-901</t>
  </si>
  <si>
    <t>1-3-1101</t>
  </si>
  <si>
    <t>1-3-1401</t>
  </si>
  <si>
    <t>1-3-1501</t>
  </si>
  <si>
    <t>1-3-1601</t>
  </si>
  <si>
    <t>1-3-1701</t>
  </si>
  <si>
    <t>1-3-1801</t>
  </si>
  <si>
    <t>10-2-1802</t>
  </si>
  <si>
    <t>11-2-101</t>
  </si>
  <si>
    <t>11-2-102</t>
  </si>
  <si>
    <t>11-2-1801</t>
  </si>
  <si>
    <t>11-2-1802</t>
  </si>
  <si>
    <t>12-1-202</t>
  </si>
  <si>
    <t>12-1-1802</t>
  </si>
  <si>
    <t>12-1-1801</t>
  </si>
  <si>
    <t>A3反</t>
  </si>
  <si>
    <t>12-2-102</t>
  </si>
  <si>
    <t>12-2-1801</t>
  </si>
  <si>
    <t>12-2-1802</t>
  </si>
  <si>
    <t>12-3-101</t>
  </si>
  <si>
    <t>12-3-202</t>
  </si>
  <si>
    <t>A3</t>
  </si>
  <si>
    <t>12-3-1801</t>
  </si>
  <si>
    <t>12-3-1802</t>
  </si>
  <si>
    <t>14-1-103</t>
  </si>
  <si>
    <t>14-1-203</t>
  </si>
  <si>
    <t>14-1-303</t>
  </si>
  <si>
    <t>14-1-403</t>
  </si>
  <si>
    <t>14-1-503</t>
  </si>
  <si>
    <t>14-1-603</t>
  </si>
  <si>
    <t>14-1-703</t>
  </si>
  <si>
    <t>14-1-903</t>
  </si>
  <si>
    <t>14-1-1003</t>
  </si>
  <si>
    <t>14-1-1103</t>
  </si>
  <si>
    <t>14-1-1203</t>
  </si>
  <si>
    <t>14-1-1303</t>
  </si>
  <si>
    <t>14-1-1403</t>
  </si>
  <si>
    <t>14-1-1503</t>
  </si>
  <si>
    <t>14-2-101</t>
  </si>
  <si>
    <t>14-2-201</t>
  </si>
  <si>
    <t>14-2-202</t>
  </si>
  <si>
    <t>14-2-402</t>
  </si>
  <si>
    <t>14-2-401</t>
  </si>
  <si>
    <t>14-3-101</t>
  </si>
  <si>
    <t>14-3-102</t>
  </si>
  <si>
    <t>14-3-202</t>
  </si>
  <si>
    <t>14-3-201</t>
  </si>
  <si>
    <t>14-3-402</t>
  </si>
  <si>
    <t>14-3-401</t>
  </si>
  <si>
    <t>14-4-1501</t>
  </si>
  <si>
    <t>14-3-1502</t>
  </si>
  <si>
    <t>14-3-1501</t>
  </si>
  <si>
    <t>14-4-102</t>
  </si>
  <si>
    <t>14-4-101</t>
  </si>
  <si>
    <t>14-4-202</t>
  </si>
  <si>
    <t>14-4-201</t>
  </si>
  <si>
    <t>14-4-1502</t>
  </si>
  <si>
    <t>14-5-101</t>
  </si>
  <si>
    <t>14-5-102</t>
  </si>
  <si>
    <t>14-5-201</t>
  </si>
  <si>
    <t>14-5-202</t>
  </si>
  <si>
    <t>14-5-1401</t>
  </si>
  <si>
    <t>14-5-1402</t>
  </si>
  <si>
    <t>14-5-1801</t>
  </si>
  <si>
    <t>14-5-1802</t>
  </si>
  <si>
    <t>15-1-203</t>
  </si>
  <si>
    <t>15-1-403</t>
  </si>
  <si>
    <t>15-1-503</t>
  </si>
  <si>
    <t>15-1-603</t>
  </si>
  <si>
    <t>15-1-703</t>
  </si>
  <si>
    <t>15-1-803</t>
  </si>
  <si>
    <t>15-1-903</t>
  </si>
  <si>
    <t>15-1-1003</t>
  </si>
  <si>
    <t>15-1-1103</t>
  </si>
  <si>
    <t>15-1-1203</t>
  </si>
  <si>
    <t>15-1-1303</t>
  </si>
  <si>
    <t>15-1-1403</t>
  </si>
  <si>
    <t>15-1-1503</t>
  </si>
  <si>
    <t>15-2-1502</t>
  </si>
  <si>
    <t>15-2-1501</t>
  </si>
  <si>
    <t>15-3-201</t>
  </si>
  <si>
    <t>15-3-1402</t>
  </si>
  <si>
    <t>15-4-201</t>
  </si>
  <si>
    <t>15-4-202</t>
  </si>
  <si>
    <t>15-4-402</t>
  </si>
  <si>
    <t>15-5-1802</t>
  </si>
  <si>
    <t>15-5-1801</t>
  </si>
  <si>
    <t>15-6-101</t>
  </si>
  <si>
    <t>15-6-201</t>
  </si>
  <si>
    <t>15-6-301</t>
  </si>
  <si>
    <t>15-6-501</t>
  </si>
  <si>
    <t>15-6-701</t>
  </si>
  <si>
    <t>15-6-1101</t>
  </si>
  <si>
    <t>15-6-1201</t>
  </si>
  <si>
    <t>15-6-1301</t>
  </si>
  <si>
    <t>15-6-1401</t>
  </si>
  <si>
    <t>15-6-1501</t>
  </si>
  <si>
    <t>15-6-1701</t>
  </si>
  <si>
    <t>15-6-1801</t>
  </si>
  <si>
    <t>16-1-1803</t>
  </si>
  <si>
    <t>D3反</t>
  </si>
  <si>
    <t>三居</t>
  </si>
  <si>
    <t>客厅有窗户</t>
  </si>
  <si>
    <t>16-2-102</t>
  </si>
  <si>
    <t>16-2-201</t>
  </si>
  <si>
    <t>16-2-402</t>
  </si>
  <si>
    <t>16-2-1401</t>
  </si>
  <si>
    <t>16-2-1402</t>
  </si>
  <si>
    <t>16-2-1801</t>
  </si>
  <si>
    <t>16-2-1802</t>
  </si>
  <si>
    <t>16-3-101</t>
  </si>
  <si>
    <t>16-3-201</t>
  </si>
  <si>
    <t>16-3-402</t>
  </si>
  <si>
    <t>16-3-1802</t>
  </si>
  <si>
    <t>16-3-1801</t>
  </si>
  <si>
    <t>16-4-201</t>
  </si>
  <si>
    <t>16-4-202</t>
  </si>
  <si>
    <t>16-4-1402</t>
  </si>
  <si>
    <t>16-4-1401</t>
  </si>
  <si>
    <t>16-4-1802</t>
  </si>
  <si>
    <t>16-4-1801</t>
  </si>
  <si>
    <t>16-5-101</t>
  </si>
  <si>
    <t>16-5-301</t>
  </si>
  <si>
    <t>16-5-501</t>
  </si>
  <si>
    <t>16-5-1301</t>
  </si>
  <si>
    <t>16-5-1401</t>
  </si>
  <si>
    <t>16-5-1501</t>
  </si>
  <si>
    <t>16-5-1601</t>
  </si>
  <si>
    <t>16-5-1701</t>
  </si>
  <si>
    <t>16-5-1801</t>
  </si>
  <si>
    <t>3-1-103</t>
  </si>
  <si>
    <t>3-1-203</t>
  </si>
  <si>
    <t>3-1-1803</t>
  </si>
  <si>
    <t>3-2-202</t>
  </si>
  <si>
    <t>3-2-1801</t>
  </si>
  <si>
    <t>3-2-1802</t>
  </si>
  <si>
    <t>3-3-102</t>
  </si>
  <si>
    <t>3-3-1801</t>
  </si>
  <si>
    <t>3-3-1802</t>
  </si>
  <si>
    <t>3-4-101</t>
  </si>
  <si>
    <t>3-4-102</t>
  </si>
  <si>
    <t>3-4-201</t>
  </si>
  <si>
    <t>3-4-1801</t>
  </si>
  <si>
    <t>3-4-1802</t>
  </si>
  <si>
    <t>3-5-401</t>
  </si>
  <si>
    <t>3-5-1401</t>
  </si>
  <si>
    <t>3-5-1701</t>
  </si>
  <si>
    <t>3-5-1801</t>
  </si>
  <si>
    <t>4-1-803</t>
  </si>
  <si>
    <t>4-1-903</t>
  </si>
  <si>
    <t>4-2-101</t>
  </si>
  <si>
    <t>4-2-102</t>
  </si>
  <si>
    <t>4-2-201</t>
  </si>
  <si>
    <t>4-2-202</t>
  </si>
  <si>
    <t>4-2-1402</t>
  </si>
  <si>
    <t>4-2-1802</t>
  </si>
  <si>
    <t>4-2-1801</t>
  </si>
  <si>
    <t>4-3-102</t>
  </si>
  <si>
    <t>4-3-101</t>
  </si>
  <si>
    <t>4-3-201</t>
  </si>
  <si>
    <t>4-3-202</t>
  </si>
  <si>
    <t>4-3-1402</t>
  </si>
  <si>
    <t>4-3-1802</t>
  </si>
  <si>
    <t>4-3-1801</t>
  </si>
  <si>
    <t>4-4-101</t>
  </si>
  <si>
    <t>4-4-201</t>
  </si>
  <si>
    <t>4-4-301</t>
  </si>
  <si>
    <t>4-4-401</t>
  </si>
  <si>
    <t>4-4-501</t>
  </si>
  <si>
    <t>4-4-601</t>
  </si>
  <si>
    <t>4-4-701</t>
  </si>
  <si>
    <t>4-4-801</t>
  </si>
  <si>
    <t>4-4-901</t>
  </si>
  <si>
    <t>4-4-1001</t>
  </si>
  <si>
    <t>4-4-1301</t>
  </si>
  <si>
    <t>4-4-1401</t>
  </si>
  <si>
    <t>4-4-1501</t>
  </si>
  <si>
    <t>4-4-1601</t>
  </si>
  <si>
    <t>4-4-1701</t>
  </si>
  <si>
    <t>4-4-1801</t>
  </si>
  <si>
    <t>5-1-1601</t>
  </si>
  <si>
    <t>5-1-1602</t>
  </si>
  <si>
    <t>5-2-1602</t>
  </si>
  <si>
    <t>5-3-301</t>
  </si>
  <si>
    <t>5-3-401</t>
  </si>
  <si>
    <t>5-3-501</t>
  </si>
  <si>
    <t>5-3-601</t>
  </si>
  <si>
    <t>5-3-801</t>
  </si>
  <si>
    <t>5-3-1401</t>
  </si>
  <si>
    <t>5-3-1601</t>
  </si>
  <si>
    <t>7-3-1802</t>
  </si>
  <si>
    <t>7-4-1801</t>
  </si>
  <si>
    <t>7-4-1802</t>
  </si>
  <si>
    <t>7-5-1802</t>
  </si>
  <si>
    <t>7-5-1801</t>
  </si>
  <si>
    <t>8-1-102</t>
  </si>
  <si>
    <t>8-1-1801</t>
  </si>
  <si>
    <t>8-1-1802</t>
  </si>
  <si>
    <t>8-2-1802</t>
  </si>
  <si>
    <t>8-2-1801</t>
  </si>
  <si>
    <t>8-3-101</t>
  </si>
  <si>
    <t>8-3-1802</t>
  </si>
  <si>
    <t>8-3-1801</t>
  </si>
  <si>
    <t>9-1-303</t>
  </si>
  <si>
    <t>9-1-403</t>
  </si>
  <si>
    <t>9-1-503</t>
  </si>
  <si>
    <t>9-1-803</t>
  </si>
  <si>
    <t>9-1-1403</t>
  </si>
  <si>
    <t>9-1-1603</t>
  </si>
  <si>
    <t>9-1-1703</t>
  </si>
  <si>
    <t>9-2-1702</t>
  </si>
  <si>
    <t>9-3-201</t>
  </si>
  <si>
    <t>9-3-301</t>
  </si>
  <si>
    <t>9-3-401</t>
  </si>
  <si>
    <t>9-3-501</t>
  </si>
  <si>
    <t>9-3-601</t>
  </si>
  <si>
    <t>9-3-1301</t>
  </si>
  <si>
    <t>9-3-1501</t>
  </si>
  <si>
    <t>9-3-1701</t>
  </si>
  <si>
    <t>12-2-202</t>
  </si>
  <si>
    <t>5-3-901</t>
  </si>
  <si>
    <t>5-3-1301</t>
  </si>
  <si>
    <t>1-3-1301</t>
  </si>
  <si>
    <t>4-4-1201</t>
  </si>
  <si>
    <t>14-5-401</t>
  </si>
  <si>
    <t>15-6-901</t>
  </si>
  <si>
    <t>4-1-101</t>
  </si>
  <si>
    <t>C1反</t>
  </si>
  <si>
    <t>4-6-1501</t>
  </si>
  <si>
    <t>7-4-201</t>
  </si>
  <si>
    <t>7-3-201</t>
  </si>
  <si>
    <t>7-5-201</t>
  </si>
  <si>
    <t>8-1-201</t>
  </si>
  <si>
    <t>8-1-202</t>
  </si>
  <si>
    <t>8-2-201</t>
  </si>
  <si>
    <t>8-2-202</t>
  </si>
  <si>
    <t>8-3-201</t>
  </si>
  <si>
    <t>6-2-1402</t>
  </si>
  <si>
    <t>6-2-1401</t>
  </si>
  <si>
    <t>4-4-1502</t>
  </si>
  <si>
    <t>4-3-1502</t>
  </si>
  <si>
    <t>7-1-1802</t>
  </si>
  <si>
    <t>E2反</t>
  </si>
  <si>
    <t>客厅带窗户</t>
  </si>
  <si>
    <t>8-3-202</t>
  </si>
  <si>
    <t>12-3-201</t>
  </si>
  <si>
    <t>大兴纪百户街16号院</t>
    <phoneticPr fontId="1" type="noConversion"/>
  </si>
  <si>
    <t>总楼层</t>
  </si>
  <si>
    <t>所在楼层</t>
  </si>
  <si>
    <t>朝向</t>
  </si>
  <si>
    <t>西</t>
    <phoneticPr fontId="1" type="noConversion"/>
  </si>
  <si>
    <t>南北</t>
    <phoneticPr fontId="1" type="noConversion"/>
  </si>
  <si>
    <t>区域内银行、超市、中小学校、餐饮、医院等公共配套设施一般</t>
    <phoneticPr fontId="6" type="noConversion"/>
  </si>
  <si>
    <t>天宫院小区</t>
    <phoneticPr fontId="6" type="noConversion"/>
  </si>
  <si>
    <r>
      <t>各套建筑面积（</t>
    </r>
    <r>
      <rPr>
        <b/>
        <sz val="10"/>
        <color rgb="FF000000"/>
        <rFont val="Segoe UI Emoji"/>
        <family val="2"/>
      </rPr>
      <t>㎡</t>
    </r>
    <r>
      <rPr>
        <b/>
        <sz val="10"/>
        <color rgb="FF000000"/>
        <rFont val="微软雅黑"/>
        <family val="2"/>
        <charset val="134"/>
      </rPr>
      <t>）</t>
    </r>
  </si>
  <si>
    <r>
      <t>总建筑面积（</t>
    </r>
    <r>
      <rPr>
        <b/>
        <sz val="10"/>
        <color rgb="FF000000"/>
        <rFont val="Segoe UI Emoji"/>
        <family val="2"/>
      </rPr>
      <t>㎡</t>
    </r>
    <r>
      <rPr>
        <b/>
        <sz val="10"/>
        <color rgb="FF000000"/>
        <rFont val="微软雅黑"/>
        <family val="2"/>
        <charset val="134"/>
      </rPr>
      <t xml:space="preserve">） </t>
    </r>
  </si>
  <si>
    <r>
      <t>A1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A1</t>
    </r>
    <r>
      <rPr>
        <sz val="10"/>
        <color theme="1"/>
        <rFont val="宋体"/>
        <family val="3"/>
        <charset val="134"/>
      </rPr>
      <t>反（二居室）</t>
    </r>
  </si>
  <si>
    <r>
      <t>88.91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88.93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89.04</t>
    </r>
  </si>
  <si>
    <t>南北　</t>
  </si>
  <si>
    <r>
      <t>B1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B1</t>
    </r>
    <r>
      <rPr>
        <sz val="10"/>
        <color theme="1"/>
        <rFont val="宋体"/>
        <family val="3"/>
        <charset val="134"/>
      </rPr>
      <t>反（二居室）</t>
    </r>
  </si>
  <si>
    <r>
      <t>88.43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88.56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88.57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88.68</t>
    </r>
  </si>
  <si>
    <r>
      <t>C3</t>
    </r>
    <r>
      <rPr>
        <sz val="10"/>
        <color theme="1"/>
        <rFont val="宋体"/>
        <family val="3"/>
        <charset val="134"/>
      </rPr>
      <t>（二居室）</t>
    </r>
  </si>
  <si>
    <r>
      <t>89.48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89.64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90.52</t>
    </r>
  </si>
  <si>
    <r>
      <t>C3</t>
    </r>
    <r>
      <rPr>
        <sz val="10"/>
        <color theme="1"/>
        <rFont val="宋体"/>
        <family val="3"/>
        <charset val="134"/>
      </rPr>
      <t>反（二居室）</t>
    </r>
  </si>
  <si>
    <r>
      <t>90.41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90.53</t>
    </r>
  </si>
  <si>
    <r>
      <t>9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18</t>
    </r>
  </si>
  <si>
    <r>
      <t>A1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A1</t>
    </r>
    <r>
      <rPr>
        <sz val="10"/>
        <color theme="1"/>
        <rFont val="宋体"/>
        <family val="3"/>
        <charset val="134"/>
      </rPr>
      <t>反、</t>
    </r>
    <r>
      <rPr>
        <sz val="10"/>
        <color theme="1"/>
        <rFont val="Arial"/>
        <family val="2"/>
      </rPr>
      <t>A3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A3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</si>
  <si>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r>
      <t>B1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B1</t>
    </r>
    <r>
      <rPr>
        <sz val="10"/>
        <color theme="1"/>
        <rFont val="宋体"/>
        <family val="3"/>
        <charset val="134"/>
      </rPr>
      <t>反、</t>
    </r>
    <r>
      <rPr>
        <sz val="10"/>
        <color theme="1"/>
        <rFont val="Arial"/>
        <family val="2"/>
      </rPr>
      <t>B2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</si>
  <si>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r>
      <t>C1</t>
    </r>
    <r>
      <rPr>
        <sz val="10"/>
        <color theme="1"/>
        <rFont val="宋体"/>
        <family val="3"/>
        <charset val="134"/>
      </rPr>
      <t>反、</t>
    </r>
    <r>
      <rPr>
        <sz val="10"/>
        <color theme="1"/>
        <rFont val="Arial"/>
        <family val="2"/>
      </rPr>
      <t>C3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C3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</si>
  <si>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r>
      <t>D3</t>
    </r>
    <r>
      <rPr>
        <sz val="10"/>
        <color theme="1"/>
        <rFont val="宋体"/>
        <family val="3"/>
        <charset val="134"/>
      </rPr>
      <t>反（二居室）</t>
    </r>
    <phoneticPr fontId="1" type="noConversion"/>
  </si>
  <si>
    <t>18</t>
    <phoneticPr fontId="1" type="noConversion"/>
  </si>
  <si>
    <r>
      <t>C1</t>
    </r>
    <r>
      <rPr>
        <sz val="10"/>
        <color theme="1"/>
        <rFont val="宋体"/>
        <family val="3"/>
        <charset val="134"/>
      </rPr>
      <t>反</t>
    </r>
    <phoneticPr fontId="1" type="noConversion"/>
  </si>
  <si>
    <t>C3</t>
    <phoneticPr fontId="1" type="noConversion"/>
  </si>
  <si>
    <t>88.59、89.22、89.45、89.77、89.82、90.01、90.03、90.15</t>
    <phoneticPr fontId="1" type="noConversion"/>
  </si>
  <si>
    <r>
      <t>C3</t>
    </r>
    <r>
      <rPr>
        <sz val="10"/>
        <color theme="1"/>
        <rFont val="宋体"/>
        <family val="3"/>
        <charset val="134"/>
      </rPr>
      <t>反</t>
    </r>
    <phoneticPr fontId="1" type="noConversion"/>
  </si>
  <si>
    <t>1-18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</si>
  <si>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9.22、89.45、89.82、89.98、90.03</t>
    </r>
    <phoneticPr fontId="1" type="noConversion"/>
  </si>
  <si>
    <t>B1</t>
    <phoneticPr fontId="1" type="noConversion"/>
  </si>
  <si>
    <t>87.89-89.07</t>
    <phoneticPr fontId="1" type="noConversion"/>
  </si>
  <si>
    <r>
      <t>B1</t>
    </r>
    <r>
      <rPr>
        <sz val="10"/>
        <color theme="1"/>
        <rFont val="宋体"/>
        <family val="3"/>
        <charset val="134"/>
      </rPr>
      <t>反</t>
    </r>
    <phoneticPr fontId="1" type="noConversion"/>
  </si>
  <si>
    <t>88-89.06</t>
    <phoneticPr fontId="1" type="noConversion"/>
  </si>
  <si>
    <r>
      <t>B2</t>
    </r>
    <r>
      <rPr>
        <sz val="10"/>
        <color theme="1"/>
        <rFont val="宋体"/>
        <family val="3"/>
        <charset val="134"/>
      </rPr>
      <t>反</t>
    </r>
    <phoneticPr fontId="1" type="noConversion"/>
  </si>
  <si>
    <t>89.59、89.63、89.76</t>
    <phoneticPr fontId="1" type="noConversion"/>
  </si>
  <si>
    <r>
      <t>16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18</t>
    </r>
    <phoneticPr fontId="1" type="noConversion"/>
  </si>
  <si>
    <t>86.72-90.15</t>
    <phoneticPr fontId="1" type="noConversion"/>
  </si>
  <si>
    <t>A1</t>
    <phoneticPr fontId="1" type="noConversion"/>
  </si>
  <si>
    <r>
      <t>A1</t>
    </r>
    <r>
      <rPr>
        <sz val="10"/>
        <color theme="1"/>
        <rFont val="宋体"/>
        <family val="3"/>
        <charset val="134"/>
      </rPr>
      <t>反</t>
    </r>
    <phoneticPr fontId="1" type="noConversion"/>
  </si>
  <si>
    <t>88.22-89.82</t>
    <phoneticPr fontId="1" type="noConversion"/>
  </si>
  <si>
    <t>A3</t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</si>
  <si>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3反</t>
    </r>
    <phoneticPr fontId="1" type="noConversion"/>
  </si>
  <si>
    <r>
      <t>2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18</t>
    </r>
    <phoneticPr fontId="1" type="noConversion"/>
  </si>
  <si>
    <t>89.17、90.4、90.85</t>
    <phoneticPr fontId="1" type="noConversion"/>
  </si>
  <si>
    <r>
      <t>88.9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89.25</t>
    </r>
    <r>
      <rPr>
        <sz val="10"/>
        <color theme="1"/>
        <rFont val="宋体"/>
        <family val="3"/>
        <charset val="134"/>
      </rPr>
      <t>、</t>
    </r>
    <r>
      <rPr>
        <sz val="10"/>
        <color theme="1"/>
        <rFont val="Arial"/>
        <family val="2"/>
      </rPr>
      <t>90.52</t>
    </r>
    <phoneticPr fontId="1" type="noConversion"/>
  </si>
  <si>
    <t>86.72-90.85</t>
    <phoneticPr fontId="1" type="noConversion"/>
  </si>
  <si>
    <t>87.89-89.76</t>
    <phoneticPr fontId="1" type="noConversion"/>
  </si>
  <si>
    <t>88.59-90.15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</si>
</sst>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2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9"/>
      <color theme="0"/>
      <name val="仿宋"/>
      <family val="3"/>
      <charset val="134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color rgb="FFFF0000"/>
      <name val="仿宋"/>
      <family val="3"/>
      <charset val="134"/>
    </font>
    <font>
      <sz val="11"/>
      <name val="仿宋"/>
      <family val="3"/>
      <charset val="134"/>
    </font>
    <font>
      <b/>
      <sz val="11"/>
      <color theme="1"/>
      <name val="微软雅黑"/>
      <family val="2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b/>
      <sz val="10"/>
      <color rgb="FF000000"/>
      <name val="Segoe UI Emoji"/>
      <family val="2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7" fillId="0" borderId="0"/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4" borderId="1" xfId="2" applyFont="1" applyFill="1" applyBorder="1" applyAlignment="1" applyProtection="1">
      <alignment horizontal="left" vertical="center" wrapText="1"/>
    </xf>
    <xf numFmtId="0" fontId="8" fillId="5" borderId="0" xfId="2" applyFont="1" applyFill="1" applyBorder="1" applyAlignment="1" applyProtection="1">
      <alignment horizontal="left" vertical="center" wrapText="1"/>
      <protection locked="0"/>
    </xf>
    <xf numFmtId="0" fontId="7" fillId="5" borderId="0" xfId="2" applyFill="1" applyBorder="1" applyAlignment="1" applyProtection="1">
      <alignment horizontal="left"/>
      <protection locked="0"/>
    </xf>
    <xf numFmtId="0" fontId="7" fillId="5" borderId="0" xfId="2" applyFill="1" applyAlignment="1" applyProtection="1">
      <alignment horizontal="left"/>
      <protection locked="0"/>
    </xf>
    <xf numFmtId="0" fontId="7" fillId="0" borderId="0" xfId="2" applyAlignment="1" applyProtection="1">
      <alignment horizontal="left"/>
      <protection locked="0"/>
    </xf>
    <xf numFmtId="14" fontId="8" fillId="4" borderId="1" xfId="2" applyNumberFormat="1" applyFont="1" applyFill="1" applyBorder="1" applyAlignment="1" applyProtection="1">
      <alignment horizontal="left" vertical="center" wrapText="1"/>
    </xf>
    <xf numFmtId="0" fontId="8" fillId="0" borderId="1" xfId="2" applyFont="1" applyFill="1" applyBorder="1" applyAlignment="1" applyProtection="1">
      <alignment horizontal="left" vertical="center" wrapText="1"/>
      <protection locked="0"/>
    </xf>
    <xf numFmtId="0" fontId="7" fillId="4" borderId="1" xfId="2" applyFill="1" applyBorder="1" applyAlignment="1" applyProtection="1">
      <alignment horizontal="left" vertical="center"/>
    </xf>
    <xf numFmtId="0" fontId="8" fillId="4" borderId="2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/>
      <protection locked="0"/>
    </xf>
    <xf numFmtId="0" fontId="8" fillId="0" borderId="2" xfId="2" applyFont="1" applyFill="1" applyBorder="1" applyAlignment="1" applyProtection="1">
      <alignment horizontal="left" vertical="center" wrapText="1"/>
      <protection locked="0"/>
    </xf>
    <xf numFmtId="0" fontId="7" fillId="0" borderId="1" xfId="2" applyBorder="1" applyAlignment="1" applyProtection="1">
      <alignment horizontal="left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58" fontId="0" fillId="0" borderId="0" xfId="0" applyNumberForma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6" borderId="0" xfId="0" applyFill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77" fontId="13" fillId="8" borderId="1" xfId="0" applyNumberFormat="1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 wrapText="1"/>
    </xf>
    <xf numFmtId="0" fontId="3" fillId="6" borderId="0" xfId="0" applyFont="1" applyFill="1" applyAlignment="1"/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0" fillId="6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58" fontId="24" fillId="0" borderId="16" xfId="0" applyNumberFormat="1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3" fillId="0" borderId="17" xfId="0" applyFont="1" applyBorder="1">
      <alignment vertical="center"/>
    </xf>
    <xf numFmtId="49" fontId="24" fillId="0" borderId="16" xfId="0" applyNumberFormat="1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58" fontId="24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  <xf numFmtId="0" fontId="0" fillId="6" borderId="1" xfId="0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/>
    <xf numFmtId="0" fontId="14" fillId="0" borderId="8" xfId="0" applyFont="1" applyBorder="1" applyAlignment="1">
      <alignment horizontal="center" vertical="center"/>
    </xf>
    <xf numFmtId="0" fontId="13" fillId="8" borderId="1" xfId="1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5" xfId="1" applyFont="1" applyFill="1" applyBorder="1" applyAlignment="1">
      <alignment horizontal="center" vertical="center" wrapText="1"/>
    </xf>
    <xf numFmtId="0" fontId="13" fillId="8" borderId="6" xfId="1" applyFont="1" applyFill="1" applyBorder="1" applyAlignment="1">
      <alignment horizontal="center" vertical="center" wrapText="1"/>
    </xf>
    <xf numFmtId="2" fontId="13" fillId="8" borderId="5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/>
    </xf>
    <xf numFmtId="2" fontId="15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3" xfId="1" xr:uid="{00000000-0005-0000-0000-000001000000}"/>
    <cellStyle name="常规 9" xfId="2" xr:uid="{00000000-0005-0000-0000-000002000000}"/>
  </cellStyles>
  <dxfs count="0"/>
  <tableStyles count="0" defaultTableStyle="TableStyleMedium2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6</xdr:col>
      <xdr:colOff>408930</xdr:colOff>
      <xdr:row>55</xdr:row>
      <xdr:rowOff>104226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11551F-AED8-4131-A429-6FBFE247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2075"/>
          <a:ext cx="5161905" cy="43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17</xdr:col>
      <xdr:colOff>265895</xdr:colOff>
      <xdr:row>56</xdr:row>
      <xdr:rowOff>161369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92CDF57-7C42-4CAF-8F8A-A067138A4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5314950"/>
          <a:ext cx="6438095" cy="4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0</xdr:rowOff>
    </xdr:from>
    <xdr:to>
      <xdr:col>20</xdr:col>
      <xdr:colOff>284648</xdr:colOff>
      <xdr:row>26</xdr:row>
      <xdr:rowOff>90514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E7AF8EA-2F93-42A7-BDA5-8FF77B689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0" y="0"/>
          <a:ext cx="7752248" cy="48053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10;&#20215;/2020/&#32622;&#22320;&#24179;&#21488;&#22320;&#30427;&#21335;&#349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workbookViewId="0">
      <selection activeCell="H1" sqref="H1:H3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s="94" t="s">
        <v>51</v>
      </c>
      <c r="J1" s="94"/>
    </row>
    <row r="2" spans="1:10" x14ac:dyDescent="0.15">
      <c r="A2" t="s">
        <v>0</v>
      </c>
      <c r="B2" t="s">
        <v>45</v>
      </c>
      <c r="C2" t="s">
        <v>1</v>
      </c>
      <c r="D2">
        <v>2019</v>
      </c>
      <c r="E2">
        <v>6</v>
      </c>
      <c r="F2">
        <v>13</v>
      </c>
      <c r="G2">
        <f>69.2054466556935</f>
        <v>69.205446655693507</v>
      </c>
      <c r="H2">
        <f>ROUND(G2,0)</f>
        <v>69</v>
      </c>
      <c r="I2" s="93">
        <v>66</v>
      </c>
      <c r="J2" s="2">
        <v>74</v>
      </c>
    </row>
    <row r="3" spans="1:10" x14ac:dyDescent="0.15">
      <c r="A3" t="s">
        <v>0</v>
      </c>
      <c r="B3" t="s">
        <v>45</v>
      </c>
      <c r="C3" t="s">
        <v>1</v>
      </c>
      <c r="D3">
        <v>2019</v>
      </c>
      <c r="E3">
        <v>7</v>
      </c>
      <c r="F3">
        <v>13</v>
      </c>
      <c r="G3">
        <v>67.125619735977494</v>
      </c>
      <c r="H3">
        <f t="shared" ref="H3:H66" si="0">ROUND(G3,0)</f>
        <v>67</v>
      </c>
      <c r="I3" s="93"/>
    </row>
    <row r="4" spans="1:10" x14ac:dyDescent="0.15">
      <c r="A4" t="s">
        <v>0</v>
      </c>
      <c r="B4" t="s">
        <v>45</v>
      </c>
      <c r="C4" t="s">
        <v>1</v>
      </c>
      <c r="D4">
        <v>2019</v>
      </c>
      <c r="E4">
        <v>8</v>
      </c>
      <c r="F4">
        <v>10</v>
      </c>
      <c r="G4">
        <v>64.774097958951103</v>
      </c>
      <c r="H4">
        <f t="shared" si="0"/>
        <v>65</v>
      </c>
      <c r="I4" s="93"/>
    </row>
    <row r="5" spans="1:10" x14ac:dyDescent="0.15">
      <c r="A5" t="s">
        <v>0</v>
      </c>
      <c r="B5" t="s">
        <v>45</v>
      </c>
      <c r="C5" t="s">
        <v>1</v>
      </c>
      <c r="D5">
        <v>2019</v>
      </c>
      <c r="E5">
        <v>9</v>
      </c>
      <c r="F5">
        <v>7</v>
      </c>
      <c r="G5">
        <v>64.202559436115195</v>
      </c>
      <c r="H5">
        <f t="shared" si="0"/>
        <v>64</v>
      </c>
      <c r="I5" s="93"/>
    </row>
    <row r="6" spans="1:10" x14ac:dyDescent="0.15">
      <c r="A6" t="s">
        <v>0</v>
      </c>
      <c r="B6" t="s">
        <v>45</v>
      </c>
      <c r="C6" t="s">
        <v>1</v>
      </c>
      <c r="D6">
        <v>2019</v>
      </c>
      <c r="E6">
        <v>10</v>
      </c>
      <c r="F6">
        <v>10</v>
      </c>
      <c r="G6">
        <v>65.548486601118199</v>
      </c>
      <c r="H6">
        <f t="shared" si="0"/>
        <v>66</v>
      </c>
      <c r="I6" s="93"/>
    </row>
    <row r="7" spans="1:10" x14ac:dyDescent="0.15">
      <c r="A7" t="s">
        <v>0</v>
      </c>
      <c r="B7" t="s">
        <v>45</v>
      </c>
      <c r="C7" t="s">
        <v>1</v>
      </c>
      <c r="D7">
        <v>2019</v>
      </c>
      <c r="E7">
        <v>11</v>
      </c>
      <c r="F7">
        <v>4</v>
      </c>
      <c r="G7">
        <v>70.181688635553996</v>
      </c>
      <c r="H7">
        <f t="shared" si="0"/>
        <v>70</v>
      </c>
      <c r="I7" s="93"/>
    </row>
    <row r="8" spans="1:10" x14ac:dyDescent="0.15">
      <c r="A8" t="s">
        <v>0</v>
      </c>
      <c r="B8" t="s">
        <v>45</v>
      </c>
      <c r="C8" t="s">
        <v>1</v>
      </c>
      <c r="D8">
        <v>2019</v>
      </c>
      <c r="E8">
        <v>12</v>
      </c>
      <c r="F8">
        <v>8</v>
      </c>
      <c r="G8">
        <v>62.2466705269253</v>
      </c>
      <c r="H8">
        <f t="shared" si="0"/>
        <v>62</v>
      </c>
      <c r="I8" s="93"/>
    </row>
    <row r="9" spans="1:10" x14ac:dyDescent="0.15">
      <c r="A9" t="s">
        <v>0</v>
      </c>
      <c r="B9" t="s">
        <v>45</v>
      </c>
      <c r="C9" t="s">
        <v>1</v>
      </c>
      <c r="D9">
        <v>2020</v>
      </c>
      <c r="E9">
        <v>1</v>
      </c>
      <c r="F9">
        <v>5</v>
      </c>
      <c r="G9">
        <v>63.861758076634104</v>
      </c>
      <c r="H9">
        <f t="shared" si="0"/>
        <v>64</v>
      </c>
      <c r="I9" s="93"/>
    </row>
    <row r="10" spans="1:10" x14ac:dyDescent="0.15">
      <c r="A10" t="s">
        <v>0</v>
      </c>
      <c r="B10" t="s">
        <v>45</v>
      </c>
      <c r="C10" t="s">
        <v>1</v>
      </c>
      <c r="D10">
        <v>2020</v>
      </c>
      <c r="E10">
        <v>3</v>
      </c>
      <c r="F10">
        <v>6</v>
      </c>
      <c r="G10">
        <v>62.204737647316001</v>
      </c>
      <c r="H10">
        <f t="shared" si="0"/>
        <v>62</v>
      </c>
      <c r="I10" s="93"/>
    </row>
    <row r="11" spans="1:10" x14ac:dyDescent="0.15">
      <c r="A11" t="s">
        <v>0</v>
      </c>
      <c r="B11" t="s">
        <v>45</v>
      </c>
      <c r="C11" t="s">
        <v>1</v>
      </c>
      <c r="D11">
        <v>2020</v>
      </c>
      <c r="E11">
        <v>4</v>
      </c>
      <c r="F11">
        <v>10</v>
      </c>
      <c r="G11">
        <v>64.174391361923199</v>
      </c>
      <c r="H11">
        <f t="shared" si="0"/>
        <v>64</v>
      </c>
      <c r="I11" s="93"/>
    </row>
    <row r="12" spans="1:10" x14ac:dyDescent="0.15">
      <c r="A12" t="s">
        <v>0</v>
      </c>
      <c r="B12" t="s">
        <v>45</v>
      </c>
      <c r="C12" t="s">
        <v>1</v>
      </c>
      <c r="D12">
        <v>2020</v>
      </c>
      <c r="E12">
        <v>5</v>
      </c>
      <c r="F12">
        <v>6</v>
      </c>
      <c r="G12">
        <v>68.287943840295796</v>
      </c>
      <c r="H12">
        <f t="shared" si="0"/>
        <v>68</v>
      </c>
      <c r="I12" s="93"/>
    </row>
    <row r="13" spans="1:10" x14ac:dyDescent="0.15">
      <c r="A13" t="s">
        <v>0</v>
      </c>
      <c r="B13" t="s">
        <v>45</v>
      </c>
      <c r="C13" t="s">
        <v>46</v>
      </c>
      <c r="D13">
        <v>2019</v>
      </c>
      <c r="E13">
        <v>6</v>
      </c>
      <c r="F13">
        <v>6</v>
      </c>
      <c r="G13">
        <v>67.256880104316807</v>
      </c>
      <c r="H13">
        <f t="shared" si="0"/>
        <v>67</v>
      </c>
      <c r="I13" s="93">
        <v>65</v>
      </c>
    </row>
    <row r="14" spans="1:10" x14ac:dyDescent="0.15">
      <c r="A14" t="s">
        <v>0</v>
      </c>
      <c r="B14" t="s">
        <v>45</v>
      </c>
      <c r="C14" t="s">
        <v>46</v>
      </c>
      <c r="D14">
        <v>2019</v>
      </c>
      <c r="E14">
        <v>7</v>
      </c>
      <c r="F14">
        <v>2</v>
      </c>
      <c r="G14">
        <v>68.382944489139206</v>
      </c>
      <c r="H14">
        <f t="shared" si="0"/>
        <v>68</v>
      </c>
      <c r="I14" s="93"/>
    </row>
    <row r="15" spans="1:10" x14ac:dyDescent="0.15">
      <c r="A15" t="s">
        <v>0</v>
      </c>
      <c r="B15" t="s">
        <v>45</v>
      </c>
      <c r="C15" t="s">
        <v>46</v>
      </c>
      <c r="D15">
        <v>2019</v>
      </c>
      <c r="E15">
        <v>8</v>
      </c>
      <c r="F15">
        <v>4</v>
      </c>
      <c r="G15">
        <v>62.585440874914603</v>
      </c>
      <c r="H15">
        <f t="shared" si="0"/>
        <v>63</v>
      </c>
      <c r="I15" s="93"/>
    </row>
    <row r="16" spans="1:10" x14ac:dyDescent="0.15">
      <c r="A16" t="s">
        <v>0</v>
      </c>
      <c r="B16" t="s">
        <v>45</v>
      </c>
      <c r="C16" t="s">
        <v>46</v>
      </c>
      <c r="D16">
        <v>2019</v>
      </c>
      <c r="E16">
        <v>9</v>
      </c>
      <c r="F16">
        <v>4</v>
      </c>
      <c r="G16">
        <v>62.520038473869803</v>
      </c>
      <c r="H16">
        <f t="shared" si="0"/>
        <v>63</v>
      </c>
      <c r="I16" s="93"/>
    </row>
    <row r="17" spans="1:9" x14ac:dyDescent="0.15">
      <c r="A17" t="s">
        <v>0</v>
      </c>
      <c r="B17" t="s">
        <v>45</v>
      </c>
      <c r="C17" t="s">
        <v>46</v>
      </c>
      <c r="D17">
        <v>2019</v>
      </c>
      <c r="E17">
        <v>10</v>
      </c>
      <c r="F17">
        <v>4</v>
      </c>
      <c r="G17">
        <v>67.139537727773003</v>
      </c>
      <c r="H17">
        <f t="shared" si="0"/>
        <v>67</v>
      </c>
      <c r="I17" s="93"/>
    </row>
    <row r="18" spans="1:9" x14ac:dyDescent="0.15">
      <c r="A18" t="s">
        <v>0</v>
      </c>
      <c r="B18" t="s">
        <v>45</v>
      </c>
      <c r="C18" t="s">
        <v>46</v>
      </c>
      <c r="D18">
        <v>2019</v>
      </c>
      <c r="E18">
        <v>11</v>
      </c>
      <c r="F18">
        <v>1</v>
      </c>
      <c r="G18">
        <v>58.775841102553699</v>
      </c>
      <c r="H18">
        <f t="shared" si="0"/>
        <v>59</v>
      </c>
      <c r="I18" s="93"/>
    </row>
    <row r="19" spans="1:9" x14ac:dyDescent="0.15">
      <c r="A19" t="s">
        <v>0</v>
      </c>
      <c r="B19" t="s">
        <v>45</v>
      </c>
      <c r="C19" t="s">
        <v>46</v>
      </c>
      <c r="D19">
        <v>2019</v>
      </c>
      <c r="E19">
        <v>12</v>
      </c>
      <c r="F19">
        <v>2</v>
      </c>
      <c r="G19">
        <v>66.059707812830794</v>
      </c>
      <c r="H19">
        <f t="shared" si="0"/>
        <v>66</v>
      </c>
      <c r="I19" s="93"/>
    </row>
    <row r="20" spans="1:9" x14ac:dyDescent="0.15">
      <c r="A20" t="s">
        <v>0</v>
      </c>
      <c r="B20" t="s">
        <v>45</v>
      </c>
      <c r="C20" t="s">
        <v>46</v>
      </c>
      <c r="D20">
        <v>2020</v>
      </c>
      <c r="E20">
        <v>1</v>
      </c>
      <c r="F20">
        <v>4</v>
      </c>
      <c r="G20">
        <v>70.558739255014302</v>
      </c>
      <c r="H20">
        <f t="shared" si="0"/>
        <v>71</v>
      </c>
      <c r="I20" s="93"/>
    </row>
    <row r="21" spans="1:9" x14ac:dyDescent="0.15">
      <c r="A21" t="s">
        <v>0</v>
      </c>
      <c r="B21" t="s">
        <v>45</v>
      </c>
      <c r="C21" t="s">
        <v>46</v>
      </c>
      <c r="D21">
        <v>2020</v>
      </c>
      <c r="E21">
        <v>3</v>
      </c>
      <c r="F21">
        <v>2</v>
      </c>
      <c r="G21">
        <v>62.812129949029497</v>
      </c>
      <c r="H21">
        <f t="shared" si="0"/>
        <v>63</v>
      </c>
      <c r="I21" s="93"/>
    </row>
    <row r="22" spans="1:9" x14ac:dyDescent="0.15">
      <c r="A22" t="s">
        <v>0</v>
      </c>
      <c r="B22" t="s">
        <v>45</v>
      </c>
      <c r="C22" t="s">
        <v>46</v>
      </c>
      <c r="D22">
        <v>2020</v>
      </c>
      <c r="E22">
        <v>4</v>
      </c>
      <c r="F22">
        <v>2</v>
      </c>
      <c r="G22">
        <v>67.6350431230141</v>
      </c>
      <c r="H22">
        <f t="shared" si="0"/>
        <v>68</v>
      </c>
      <c r="I22" s="93"/>
    </row>
    <row r="23" spans="1:9" x14ac:dyDescent="0.15">
      <c r="A23" t="s">
        <v>0</v>
      </c>
      <c r="B23" t="s">
        <v>45</v>
      </c>
      <c r="C23" t="s">
        <v>46</v>
      </c>
      <c r="D23">
        <v>2020</v>
      </c>
      <c r="E23">
        <v>5</v>
      </c>
      <c r="F23">
        <v>3</v>
      </c>
      <c r="G23">
        <v>59.569934134056602</v>
      </c>
      <c r="H23">
        <f t="shared" si="0"/>
        <v>60</v>
      </c>
      <c r="I23" s="93"/>
    </row>
    <row r="24" spans="1:9" x14ac:dyDescent="0.15">
      <c r="A24" t="s">
        <v>0</v>
      </c>
      <c r="B24" t="s">
        <v>45</v>
      </c>
      <c r="C24" t="s">
        <v>47</v>
      </c>
      <c r="D24">
        <v>2019</v>
      </c>
      <c r="E24">
        <v>6</v>
      </c>
      <c r="F24">
        <v>10</v>
      </c>
      <c r="G24">
        <v>67.4690923710926</v>
      </c>
      <c r="H24">
        <f t="shared" si="0"/>
        <v>67</v>
      </c>
      <c r="I24" s="93">
        <v>83</v>
      </c>
    </row>
    <row r="25" spans="1:9" x14ac:dyDescent="0.15">
      <c r="A25" t="s">
        <v>0</v>
      </c>
      <c r="B25" t="s">
        <v>45</v>
      </c>
      <c r="C25" t="s">
        <v>47</v>
      </c>
      <c r="D25">
        <v>2019</v>
      </c>
      <c r="E25">
        <v>7</v>
      </c>
      <c r="F25">
        <v>6</v>
      </c>
      <c r="G25">
        <v>70.787704346652902</v>
      </c>
      <c r="H25">
        <f t="shared" si="0"/>
        <v>71</v>
      </c>
      <c r="I25" s="93"/>
    </row>
    <row r="26" spans="1:9" x14ac:dyDescent="0.15">
      <c r="A26" t="s">
        <v>0</v>
      </c>
      <c r="B26" t="s">
        <v>45</v>
      </c>
      <c r="C26" t="s">
        <v>47</v>
      </c>
      <c r="D26">
        <v>2019</v>
      </c>
      <c r="E26">
        <v>8</v>
      </c>
      <c r="F26">
        <v>5</v>
      </c>
      <c r="G26">
        <v>67.726947819871299</v>
      </c>
      <c r="H26">
        <f t="shared" si="0"/>
        <v>68</v>
      </c>
      <c r="I26" s="93"/>
    </row>
    <row r="27" spans="1:9" x14ac:dyDescent="0.15">
      <c r="A27" t="s">
        <v>0</v>
      </c>
      <c r="B27" t="s">
        <v>45</v>
      </c>
      <c r="C27" t="s">
        <v>47</v>
      </c>
      <c r="D27">
        <v>2019</v>
      </c>
      <c r="E27">
        <v>9</v>
      </c>
      <c r="F27">
        <v>5</v>
      </c>
      <c r="G27">
        <v>62.829769508469901</v>
      </c>
      <c r="H27">
        <f t="shared" si="0"/>
        <v>63</v>
      </c>
      <c r="I27" s="93"/>
    </row>
    <row r="28" spans="1:9" x14ac:dyDescent="0.15">
      <c r="A28" t="s">
        <v>0</v>
      </c>
      <c r="B28" t="s">
        <v>45</v>
      </c>
      <c r="C28" t="s">
        <v>47</v>
      </c>
      <c r="D28">
        <v>2019</v>
      </c>
      <c r="E28">
        <v>10</v>
      </c>
      <c r="F28">
        <v>3</v>
      </c>
      <c r="G28">
        <v>63.786008230452701</v>
      </c>
      <c r="H28">
        <f t="shared" si="0"/>
        <v>64</v>
      </c>
      <c r="I28" s="93"/>
    </row>
    <row r="29" spans="1:9" x14ac:dyDescent="0.15">
      <c r="A29" t="s">
        <v>0</v>
      </c>
      <c r="B29" t="s">
        <v>45</v>
      </c>
      <c r="C29" t="s">
        <v>47</v>
      </c>
      <c r="D29">
        <v>2019</v>
      </c>
      <c r="E29">
        <v>11</v>
      </c>
      <c r="F29">
        <v>6</v>
      </c>
      <c r="G29">
        <v>65.996016608716204</v>
      </c>
      <c r="H29">
        <f t="shared" si="0"/>
        <v>66</v>
      </c>
      <c r="I29" s="93"/>
    </row>
    <row r="30" spans="1:9" x14ac:dyDescent="0.15">
      <c r="A30" t="s">
        <v>0</v>
      </c>
      <c r="B30" t="s">
        <v>45</v>
      </c>
      <c r="C30" t="s">
        <v>47</v>
      </c>
      <c r="D30">
        <v>2019</v>
      </c>
      <c r="E30">
        <v>12</v>
      </c>
      <c r="F30">
        <v>9</v>
      </c>
      <c r="G30">
        <v>66.753605598522896</v>
      </c>
      <c r="H30">
        <f t="shared" si="0"/>
        <v>67</v>
      </c>
      <c r="I30" s="93"/>
    </row>
    <row r="31" spans="1:9" x14ac:dyDescent="0.15">
      <c r="A31" t="s">
        <v>0</v>
      </c>
      <c r="B31" t="s">
        <v>45</v>
      </c>
      <c r="C31" t="s">
        <v>47</v>
      </c>
      <c r="D31">
        <v>2020</v>
      </c>
      <c r="E31">
        <v>1</v>
      </c>
      <c r="F31">
        <v>4</v>
      </c>
      <c r="G31">
        <v>120.568181818182</v>
      </c>
      <c r="H31">
        <f t="shared" si="0"/>
        <v>121</v>
      </c>
      <c r="I31" s="93"/>
    </row>
    <row r="32" spans="1:9" x14ac:dyDescent="0.15">
      <c r="A32" t="s">
        <v>0</v>
      </c>
      <c r="B32" t="s">
        <v>45</v>
      </c>
      <c r="C32" t="s">
        <v>47</v>
      </c>
      <c r="D32">
        <v>2020</v>
      </c>
      <c r="E32">
        <v>3</v>
      </c>
      <c r="F32">
        <v>1</v>
      </c>
      <c r="G32">
        <v>100</v>
      </c>
      <c r="H32">
        <f t="shared" si="0"/>
        <v>100</v>
      </c>
      <c r="I32" s="93"/>
    </row>
    <row r="33" spans="1:9" x14ac:dyDescent="0.15">
      <c r="A33" t="s">
        <v>0</v>
      </c>
      <c r="B33" t="s">
        <v>45</v>
      </c>
      <c r="C33" t="s">
        <v>47</v>
      </c>
      <c r="D33">
        <v>2020</v>
      </c>
      <c r="E33">
        <v>4</v>
      </c>
      <c r="F33">
        <v>4</v>
      </c>
      <c r="G33">
        <v>138.157894736842</v>
      </c>
      <c r="H33">
        <f t="shared" si="0"/>
        <v>138</v>
      </c>
      <c r="I33" s="93"/>
    </row>
    <row r="34" spans="1:9" x14ac:dyDescent="0.15">
      <c r="A34" t="s">
        <v>0</v>
      </c>
      <c r="B34" t="s">
        <v>45</v>
      </c>
      <c r="C34" t="s">
        <v>48</v>
      </c>
      <c r="D34">
        <v>2019</v>
      </c>
      <c r="E34">
        <v>6</v>
      </c>
      <c r="F34">
        <v>2</v>
      </c>
      <c r="G34">
        <v>66.411893554551</v>
      </c>
      <c r="H34">
        <f t="shared" si="0"/>
        <v>66</v>
      </c>
      <c r="I34" s="93">
        <v>65</v>
      </c>
    </row>
    <row r="35" spans="1:9" x14ac:dyDescent="0.15">
      <c r="A35" t="s">
        <v>0</v>
      </c>
      <c r="B35" t="s">
        <v>45</v>
      </c>
      <c r="C35" t="s">
        <v>48</v>
      </c>
      <c r="D35">
        <v>2019</v>
      </c>
      <c r="E35">
        <v>7</v>
      </c>
      <c r="F35">
        <v>6</v>
      </c>
      <c r="G35">
        <v>66.385517053380994</v>
      </c>
      <c r="H35">
        <f t="shared" si="0"/>
        <v>66</v>
      </c>
      <c r="I35" s="93"/>
    </row>
    <row r="36" spans="1:9" x14ac:dyDescent="0.15">
      <c r="A36" t="s">
        <v>0</v>
      </c>
      <c r="B36" t="s">
        <v>45</v>
      </c>
      <c r="C36" t="s">
        <v>48</v>
      </c>
      <c r="D36">
        <v>2019</v>
      </c>
      <c r="E36">
        <v>8</v>
      </c>
      <c r="F36">
        <v>6</v>
      </c>
      <c r="G36">
        <v>64.1015857511332</v>
      </c>
      <c r="H36">
        <f t="shared" si="0"/>
        <v>64</v>
      </c>
      <c r="I36" s="93"/>
    </row>
    <row r="37" spans="1:9" x14ac:dyDescent="0.15">
      <c r="A37" t="s">
        <v>0</v>
      </c>
      <c r="B37" t="s">
        <v>45</v>
      </c>
      <c r="C37" t="s">
        <v>48</v>
      </c>
      <c r="D37">
        <v>2019</v>
      </c>
      <c r="E37">
        <v>9</v>
      </c>
      <c r="F37">
        <v>4</v>
      </c>
      <c r="G37">
        <v>64.897304086901897</v>
      </c>
      <c r="H37">
        <f t="shared" si="0"/>
        <v>65</v>
      </c>
      <c r="I37" s="93"/>
    </row>
    <row r="38" spans="1:9" x14ac:dyDescent="0.15">
      <c r="A38" t="s">
        <v>0</v>
      </c>
      <c r="B38" t="s">
        <v>45</v>
      </c>
      <c r="C38" t="s">
        <v>48</v>
      </c>
      <c r="D38">
        <v>2019</v>
      </c>
      <c r="E38">
        <v>10</v>
      </c>
      <c r="F38">
        <v>5</v>
      </c>
      <c r="G38">
        <v>64.612145631420404</v>
      </c>
      <c r="H38">
        <f t="shared" si="0"/>
        <v>65</v>
      </c>
      <c r="I38" s="93"/>
    </row>
    <row r="39" spans="1:9" x14ac:dyDescent="0.15">
      <c r="A39" t="s">
        <v>0</v>
      </c>
      <c r="B39" t="s">
        <v>45</v>
      </c>
      <c r="C39" t="s">
        <v>48</v>
      </c>
      <c r="D39">
        <v>2019</v>
      </c>
      <c r="E39">
        <v>11</v>
      </c>
      <c r="F39">
        <v>5</v>
      </c>
      <c r="G39">
        <v>67.829724003191998</v>
      </c>
      <c r="H39">
        <f t="shared" si="0"/>
        <v>68</v>
      </c>
      <c r="I39" s="93"/>
    </row>
    <row r="40" spans="1:9" x14ac:dyDescent="0.15">
      <c r="A40" t="s">
        <v>0</v>
      </c>
      <c r="B40" t="s">
        <v>45</v>
      </c>
      <c r="C40" t="s">
        <v>48</v>
      </c>
      <c r="D40">
        <v>2019</v>
      </c>
      <c r="E40">
        <v>12</v>
      </c>
      <c r="F40">
        <v>5</v>
      </c>
      <c r="G40">
        <v>62.988406196484497</v>
      </c>
      <c r="H40">
        <f t="shared" si="0"/>
        <v>63</v>
      </c>
      <c r="I40" s="93"/>
    </row>
    <row r="41" spans="1:9" x14ac:dyDescent="0.15">
      <c r="A41" t="s">
        <v>0</v>
      </c>
      <c r="B41" t="s">
        <v>45</v>
      </c>
      <c r="C41" t="s">
        <v>48</v>
      </c>
      <c r="D41">
        <v>2020</v>
      </c>
      <c r="E41">
        <v>1</v>
      </c>
      <c r="F41">
        <v>3</v>
      </c>
      <c r="G41">
        <v>66.517694746141501</v>
      </c>
      <c r="H41">
        <f t="shared" si="0"/>
        <v>67</v>
      </c>
      <c r="I41" s="93"/>
    </row>
    <row r="42" spans="1:9" x14ac:dyDescent="0.15">
      <c r="A42" t="s">
        <v>0</v>
      </c>
      <c r="B42" t="s">
        <v>45</v>
      </c>
      <c r="C42" t="s">
        <v>48</v>
      </c>
      <c r="D42">
        <v>2020</v>
      </c>
      <c r="E42">
        <v>2</v>
      </c>
      <c r="F42">
        <v>1</v>
      </c>
      <c r="G42">
        <v>65.392868090323901</v>
      </c>
      <c r="H42">
        <f t="shared" si="0"/>
        <v>65</v>
      </c>
      <c r="I42" s="93"/>
    </row>
    <row r="43" spans="1:9" x14ac:dyDescent="0.15">
      <c r="A43" t="s">
        <v>0</v>
      </c>
      <c r="B43" t="s">
        <v>45</v>
      </c>
      <c r="C43" t="s">
        <v>48</v>
      </c>
      <c r="D43">
        <v>2020</v>
      </c>
      <c r="E43">
        <v>3</v>
      </c>
      <c r="F43">
        <v>1</v>
      </c>
      <c r="G43">
        <v>59.190277010496402</v>
      </c>
      <c r="H43">
        <f t="shared" si="0"/>
        <v>59</v>
      </c>
      <c r="I43" s="93"/>
    </row>
    <row r="44" spans="1:9" x14ac:dyDescent="0.15">
      <c r="A44" t="s">
        <v>0</v>
      </c>
      <c r="B44" t="s">
        <v>45</v>
      </c>
      <c r="C44" t="s">
        <v>48</v>
      </c>
      <c r="D44">
        <v>2020</v>
      </c>
      <c r="E44">
        <v>4</v>
      </c>
      <c r="F44">
        <v>3</v>
      </c>
      <c r="G44">
        <v>67.306045555745897</v>
      </c>
      <c r="H44">
        <f t="shared" si="0"/>
        <v>67</v>
      </c>
      <c r="I44" s="93"/>
    </row>
    <row r="45" spans="1:9" x14ac:dyDescent="0.15">
      <c r="A45" t="s">
        <v>0</v>
      </c>
      <c r="B45" t="s">
        <v>45</v>
      </c>
      <c r="C45" t="s">
        <v>48</v>
      </c>
      <c r="D45">
        <v>2020</v>
      </c>
      <c r="E45">
        <v>5</v>
      </c>
      <c r="F45">
        <v>5</v>
      </c>
      <c r="G45">
        <v>65.466130504885697</v>
      </c>
      <c r="H45">
        <f t="shared" si="0"/>
        <v>65</v>
      </c>
      <c r="I45" s="93"/>
    </row>
    <row r="46" spans="1:9" x14ac:dyDescent="0.15">
      <c r="A46" t="s">
        <v>0</v>
      </c>
      <c r="B46" t="s">
        <v>45</v>
      </c>
      <c r="C46" t="s">
        <v>49</v>
      </c>
      <c r="D46">
        <v>2019</v>
      </c>
      <c r="E46">
        <v>6</v>
      </c>
      <c r="F46">
        <v>8</v>
      </c>
      <c r="G46">
        <v>76.496796524044498</v>
      </c>
      <c r="H46">
        <f t="shared" si="0"/>
        <v>76</v>
      </c>
      <c r="I46" s="93">
        <v>94</v>
      </c>
    </row>
    <row r="47" spans="1:9" x14ac:dyDescent="0.15">
      <c r="A47" t="s">
        <v>0</v>
      </c>
      <c r="B47" t="s">
        <v>45</v>
      </c>
      <c r="C47" t="s">
        <v>49</v>
      </c>
      <c r="D47">
        <v>2019</v>
      </c>
      <c r="E47">
        <v>7</v>
      </c>
      <c r="F47">
        <v>9</v>
      </c>
      <c r="G47">
        <v>118.47929867198999</v>
      </c>
      <c r="H47">
        <f t="shared" si="0"/>
        <v>118</v>
      </c>
      <c r="I47" s="93"/>
    </row>
    <row r="48" spans="1:9" x14ac:dyDescent="0.15">
      <c r="A48" t="s">
        <v>0</v>
      </c>
      <c r="B48" t="s">
        <v>45</v>
      </c>
      <c r="C48" t="s">
        <v>49</v>
      </c>
      <c r="D48">
        <v>2019</v>
      </c>
      <c r="E48">
        <v>8</v>
      </c>
      <c r="F48">
        <v>5</v>
      </c>
      <c r="G48">
        <v>75.526348573564206</v>
      </c>
      <c r="H48">
        <f t="shared" si="0"/>
        <v>76</v>
      </c>
      <c r="I48" s="93"/>
    </row>
    <row r="49" spans="1:9" x14ac:dyDescent="0.15">
      <c r="A49" t="s">
        <v>0</v>
      </c>
      <c r="B49" t="s">
        <v>45</v>
      </c>
      <c r="C49" t="s">
        <v>49</v>
      </c>
      <c r="D49">
        <v>2019</v>
      </c>
      <c r="E49">
        <v>9</v>
      </c>
      <c r="F49">
        <v>4</v>
      </c>
      <c r="G49">
        <v>66.943909118571895</v>
      </c>
      <c r="H49">
        <f t="shared" si="0"/>
        <v>67</v>
      </c>
      <c r="I49" s="93"/>
    </row>
    <row r="50" spans="1:9" x14ac:dyDescent="0.15">
      <c r="A50" t="s">
        <v>0</v>
      </c>
      <c r="B50" t="s">
        <v>45</v>
      </c>
      <c r="C50" t="s">
        <v>49</v>
      </c>
      <c r="D50">
        <v>2019</v>
      </c>
      <c r="E50">
        <v>10</v>
      </c>
      <c r="F50">
        <v>4</v>
      </c>
      <c r="G50">
        <v>76.803753168627793</v>
      </c>
      <c r="H50">
        <f t="shared" si="0"/>
        <v>77</v>
      </c>
      <c r="I50" s="93"/>
    </row>
    <row r="51" spans="1:9" x14ac:dyDescent="0.15">
      <c r="A51" t="s">
        <v>0</v>
      </c>
      <c r="B51" t="s">
        <v>45</v>
      </c>
      <c r="C51" t="s">
        <v>49</v>
      </c>
      <c r="D51">
        <v>2019</v>
      </c>
      <c r="E51">
        <v>11</v>
      </c>
      <c r="F51">
        <v>4</v>
      </c>
      <c r="G51">
        <v>71.599045346062098</v>
      </c>
      <c r="H51">
        <f t="shared" si="0"/>
        <v>72</v>
      </c>
      <c r="I51" s="93"/>
    </row>
    <row r="52" spans="1:9" x14ac:dyDescent="0.15">
      <c r="A52" t="s">
        <v>0</v>
      </c>
      <c r="B52" t="s">
        <v>45</v>
      </c>
      <c r="C52" t="s">
        <v>49</v>
      </c>
      <c r="D52">
        <v>2019</v>
      </c>
      <c r="E52">
        <v>12</v>
      </c>
      <c r="F52">
        <v>3</v>
      </c>
      <c r="G52">
        <v>121.29629629629601</v>
      </c>
      <c r="H52">
        <f t="shared" si="0"/>
        <v>121</v>
      </c>
      <c r="I52" s="93"/>
    </row>
    <row r="53" spans="1:9" x14ac:dyDescent="0.15">
      <c r="A53" t="s">
        <v>0</v>
      </c>
      <c r="B53" t="s">
        <v>45</v>
      </c>
      <c r="C53" t="s">
        <v>49</v>
      </c>
      <c r="D53">
        <v>2020</v>
      </c>
      <c r="E53">
        <v>1</v>
      </c>
      <c r="F53">
        <v>8</v>
      </c>
      <c r="G53">
        <v>76.131179879176401</v>
      </c>
      <c r="H53">
        <f t="shared" si="0"/>
        <v>76</v>
      </c>
      <c r="I53" s="93"/>
    </row>
    <row r="54" spans="1:9" x14ac:dyDescent="0.15">
      <c r="A54" t="s">
        <v>0</v>
      </c>
      <c r="B54" t="s">
        <v>45</v>
      </c>
      <c r="C54" t="s">
        <v>49</v>
      </c>
      <c r="D54">
        <v>2020</v>
      </c>
      <c r="E54">
        <v>2</v>
      </c>
      <c r="F54">
        <v>6</v>
      </c>
      <c r="G54">
        <v>126.851851851852</v>
      </c>
      <c r="H54">
        <f t="shared" si="0"/>
        <v>127</v>
      </c>
      <c r="I54" s="93"/>
    </row>
    <row r="55" spans="1:9" x14ac:dyDescent="0.15">
      <c r="A55" t="s">
        <v>0</v>
      </c>
      <c r="B55" t="s">
        <v>45</v>
      </c>
      <c r="C55" t="s">
        <v>49</v>
      </c>
      <c r="D55">
        <v>2020</v>
      </c>
      <c r="E55">
        <v>3</v>
      </c>
      <c r="F55">
        <v>5</v>
      </c>
      <c r="G55">
        <v>104.958265852747</v>
      </c>
      <c r="H55">
        <f t="shared" si="0"/>
        <v>105</v>
      </c>
      <c r="I55" s="93"/>
    </row>
    <row r="56" spans="1:9" x14ac:dyDescent="0.15">
      <c r="A56" t="s">
        <v>0</v>
      </c>
      <c r="B56" t="s">
        <v>45</v>
      </c>
      <c r="C56" t="s">
        <v>49</v>
      </c>
      <c r="D56">
        <v>2020</v>
      </c>
      <c r="E56">
        <v>4</v>
      </c>
      <c r="F56">
        <v>6</v>
      </c>
      <c r="G56">
        <v>89.992517033594595</v>
      </c>
      <c r="H56">
        <f t="shared" si="0"/>
        <v>90</v>
      </c>
      <c r="I56" s="93"/>
    </row>
    <row r="57" spans="1:9" x14ac:dyDescent="0.15">
      <c r="A57" t="s">
        <v>0</v>
      </c>
      <c r="B57" t="s">
        <v>45</v>
      </c>
      <c r="C57" t="s">
        <v>49</v>
      </c>
      <c r="D57">
        <v>2020</v>
      </c>
      <c r="E57">
        <v>5</v>
      </c>
      <c r="F57">
        <v>16</v>
      </c>
      <c r="G57">
        <v>120.953964602173</v>
      </c>
      <c r="H57">
        <f t="shared" si="0"/>
        <v>121</v>
      </c>
      <c r="I57" s="93"/>
    </row>
    <row r="58" spans="1:9" x14ac:dyDescent="0.15">
      <c r="A58" t="s">
        <v>0</v>
      </c>
      <c r="B58" t="s">
        <v>45</v>
      </c>
      <c r="C58" t="s">
        <v>50</v>
      </c>
      <c r="D58">
        <v>2019</v>
      </c>
      <c r="E58">
        <v>6</v>
      </c>
      <c r="F58">
        <v>11</v>
      </c>
      <c r="G58">
        <v>64.761688348576897</v>
      </c>
      <c r="H58">
        <f t="shared" si="0"/>
        <v>65</v>
      </c>
      <c r="I58" s="93">
        <v>73</v>
      </c>
    </row>
    <row r="59" spans="1:9" x14ac:dyDescent="0.15">
      <c r="A59" t="s">
        <v>0</v>
      </c>
      <c r="B59" t="s">
        <v>45</v>
      </c>
      <c r="C59" t="s">
        <v>50</v>
      </c>
      <c r="D59">
        <v>2019</v>
      </c>
      <c r="E59">
        <v>7</v>
      </c>
      <c r="F59">
        <v>4</v>
      </c>
      <c r="G59">
        <v>70.900391474554198</v>
      </c>
      <c r="H59">
        <f t="shared" si="0"/>
        <v>71</v>
      </c>
      <c r="I59" s="93"/>
    </row>
    <row r="60" spans="1:9" x14ac:dyDescent="0.15">
      <c r="A60" t="s">
        <v>0</v>
      </c>
      <c r="B60" t="s">
        <v>45</v>
      </c>
      <c r="C60" t="s">
        <v>50</v>
      </c>
      <c r="D60">
        <v>2019</v>
      </c>
      <c r="E60">
        <v>8</v>
      </c>
      <c r="F60">
        <v>2</v>
      </c>
      <c r="G60">
        <v>62.589928057553998</v>
      </c>
      <c r="H60">
        <f t="shared" si="0"/>
        <v>63</v>
      </c>
      <c r="I60" s="93"/>
    </row>
    <row r="61" spans="1:9" x14ac:dyDescent="0.15">
      <c r="A61" t="s">
        <v>0</v>
      </c>
      <c r="B61" t="s">
        <v>45</v>
      </c>
      <c r="C61" t="s">
        <v>50</v>
      </c>
      <c r="D61">
        <v>2019</v>
      </c>
      <c r="E61">
        <v>9</v>
      </c>
      <c r="F61">
        <v>1</v>
      </c>
      <c r="G61">
        <v>65.617835402008097</v>
      </c>
      <c r="H61">
        <f t="shared" si="0"/>
        <v>66</v>
      </c>
      <c r="I61" s="93"/>
    </row>
    <row r="62" spans="1:9" x14ac:dyDescent="0.15">
      <c r="A62" t="s">
        <v>0</v>
      </c>
      <c r="B62" t="s">
        <v>45</v>
      </c>
      <c r="C62" t="s">
        <v>50</v>
      </c>
      <c r="D62">
        <v>2019</v>
      </c>
      <c r="E62">
        <v>10</v>
      </c>
      <c r="F62">
        <v>2</v>
      </c>
      <c r="G62">
        <v>73.075891659962494</v>
      </c>
      <c r="H62">
        <f t="shared" si="0"/>
        <v>73</v>
      </c>
      <c r="I62" s="93"/>
    </row>
    <row r="63" spans="1:9" x14ac:dyDescent="0.15">
      <c r="A63" t="s">
        <v>0</v>
      </c>
      <c r="B63" t="s">
        <v>45</v>
      </c>
      <c r="C63" t="s">
        <v>50</v>
      </c>
      <c r="D63">
        <v>2019</v>
      </c>
      <c r="E63">
        <v>11</v>
      </c>
      <c r="F63">
        <v>1</v>
      </c>
      <c r="G63">
        <v>66.475026949335302</v>
      </c>
      <c r="H63">
        <f t="shared" si="0"/>
        <v>66</v>
      </c>
      <c r="I63" s="93"/>
    </row>
    <row r="64" spans="1:9" x14ac:dyDescent="0.15">
      <c r="A64" t="s">
        <v>0</v>
      </c>
      <c r="B64" t="s">
        <v>45</v>
      </c>
      <c r="C64" t="s">
        <v>50</v>
      </c>
      <c r="D64">
        <v>2020</v>
      </c>
      <c r="E64">
        <v>1</v>
      </c>
      <c r="F64">
        <v>4</v>
      </c>
      <c r="G64">
        <v>74.808942896473198</v>
      </c>
      <c r="H64">
        <f t="shared" si="0"/>
        <v>75</v>
      </c>
      <c r="I64" s="93"/>
    </row>
    <row r="65" spans="1:9" x14ac:dyDescent="0.15">
      <c r="A65" t="s">
        <v>0</v>
      </c>
      <c r="B65" t="s">
        <v>45</v>
      </c>
      <c r="C65" t="s">
        <v>50</v>
      </c>
      <c r="D65">
        <v>2020</v>
      </c>
      <c r="E65">
        <v>4</v>
      </c>
      <c r="F65">
        <v>6</v>
      </c>
      <c r="G65">
        <v>94.343901664625605</v>
      </c>
      <c r="H65">
        <f t="shared" si="0"/>
        <v>94</v>
      </c>
      <c r="I65" s="93"/>
    </row>
    <row r="66" spans="1:9" x14ac:dyDescent="0.15">
      <c r="A66" t="s">
        <v>0</v>
      </c>
      <c r="B66" t="s">
        <v>45</v>
      </c>
      <c r="C66" t="s">
        <v>50</v>
      </c>
      <c r="D66">
        <v>2020</v>
      </c>
      <c r="E66">
        <v>5</v>
      </c>
      <c r="F66">
        <v>2</v>
      </c>
      <c r="G66">
        <v>80.419580419580399</v>
      </c>
      <c r="H66">
        <f t="shared" si="0"/>
        <v>80</v>
      </c>
      <c r="I66" s="93"/>
    </row>
  </sheetData>
  <mergeCells count="7">
    <mergeCell ref="I58:I66"/>
    <mergeCell ref="I1:J1"/>
    <mergeCell ref="I2:I12"/>
    <mergeCell ref="I13:I23"/>
    <mergeCell ref="I24:I33"/>
    <mergeCell ref="I34:I45"/>
    <mergeCell ref="I46:I57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"/>
  <sheetViews>
    <sheetView workbookViewId="0">
      <selection activeCell="I2" sqref="I2"/>
    </sheetView>
  </sheetViews>
  <sheetFormatPr defaultRowHeight="13.5" x14ac:dyDescent="0.15"/>
  <cols>
    <col min="3" max="3" width="17.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80</v>
      </c>
      <c r="C2" s="3" t="s">
        <v>84</v>
      </c>
      <c r="D2" s="3">
        <v>2019</v>
      </c>
      <c r="E2" s="3">
        <v>6</v>
      </c>
      <c r="F2" s="3">
        <v>1</v>
      </c>
      <c r="G2" s="8">
        <v>75.268444752338098</v>
      </c>
      <c r="H2" s="93">
        <v>107</v>
      </c>
      <c r="I2" s="12">
        <v>124</v>
      </c>
    </row>
    <row r="3" spans="1:9" x14ac:dyDescent="0.15">
      <c r="A3" s="3" t="s">
        <v>6</v>
      </c>
      <c r="B3" s="3" t="s">
        <v>80</v>
      </c>
      <c r="C3" s="3" t="s">
        <v>84</v>
      </c>
      <c r="D3" s="3">
        <v>2019</v>
      </c>
      <c r="E3" s="3">
        <v>12</v>
      </c>
      <c r="F3" s="3">
        <v>3</v>
      </c>
      <c r="G3" s="8">
        <v>79.324409720227493</v>
      </c>
      <c r="H3" s="93"/>
    </row>
    <row r="4" spans="1:9" x14ac:dyDescent="0.15">
      <c r="A4" s="3" t="s">
        <v>6</v>
      </c>
      <c r="B4" s="3" t="s">
        <v>80</v>
      </c>
      <c r="C4" s="3" t="s">
        <v>84</v>
      </c>
      <c r="D4" s="3">
        <v>2020</v>
      </c>
      <c r="E4" s="3">
        <v>1</v>
      </c>
      <c r="F4" s="3">
        <v>1</v>
      </c>
      <c r="G4" s="8">
        <v>114.28571428571399</v>
      </c>
      <c r="H4" s="93"/>
    </row>
    <row r="5" spans="1:9" x14ac:dyDescent="0.15">
      <c r="A5" s="3" t="s">
        <v>6</v>
      </c>
      <c r="B5" s="3" t="s">
        <v>80</v>
      </c>
      <c r="C5" s="3" t="s">
        <v>84</v>
      </c>
      <c r="D5" s="3">
        <v>2020</v>
      </c>
      <c r="E5" s="3">
        <v>4</v>
      </c>
      <c r="F5" s="3">
        <v>4</v>
      </c>
      <c r="G5" s="8">
        <v>130.113636363636</v>
      </c>
      <c r="H5" s="93"/>
    </row>
    <row r="6" spans="1:9" x14ac:dyDescent="0.15">
      <c r="A6" s="3" t="s">
        <v>6</v>
      </c>
      <c r="B6" s="3" t="s">
        <v>80</v>
      </c>
      <c r="C6" s="3" t="s">
        <v>84</v>
      </c>
      <c r="D6" s="3">
        <v>2020</v>
      </c>
      <c r="E6" s="3">
        <v>5</v>
      </c>
      <c r="F6" s="3">
        <v>6</v>
      </c>
      <c r="G6" s="8">
        <v>133.58778625954201</v>
      </c>
      <c r="H6" s="93"/>
    </row>
    <row r="7" spans="1:9" x14ac:dyDescent="0.15">
      <c r="A7" s="3" t="s">
        <v>6</v>
      </c>
      <c r="B7" s="3" t="s">
        <v>80</v>
      </c>
      <c r="C7" s="3" t="s">
        <v>85</v>
      </c>
      <c r="D7" s="3">
        <v>2019</v>
      </c>
      <c r="E7" s="3">
        <v>6</v>
      </c>
      <c r="F7" s="3">
        <v>1</v>
      </c>
      <c r="G7" s="8">
        <v>112</v>
      </c>
      <c r="H7" s="93">
        <v>137</v>
      </c>
    </row>
    <row r="8" spans="1:9" x14ac:dyDescent="0.15">
      <c r="A8" s="3" t="s">
        <v>6</v>
      </c>
      <c r="B8" s="3" t="s">
        <v>80</v>
      </c>
      <c r="C8" s="3" t="s">
        <v>85</v>
      </c>
      <c r="D8" s="3">
        <v>2019</v>
      </c>
      <c r="E8" s="3">
        <v>8</v>
      </c>
      <c r="F8" s="3">
        <v>4</v>
      </c>
      <c r="G8" s="8">
        <v>111.320754716981</v>
      </c>
      <c r="H8" s="93"/>
    </row>
    <row r="9" spans="1:9" x14ac:dyDescent="0.15">
      <c r="A9" s="3" t="s">
        <v>6</v>
      </c>
      <c r="B9" s="3" t="s">
        <v>80</v>
      </c>
      <c r="C9" s="3" t="s">
        <v>85</v>
      </c>
      <c r="D9" s="3">
        <v>2019</v>
      </c>
      <c r="E9" s="3">
        <v>10</v>
      </c>
      <c r="F9" s="3">
        <v>10</v>
      </c>
      <c r="G9" s="8">
        <v>141.41361256544499</v>
      </c>
      <c r="H9" s="93"/>
    </row>
    <row r="10" spans="1:9" x14ac:dyDescent="0.15">
      <c r="A10" s="3" t="s">
        <v>6</v>
      </c>
      <c r="B10" s="3" t="s">
        <v>80</v>
      </c>
      <c r="C10" s="3" t="s">
        <v>85</v>
      </c>
      <c r="D10" s="3">
        <v>2019</v>
      </c>
      <c r="E10" s="3">
        <v>11</v>
      </c>
      <c r="F10" s="3">
        <v>2</v>
      </c>
      <c r="G10" s="8">
        <v>120.857142857143</v>
      </c>
      <c r="H10" s="93"/>
    </row>
    <row r="11" spans="1:9" x14ac:dyDescent="0.15">
      <c r="A11" s="3" t="s">
        <v>6</v>
      </c>
      <c r="B11" s="3" t="s">
        <v>80</v>
      </c>
      <c r="C11" s="3" t="s">
        <v>85</v>
      </c>
      <c r="D11" s="3">
        <v>2019</v>
      </c>
      <c r="E11" s="3">
        <v>12</v>
      </c>
      <c r="F11" s="3">
        <v>2</v>
      </c>
      <c r="G11" s="8">
        <v>142.35294117647101</v>
      </c>
      <c r="H11" s="93"/>
    </row>
    <row r="12" spans="1:9" x14ac:dyDescent="0.15">
      <c r="A12" s="3" t="s">
        <v>6</v>
      </c>
      <c r="B12" s="3" t="s">
        <v>80</v>
      </c>
      <c r="C12" s="3" t="s">
        <v>85</v>
      </c>
      <c r="D12" s="3">
        <v>2020</v>
      </c>
      <c r="E12" s="3">
        <v>3</v>
      </c>
      <c r="F12" s="3">
        <v>3</v>
      </c>
      <c r="G12" s="8">
        <v>153.70370370370401</v>
      </c>
      <c r="H12" s="93"/>
    </row>
    <row r="13" spans="1:9" x14ac:dyDescent="0.15">
      <c r="A13" s="3" t="s">
        <v>6</v>
      </c>
      <c r="B13" s="3" t="s">
        <v>80</v>
      </c>
      <c r="C13" s="3" t="s">
        <v>85</v>
      </c>
      <c r="D13" s="3">
        <v>2020</v>
      </c>
      <c r="E13" s="3">
        <v>5</v>
      </c>
      <c r="F13" s="3">
        <v>1</v>
      </c>
      <c r="G13" s="8">
        <v>175</v>
      </c>
      <c r="H13" s="93"/>
    </row>
  </sheetData>
  <mergeCells count="2">
    <mergeCell ref="H2:H6"/>
    <mergeCell ref="H7:H1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81</v>
      </c>
      <c r="C2" s="3" t="s">
        <v>8</v>
      </c>
      <c r="D2" s="3">
        <v>2019</v>
      </c>
      <c r="E2" s="3">
        <v>6</v>
      </c>
      <c r="F2" s="3">
        <v>11</v>
      </c>
      <c r="G2" s="8">
        <v>75.238053446838407</v>
      </c>
      <c r="H2" s="11">
        <v>73</v>
      </c>
    </row>
    <row r="3" spans="1:8" x14ac:dyDescent="0.15">
      <c r="A3" s="3" t="s">
        <v>6</v>
      </c>
      <c r="B3" s="3" t="s">
        <v>81</v>
      </c>
      <c r="C3" s="3" t="s">
        <v>8</v>
      </c>
      <c r="D3" s="3">
        <v>2019</v>
      </c>
      <c r="E3" s="3">
        <v>7</v>
      </c>
      <c r="F3" s="3">
        <v>9</v>
      </c>
      <c r="G3" s="8">
        <v>73.236656460639495</v>
      </c>
    </row>
    <row r="4" spans="1:8" x14ac:dyDescent="0.15">
      <c r="A4" s="3" t="s">
        <v>6</v>
      </c>
      <c r="B4" s="3" t="s">
        <v>81</v>
      </c>
      <c r="C4" s="3" t="s">
        <v>8</v>
      </c>
      <c r="D4" s="3">
        <v>2019</v>
      </c>
      <c r="E4" s="3">
        <v>8</v>
      </c>
      <c r="F4" s="3">
        <v>11</v>
      </c>
      <c r="G4" s="8">
        <v>73.583058991013402</v>
      </c>
    </row>
    <row r="5" spans="1:8" x14ac:dyDescent="0.15">
      <c r="A5" s="3" t="s">
        <v>6</v>
      </c>
      <c r="B5" s="3" t="s">
        <v>81</v>
      </c>
      <c r="C5" s="3" t="s">
        <v>8</v>
      </c>
      <c r="D5" s="3">
        <v>2019</v>
      </c>
      <c r="E5" s="3">
        <v>9</v>
      </c>
      <c r="F5" s="3">
        <v>2</v>
      </c>
      <c r="G5" s="8">
        <v>76.630271461484497</v>
      </c>
    </row>
    <row r="6" spans="1:8" x14ac:dyDescent="0.15">
      <c r="A6" s="3" t="s">
        <v>6</v>
      </c>
      <c r="B6" s="3" t="s">
        <v>81</v>
      </c>
      <c r="C6" s="3" t="s">
        <v>8</v>
      </c>
      <c r="D6" s="3">
        <v>2019</v>
      </c>
      <c r="E6" s="3">
        <v>10</v>
      </c>
      <c r="F6" s="3">
        <v>10</v>
      </c>
      <c r="G6" s="8">
        <v>73.010713855784303</v>
      </c>
    </row>
    <row r="7" spans="1:8" x14ac:dyDescent="0.15">
      <c r="A7" s="3" t="s">
        <v>6</v>
      </c>
      <c r="B7" s="3" t="s">
        <v>81</v>
      </c>
      <c r="C7" s="3" t="s">
        <v>8</v>
      </c>
      <c r="D7" s="3">
        <v>2019</v>
      </c>
      <c r="E7" s="3">
        <v>11</v>
      </c>
      <c r="F7" s="3">
        <v>5</v>
      </c>
      <c r="G7" s="8">
        <v>70.014485755673604</v>
      </c>
    </row>
    <row r="8" spans="1:8" x14ac:dyDescent="0.15">
      <c r="A8" s="3" t="s">
        <v>6</v>
      </c>
      <c r="B8" s="3" t="s">
        <v>81</v>
      </c>
      <c r="C8" s="3" t="s">
        <v>8</v>
      </c>
      <c r="D8" s="3">
        <v>2019</v>
      </c>
      <c r="E8" s="3">
        <v>12</v>
      </c>
      <c r="F8" s="3">
        <v>4</v>
      </c>
      <c r="G8" s="8">
        <v>72.151898734177195</v>
      </c>
    </row>
    <row r="9" spans="1:8" x14ac:dyDescent="0.15">
      <c r="A9" s="3" t="s">
        <v>6</v>
      </c>
      <c r="B9" s="3" t="s">
        <v>81</v>
      </c>
      <c r="C9" s="3" t="s">
        <v>8</v>
      </c>
      <c r="D9" s="3">
        <v>2020</v>
      </c>
      <c r="E9" s="3">
        <v>1</v>
      </c>
      <c r="F9" s="3">
        <v>5</v>
      </c>
      <c r="G9" s="8">
        <v>71.866452890691306</v>
      </c>
    </row>
    <row r="10" spans="1:8" x14ac:dyDescent="0.15">
      <c r="A10" s="3" t="s">
        <v>6</v>
      </c>
      <c r="B10" s="3" t="s">
        <v>81</v>
      </c>
      <c r="C10" s="3" t="s">
        <v>8</v>
      </c>
      <c r="D10" s="3">
        <v>2020</v>
      </c>
      <c r="E10" s="3">
        <v>4</v>
      </c>
      <c r="F10" s="3">
        <v>1</v>
      </c>
      <c r="G10" s="8">
        <v>77.262693156732894</v>
      </c>
    </row>
    <row r="11" spans="1:8" x14ac:dyDescent="0.15">
      <c r="A11" s="3" t="s">
        <v>6</v>
      </c>
      <c r="B11" s="3" t="s">
        <v>81</v>
      </c>
      <c r="C11" s="3" t="s">
        <v>8</v>
      </c>
      <c r="D11" s="3">
        <v>2020</v>
      </c>
      <c r="E11" s="3">
        <v>5</v>
      </c>
      <c r="F11" s="3">
        <v>6</v>
      </c>
      <c r="G11" s="8">
        <v>68.825775336593196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86</v>
      </c>
      <c r="D2" s="3">
        <v>2019</v>
      </c>
      <c r="E2" s="3">
        <v>6</v>
      </c>
      <c r="F2" s="3">
        <v>20</v>
      </c>
      <c r="G2" s="8">
        <v>112.13762932745099</v>
      </c>
      <c r="H2" s="11">
        <v>111</v>
      </c>
    </row>
    <row r="3" spans="1:8" x14ac:dyDescent="0.15">
      <c r="A3" s="3" t="s">
        <v>6</v>
      </c>
      <c r="B3" s="3" t="s">
        <v>9</v>
      </c>
      <c r="C3" s="3" t="s">
        <v>86</v>
      </c>
      <c r="D3" s="3">
        <v>2019</v>
      </c>
      <c r="E3" s="3">
        <v>7</v>
      </c>
      <c r="F3" s="3">
        <v>23</v>
      </c>
      <c r="G3" s="8">
        <v>108.297862419483</v>
      </c>
    </row>
    <row r="4" spans="1:8" x14ac:dyDescent="0.15">
      <c r="A4" s="3" t="s">
        <v>6</v>
      </c>
      <c r="B4" s="3" t="s">
        <v>9</v>
      </c>
      <c r="C4" s="3" t="s">
        <v>86</v>
      </c>
      <c r="D4" s="3">
        <v>2019</v>
      </c>
      <c r="E4" s="3">
        <v>8</v>
      </c>
      <c r="F4" s="3">
        <v>28</v>
      </c>
      <c r="G4" s="8">
        <v>113.26209350063</v>
      </c>
    </row>
    <row r="5" spans="1:8" x14ac:dyDescent="0.15">
      <c r="A5" s="3" t="s">
        <v>6</v>
      </c>
      <c r="B5" s="3" t="s">
        <v>9</v>
      </c>
      <c r="C5" s="3" t="s">
        <v>86</v>
      </c>
      <c r="D5" s="3">
        <v>2019</v>
      </c>
      <c r="E5" s="3">
        <v>9</v>
      </c>
      <c r="F5" s="3">
        <v>34</v>
      </c>
      <c r="G5" s="8">
        <v>114.351199417713</v>
      </c>
    </row>
    <row r="6" spans="1:8" x14ac:dyDescent="0.15">
      <c r="A6" s="3" t="s">
        <v>6</v>
      </c>
      <c r="B6" s="3" t="s">
        <v>9</v>
      </c>
      <c r="C6" s="3" t="s">
        <v>86</v>
      </c>
      <c r="D6" s="3">
        <v>2019</v>
      </c>
      <c r="E6" s="3">
        <v>10</v>
      </c>
      <c r="F6" s="3">
        <v>20</v>
      </c>
      <c r="G6" s="8">
        <v>114.623410498859</v>
      </c>
    </row>
    <row r="7" spans="1:8" x14ac:dyDescent="0.15">
      <c r="A7" s="3" t="s">
        <v>6</v>
      </c>
      <c r="B7" s="3" t="s">
        <v>9</v>
      </c>
      <c r="C7" s="3" t="s">
        <v>86</v>
      </c>
      <c r="D7" s="3">
        <v>2019</v>
      </c>
      <c r="E7" s="3">
        <v>11</v>
      </c>
      <c r="F7" s="3">
        <v>14</v>
      </c>
      <c r="G7" s="8">
        <v>107.343239410568</v>
      </c>
    </row>
    <row r="8" spans="1:8" x14ac:dyDescent="0.15">
      <c r="A8" s="3" t="s">
        <v>6</v>
      </c>
      <c r="B8" s="3" t="s">
        <v>9</v>
      </c>
      <c r="C8" s="3" t="s">
        <v>86</v>
      </c>
      <c r="D8" s="3">
        <v>2019</v>
      </c>
      <c r="E8" s="3">
        <v>12</v>
      </c>
      <c r="F8" s="3">
        <v>11</v>
      </c>
      <c r="G8" s="8">
        <v>111.10918514153001</v>
      </c>
    </row>
    <row r="9" spans="1:8" x14ac:dyDescent="0.15">
      <c r="A9" s="3" t="s">
        <v>6</v>
      </c>
      <c r="B9" s="3" t="s">
        <v>9</v>
      </c>
      <c r="C9" s="3" t="s">
        <v>86</v>
      </c>
      <c r="D9" s="3">
        <v>2020</v>
      </c>
      <c r="E9" s="3">
        <v>1</v>
      </c>
      <c r="F9" s="3">
        <v>14</v>
      </c>
      <c r="G9" s="8">
        <v>113.992651561543</v>
      </c>
    </row>
    <row r="10" spans="1:8" x14ac:dyDescent="0.15">
      <c r="A10" s="3" t="s">
        <v>6</v>
      </c>
      <c r="B10" s="3" t="s">
        <v>9</v>
      </c>
      <c r="C10" s="3" t="s">
        <v>86</v>
      </c>
      <c r="D10" s="3">
        <v>2020</v>
      </c>
      <c r="E10" s="3">
        <v>2</v>
      </c>
      <c r="F10" s="3">
        <v>7</v>
      </c>
      <c r="G10" s="8">
        <v>115.527917012893</v>
      </c>
    </row>
    <row r="11" spans="1:8" x14ac:dyDescent="0.15">
      <c r="A11" s="3" t="s">
        <v>6</v>
      </c>
      <c r="B11" s="3" t="s">
        <v>9</v>
      </c>
      <c r="C11" s="3" t="s">
        <v>86</v>
      </c>
      <c r="D11" s="3">
        <v>2020</v>
      </c>
      <c r="E11" s="3">
        <v>3</v>
      </c>
      <c r="F11" s="3">
        <v>15</v>
      </c>
      <c r="G11" s="8">
        <v>108.52200235158701</v>
      </c>
    </row>
    <row r="12" spans="1:8" x14ac:dyDescent="0.15">
      <c r="A12" s="3" t="s">
        <v>6</v>
      </c>
      <c r="B12" s="3" t="s">
        <v>9</v>
      </c>
      <c r="C12" s="3" t="s">
        <v>86</v>
      </c>
      <c r="D12" s="3">
        <v>2020</v>
      </c>
      <c r="E12" s="3">
        <v>4</v>
      </c>
      <c r="F12" s="3">
        <v>15</v>
      </c>
      <c r="G12" s="8">
        <v>109.2114869798</v>
      </c>
    </row>
    <row r="13" spans="1:8" x14ac:dyDescent="0.15">
      <c r="A13" s="3" t="s">
        <v>6</v>
      </c>
      <c r="B13" s="3" t="s">
        <v>9</v>
      </c>
      <c r="C13" s="3" t="s">
        <v>86</v>
      </c>
      <c r="D13" s="3">
        <v>2020</v>
      </c>
      <c r="E13" s="3">
        <v>5</v>
      </c>
      <c r="F13" s="3">
        <v>28</v>
      </c>
      <c r="G13" s="8">
        <v>109.044517558585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"/>
  <sheetViews>
    <sheetView workbookViewId="0">
      <selection activeCell="H3" sqref="H3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10</v>
      </c>
      <c r="D2" s="3">
        <v>2019</v>
      </c>
      <c r="E2" s="3">
        <v>6</v>
      </c>
      <c r="F2" s="3">
        <v>7</v>
      </c>
      <c r="G2" s="8">
        <v>104.417560761988</v>
      </c>
      <c r="H2" s="3">
        <v>108</v>
      </c>
    </row>
    <row r="3" spans="1:8" x14ac:dyDescent="0.15">
      <c r="A3" s="3" t="s">
        <v>6</v>
      </c>
      <c r="B3" s="3" t="s">
        <v>9</v>
      </c>
      <c r="C3" s="3" t="s">
        <v>10</v>
      </c>
      <c r="D3" s="3">
        <v>2019</v>
      </c>
      <c r="E3" s="3">
        <v>7</v>
      </c>
      <c r="F3" s="3">
        <v>24</v>
      </c>
      <c r="G3" s="8">
        <v>115.10819315488899</v>
      </c>
    </row>
    <row r="4" spans="1:8" x14ac:dyDescent="0.15">
      <c r="A4" s="3" t="s">
        <v>6</v>
      </c>
      <c r="B4" s="3" t="s">
        <v>9</v>
      </c>
      <c r="C4" s="3" t="s">
        <v>10</v>
      </c>
      <c r="D4" s="3">
        <v>2019</v>
      </c>
      <c r="E4" s="3">
        <v>8</v>
      </c>
      <c r="F4" s="3">
        <v>19</v>
      </c>
      <c r="G4" s="8">
        <v>115.428923385763</v>
      </c>
    </row>
    <row r="5" spans="1:8" x14ac:dyDescent="0.15">
      <c r="A5" s="3" t="s">
        <v>6</v>
      </c>
      <c r="B5" s="3" t="s">
        <v>9</v>
      </c>
      <c r="C5" s="3" t="s">
        <v>10</v>
      </c>
      <c r="D5" s="3">
        <v>2019</v>
      </c>
      <c r="E5" s="3">
        <v>9</v>
      </c>
      <c r="F5" s="3">
        <v>20</v>
      </c>
      <c r="G5" s="8">
        <v>108.8554024861</v>
      </c>
    </row>
    <row r="6" spans="1:8" x14ac:dyDescent="0.15">
      <c r="A6" s="3" t="s">
        <v>6</v>
      </c>
      <c r="B6" s="3" t="s">
        <v>9</v>
      </c>
      <c r="C6" s="3" t="s">
        <v>10</v>
      </c>
      <c r="D6" s="3">
        <v>2019</v>
      </c>
      <c r="E6" s="3">
        <v>10</v>
      </c>
      <c r="F6" s="3">
        <v>11</v>
      </c>
      <c r="G6" s="8">
        <v>108.101157308187</v>
      </c>
    </row>
    <row r="7" spans="1:8" x14ac:dyDescent="0.15">
      <c r="A7" s="3" t="s">
        <v>6</v>
      </c>
      <c r="B7" s="3" t="s">
        <v>9</v>
      </c>
      <c r="C7" s="3" t="s">
        <v>10</v>
      </c>
      <c r="D7" s="3">
        <v>2019</v>
      </c>
      <c r="E7" s="3">
        <v>11</v>
      </c>
      <c r="F7" s="3">
        <v>12</v>
      </c>
      <c r="G7" s="8">
        <v>106.05226960109999</v>
      </c>
    </row>
    <row r="8" spans="1:8" x14ac:dyDescent="0.15">
      <c r="A8" s="3" t="s">
        <v>6</v>
      </c>
      <c r="B8" s="3" t="s">
        <v>9</v>
      </c>
      <c r="C8" s="3" t="s">
        <v>10</v>
      </c>
      <c r="D8" s="3">
        <v>2019</v>
      </c>
      <c r="E8" s="3">
        <v>12</v>
      </c>
      <c r="F8" s="3">
        <v>12</v>
      </c>
      <c r="G8" s="8">
        <v>99.670719351570398</v>
      </c>
    </row>
    <row r="9" spans="1:8" x14ac:dyDescent="0.15">
      <c r="A9" s="3" t="s">
        <v>6</v>
      </c>
      <c r="B9" s="3" t="s">
        <v>9</v>
      </c>
      <c r="C9" s="3" t="s">
        <v>10</v>
      </c>
      <c r="D9" s="3">
        <v>2020</v>
      </c>
      <c r="E9" s="3">
        <v>1</v>
      </c>
      <c r="F9" s="3">
        <v>7</v>
      </c>
      <c r="G9" s="8">
        <v>105.498880318487</v>
      </c>
    </row>
    <row r="10" spans="1:8" x14ac:dyDescent="0.15">
      <c r="A10" s="3" t="s">
        <v>6</v>
      </c>
      <c r="B10" s="3" t="s">
        <v>9</v>
      </c>
      <c r="C10" s="3" t="s">
        <v>10</v>
      </c>
      <c r="D10" s="3">
        <v>2020</v>
      </c>
      <c r="E10" s="3">
        <v>2</v>
      </c>
      <c r="F10" s="3">
        <v>2</v>
      </c>
      <c r="G10" s="8">
        <v>118.421052631579</v>
      </c>
    </row>
    <row r="11" spans="1:8" x14ac:dyDescent="0.15">
      <c r="A11" s="3" t="s">
        <v>6</v>
      </c>
      <c r="B11" s="3" t="s">
        <v>9</v>
      </c>
      <c r="C11" s="3" t="s">
        <v>10</v>
      </c>
      <c r="D11" s="3">
        <v>2020</v>
      </c>
      <c r="E11" s="3">
        <v>3</v>
      </c>
      <c r="F11" s="3">
        <v>9</v>
      </c>
      <c r="G11" s="8">
        <v>106.997480131809</v>
      </c>
    </row>
    <row r="12" spans="1:8" x14ac:dyDescent="0.15">
      <c r="A12" s="3" t="s">
        <v>6</v>
      </c>
      <c r="B12" s="3" t="s">
        <v>9</v>
      </c>
      <c r="C12" s="3" t="s">
        <v>10</v>
      </c>
      <c r="D12" s="3">
        <v>2020</v>
      </c>
      <c r="E12" s="3">
        <v>4</v>
      </c>
      <c r="F12" s="3">
        <v>18</v>
      </c>
      <c r="G12" s="8">
        <v>111.145248437334</v>
      </c>
    </row>
    <row r="13" spans="1:8" x14ac:dyDescent="0.15">
      <c r="A13" s="3" t="s">
        <v>6</v>
      </c>
      <c r="B13" s="3" t="s">
        <v>9</v>
      </c>
      <c r="C13" s="3" t="s">
        <v>10</v>
      </c>
      <c r="D13" s="3">
        <v>2020</v>
      </c>
      <c r="E13" s="3">
        <v>5</v>
      </c>
      <c r="F13" s="3">
        <v>12</v>
      </c>
      <c r="G13" s="8">
        <v>100.24282369265499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87</v>
      </c>
      <c r="C2" s="3" t="s">
        <v>88</v>
      </c>
      <c r="D2" s="3">
        <v>2019</v>
      </c>
      <c r="E2" s="3">
        <v>6</v>
      </c>
      <c r="F2" s="3">
        <v>20</v>
      </c>
      <c r="G2" s="8">
        <v>124.928926222737</v>
      </c>
      <c r="H2" s="11">
        <v>129</v>
      </c>
    </row>
    <row r="3" spans="1:8" x14ac:dyDescent="0.15">
      <c r="A3" s="3" t="s">
        <v>6</v>
      </c>
      <c r="B3" s="3" t="s">
        <v>87</v>
      </c>
      <c r="C3" s="3" t="s">
        <v>88</v>
      </c>
      <c r="D3" s="3">
        <v>2019</v>
      </c>
      <c r="E3" s="3">
        <v>7</v>
      </c>
      <c r="F3" s="3">
        <v>11</v>
      </c>
      <c r="G3" s="8">
        <v>127.97743418303401</v>
      </c>
    </row>
    <row r="4" spans="1:8" x14ac:dyDescent="0.15">
      <c r="A4" s="3" t="s">
        <v>6</v>
      </c>
      <c r="B4" s="3" t="s">
        <v>87</v>
      </c>
      <c r="C4" s="3" t="s">
        <v>88</v>
      </c>
      <c r="D4" s="3">
        <v>2019</v>
      </c>
      <c r="E4" s="3">
        <v>8</v>
      </c>
      <c r="F4" s="3">
        <v>20</v>
      </c>
      <c r="G4" s="8">
        <v>132.51778828954201</v>
      </c>
    </row>
    <row r="5" spans="1:8" x14ac:dyDescent="0.15">
      <c r="A5" s="3" t="s">
        <v>6</v>
      </c>
      <c r="B5" s="3" t="s">
        <v>87</v>
      </c>
      <c r="C5" s="3" t="s">
        <v>88</v>
      </c>
      <c r="D5" s="3">
        <v>2019</v>
      </c>
      <c r="E5" s="3">
        <v>9</v>
      </c>
      <c r="F5" s="3">
        <v>14</v>
      </c>
      <c r="G5" s="8">
        <v>133.98066064938399</v>
      </c>
    </row>
    <row r="6" spans="1:8" x14ac:dyDescent="0.15">
      <c r="A6" s="3" t="s">
        <v>6</v>
      </c>
      <c r="B6" s="3" t="s">
        <v>87</v>
      </c>
      <c r="C6" s="3" t="s">
        <v>88</v>
      </c>
      <c r="D6" s="3">
        <v>2019</v>
      </c>
      <c r="E6" s="3">
        <v>10</v>
      </c>
      <c r="F6" s="3">
        <v>9</v>
      </c>
      <c r="G6" s="8">
        <v>123.36308666858601</v>
      </c>
    </row>
    <row r="7" spans="1:8" x14ac:dyDescent="0.15">
      <c r="A7" s="3" t="s">
        <v>6</v>
      </c>
      <c r="B7" s="3" t="s">
        <v>87</v>
      </c>
      <c r="C7" s="3" t="s">
        <v>88</v>
      </c>
      <c r="D7" s="3">
        <v>2019</v>
      </c>
      <c r="E7" s="3">
        <v>11</v>
      </c>
      <c r="F7" s="3">
        <v>13</v>
      </c>
      <c r="G7" s="8">
        <v>134.23605497170601</v>
      </c>
    </row>
    <row r="8" spans="1:8" x14ac:dyDescent="0.15">
      <c r="A8" s="3" t="s">
        <v>6</v>
      </c>
      <c r="B8" s="3" t="s">
        <v>87</v>
      </c>
      <c r="C8" s="3" t="s">
        <v>88</v>
      </c>
      <c r="D8" s="3">
        <v>2019</v>
      </c>
      <c r="E8" s="3">
        <v>12</v>
      </c>
      <c r="F8" s="3">
        <v>9</v>
      </c>
      <c r="G8" s="8">
        <v>125.138204844708</v>
      </c>
    </row>
    <row r="9" spans="1:8" x14ac:dyDescent="0.15">
      <c r="A9" s="3" t="s">
        <v>6</v>
      </c>
      <c r="B9" s="3" t="s">
        <v>87</v>
      </c>
      <c r="C9" s="3" t="s">
        <v>88</v>
      </c>
      <c r="D9" s="3">
        <v>2020</v>
      </c>
      <c r="E9" s="3">
        <v>1</v>
      </c>
      <c r="F9" s="3">
        <v>8</v>
      </c>
      <c r="G9" s="8">
        <v>125.33699709664</v>
      </c>
    </row>
    <row r="10" spans="1:8" x14ac:dyDescent="0.15">
      <c r="A10" s="3" t="s">
        <v>6</v>
      </c>
      <c r="B10" s="3" t="s">
        <v>87</v>
      </c>
      <c r="C10" s="3" t="s">
        <v>88</v>
      </c>
      <c r="D10" s="3">
        <v>2020</v>
      </c>
      <c r="E10" s="3">
        <v>2</v>
      </c>
      <c r="F10" s="3">
        <v>1</v>
      </c>
      <c r="G10" s="8">
        <v>130.794701986755</v>
      </c>
    </row>
    <row r="11" spans="1:8" x14ac:dyDescent="0.15">
      <c r="A11" s="3" t="s">
        <v>6</v>
      </c>
      <c r="B11" s="3" t="s">
        <v>87</v>
      </c>
      <c r="C11" s="3" t="s">
        <v>88</v>
      </c>
      <c r="D11" s="3">
        <v>2020</v>
      </c>
      <c r="E11" s="3">
        <v>3</v>
      </c>
      <c r="F11" s="3">
        <v>7</v>
      </c>
      <c r="G11" s="8">
        <v>133.23824034752201</v>
      </c>
    </row>
    <row r="12" spans="1:8" x14ac:dyDescent="0.15">
      <c r="A12" s="3" t="s">
        <v>6</v>
      </c>
      <c r="B12" s="3" t="s">
        <v>87</v>
      </c>
      <c r="C12" s="3" t="s">
        <v>88</v>
      </c>
      <c r="D12" s="3">
        <v>2020</v>
      </c>
      <c r="E12" s="3">
        <v>4</v>
      </c>
      <c r="F12" s="3">
        <v>14</v>
      </c>
      <c r="G12" s="8">
        <v>120.511933586994</v>
      </c>
    </row>
    <row r="13" spans="1:8" x14ac:dyDescent="0.15">
      <c r="A13" s="3" t="s">
        <v>6</v>
      </c>
      <c r="B13" s="3" t="s">
        <v>87</v>
      </c>
      <c r="C13" s="3" t="s">
        <v>88</v>
      </c>
      <c r="D13" s="3">
        <v>2020</v>
      </c>
      <c r="E13" s="3">
        <v>5</v>
      </c>
      <c r="F13" s="3">
        <v>18</v>
      </c>
      <c r="G13" s="8">
        <v>130.05986013986001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89</v>
      </c>
      <c r="D2" s="3">
        <v>2019</v>
      </c>
      <c r="E2" s="3">
        <v>6</v>
      </c>
      <c r="F2" s="3">
        <v>8</v>
      </c>
      <c r="G2" s="8">
        <v>90.680484645279293</v>
      </c>
      <c r="H2" s="11">
        <v>100</v>
      </c>
    </row>
    <row r="3" spans="1:8" x14ac:dyDescent="0.15">
      <c r="A3" s="3" t="s">
        <v>6</v>
      </c>
      <c r="B3" s="3" t="s">
        <v>9</v>
      </c>
      <c r="C3" s="3" t="s">
        <v>89</v>
      </c>
      <c r="D3" s="3">
        <v>2019</v>
      </c>
      <c r="E3" s="3">
        <v>7</v>
      </c>
      <c r="F3" s="3">
        <v>9</v>
      </c>
      <c r="G3" s="8">
        <v>92.402464065708401</v>
      </c>
    </row>
    <row r="4" spans="1:8" x14ac:dyDescent="0.15">
      <c r="A4" s="3" t="s">
        <v>6</v>
      </c>
      <c r="B4" s="3" t="s">
        <v>9</v>
      </c>
      <c r="C4" s="3" t="s">
        <v>89</v>
      </c>
      <c r="D4" s="3">
        <v>2019</v>
      </c>
      <c r="E4" s="3">
        <v>8</v>
      </c>
      <c r="F4" s="3">
        <v>6</v>
      </c>
      <c r="G4" s="8">
        <v>94.043887147335397</v>
      </c>
    </row>
    <row r="5" spans="1:8" x14ac:dyDescent="0.15">
      <c r="A5" s="3" t="s">
        <v>6</v>
      </c>
      <c r="B5" s="3" t="s">
        <v>9</v>
      </c>
      <c r="C5" s="3" t="s">
        <v>89</v>
      </c>
      <c r="D5" s="3">
        <v>2019</v>
      </c>
      <c r="E5" s="3">
        <v>9</v>
      </c>
      <c r="F5" s="3">
        <v>4</v>
      </c>
      <c r="G5" s="8">
        <v>93.672675857193397</v>
      </c>
    </row>
    <row r="6" spans="1:8" x14ac:dyDescent="0.15">
      <c r="A6" s="3" t="s">
        <v>6</v>
      </c>
      <c r="B6" s="3" t="s">
        <v>9</v>
      </c>
      <c r="C6" s="3" t="s">
        <v>89</v>
      </c>
      <c r="D6" s="3">
        <v>2019</v>
      </c>
      <c r="E6" s="3">
        <v>10</v>
      </c>
      <c r="F6" s="3">
        <v>4</v>
      </c>
      <c r="G6" s="8">
        <v>99.382780625588495</v>
      </c>
    </row>
    <row r="7" spans="1:8" x14ac:dyDescent="0.15">
      <c r="A7" s="3" t="s">
        <v>6</v>
      </c>
      <c r="B7" s="3" t="s">
        <v>9</v>
      </c>
      <c r="C7" s="3" t="s">
        <v>89</v>
      </c>
      <c r="D7" s="3">
        <v>2019</v>
      </c>
      <c r="E7" s="3">
        <v>11</v>
      </c>
      <c r="F7" s="3">
        <v>2</v>
      </c>
      <c r="G7" s="8">
        <v>181.81818181818201</v>
      </c>
    </row>
    <row r="8" spans="1:8" x14ac:dyDescent="0.15">
      <c r="A8" s="3" t="s">
        <v>6</v>
      </c>
      <c r="B8" s="3" t="s">
        <v>9</v>
      </c>
      <c r="C8" s="3" t="s">
        <v>89</v>
      </c>
      <c r="D8" s="3">
        <v>2019</v>
      </c>
      <c r="E8" s="3">
        <v>12</v>
      </c>
      <c r="F8" s="3">
        <v>2</v>
      </c>
      <c r="G8" s="8">
        <v>98.619329388560203</v>
      </c>
    </row>
    <row r="9" spans="1:8" x14ac:dyDescent="0.15">
      <c r="A9" s="3" t="s">
        <v>6</v>
      </c>
      <c r="B9" s="3" t="s">
        <v>9</v>
      </c>
      <c r="C9" s="3" t="s">
        <v>89</v>
      </c>
      <c r="D9" s="3">
        <v>2020</v>
      </c>
      <c r="E9" s="3">
        <v>1</v>
      </c>
      <c r="F9" s="3">
        <v>3</v>
      </c>
      <c r="G9" s="8">
        <v>92.162500921624996</v>
      </c>
    </row>
    <row r="10" spans="1:8" x14ac:dyDescent="0.15">
      <c r="A10" s="3" t="s">
        <v>6</v>
      </c>
      <c r="B10" s="3" t="s">
        <v>9</v>
      </c>
      <c r="C10" s="3" t="s">
        <v>89</v>
      </c>
      <c r="D10" s="3">
        <v>2020</v>
      </c>
      <c r="E10" s="3">
        <v>3</v>
      </c>
      <c r="F10" s="3">
        <v>1</v>
      </c>
      <c r="G10" s="8">
        <v>84.783249778826303</v>
      </c>
    </row>
    <row r="11" spans="1:8" x14ac:dyDescent="0.15">
      <c r="A11" s="3" t="s">
        <v>6</v>
      </c>
      <c r="B11" s="3" t="s">
        <v>9</v>
      </c>
      <c r="C11" s="3" t="s">
        <v>89</v>
      </c>
      <c r="D11" s="3">
        <v>2020</v>
      </c>
      <c r="E11" s="3">
        <v>4</v>
      </c>
      <c r="F11" s="3">
        <v>2</v>
      </c>
      <c r="G11" s="8">
        <v>85.897946413334097</v>
      </c>
    </row>
    <row r="12" spans="1:8" x14ac:dyDescent="0.15">
      <c r="A12" s="3" t="s">
        <v>6</v>
      </c>
      <c r="B12" s="3" t="s">
        <v>9</v>
      </c>
      <c r="C12" s="3" t="s">
        <v>89</v>
      </c>
      <c r="D12" s="3">
        <v>2020</v>
      </c>
      <c r="E12" s="3">
        <v>5</v>
      </c>
      <c r="F12" s="3">
        <v>3</v>
      </c>
      <c r="G12" s="8">
        <v>91.300513565388798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11</v>
      </c>
      <c r="D2" s="3">
        <v>2019</v>
      </c>
      <c r="E2" s="3">
        <v>6</v>
      </c>
      <c r="F2" s="3">
        <v>17</v>
      </c>
      <c r="G2" s="8">
        <v>113.25559987726299</v>
      </c>
      <c r="H2" s="11">
        <v>115</v>
      </c>
    </row>
    <row r="3" spans="1:8" x14ac:dyDescent="0.15">
      <c r="A3" s="3" t="s">
        <v>6</v>
      </c>
      <c r="B3" s="3" t="s">
        <v>12</v>
      </c>
      <c r="C3" s="3" t="s">
        <v>11</v>
      </c>
      <c r="D3" s="3">
        <v>2019</v>
      </c>
      <c r="E3" s="3">
        <v>7</v>
      </c>
      <c r="F3" s="3">
        <v>14</v>
      </c>
      <c r="G3" s="8">
        <v>116.48008897700601</v>
      </c>
    </row>
    <row r="4" spans="1:8" x14ac:dyDescent="0.15">
      <c r="A4" s="3" t="s">
        <v>6</v>
      </c>
      <c r="B4" s="3" t="s">
        <v>12</v>
      </c>
      <c r="C4" s="3" t="s">
        <v>11</v>
      </c>
      <c r="D4" s="3">
        <v>2019</v>
      </c>
      <c r="E4" s="3">
        <v>8</v>
      </c>
      <c r="F4" s="3">
        <v>16</v>
      </c>
      <c r="G4" s="8">
        <v>115.594839942666</v>
      </c>
    </row>
    <row r="5" spans="1:8" x14ac:dyDescent="0.15">
      <c r="A5" s="3" t="s">
        <v>6</v>
      </c>
      <c r="B5" s="3" t="s">
        <v>12</v>
      </c>
      <c r="C5" s="3" t="s">
        <v>11</v>
      </c>
      <c r="D5" s="3">
        <v>2019</v>
      </c>
      <c r="E5" s="3">
        <v>9</v>
      </c>
      <c r="F5" s="3">
        <v>9</v>
      </c>
      <c r="G5" s="8">
        <v>119.20116496775501</v>
      </c>
    </row>
    <row r="6" spans="1:8" x14ac:dyDescent="0.15">
      <c r="A6" s="3" t="s">
        <v>6</v>
      </c>
      <c r="B6" s="3" t="s">
        <v>12</v>
      </c>
      <c r="C6" s="3" t="s">
        <v>11</v>
      </c>
      <c r="D6" s="3">
        <v>2019</v>
      </c>
      <c r="E6" s="3">
        <v>10</v>
      </c>
      <c r="F6" s="3">
        <v>7</v>
      </c>
      <c r="G6" s="8">
        <v>109.72356935014599</v>
      </c>
    </row>
    <row r="7" spans="1:8" x14ac:dyDescent="0.15">
      <c r="A7" s="3" t="s">
        <v>6</v>
      </c>
      <c r="B7" s="3" t="s">
        <v>12</v>
      </c>
      <c r="C7" s="3" t="s">
        <v>11</v>
      </c>
      <c r="D7" s="3">
        <v>2019</v>
      </c>
      <c r="E7" s="3">
        <v>11</v>
      </c>
      <c r="F7" s="3">
        <v>13</v>
      </c>
      <c r="G7" s="8">
        <v>113.67033564342999</v>
      </c>
    </row>
    <row r="8" spans="1:8" x14ac:dyDescent="0.15">
      <c r="A8" s="3" t="s">
        <v>6</v>
      </c>
      <c r="B8" s="3" t="s">
        <v>12</v>
      </c>
      <c r="C8" s="3" t="s">
        <v>11</v>
      </c>
      <c r="D8" s="3">
        <v>2019</v>
      </c>
      <c r="E8" s="3">
        <v>12</v>
      </c>
      <c r="F8" s="3">
        <v>14</v>
      </c>
      <c r="G8" s="8">
        <v>123.965839338137</v>
      </c>
    </row>
    <row r="9" spans="1:8" x14ac:dyDescent="0.15">
      <c r="A9" s="3" t="s">
        <v>6</v>
      </c>
      <c r="B9" s="3" t="s">
        <v>12</v>
      </c>
      <c r="C9" s="3" t="s">
        <v>11</v>
      </c>
      <c r="D9" s="3">
        <v>2020</v>
      </c>
      <c r="E9" s="3">
        <v>1</v>
      </c>
      <c r="F9" s="3">
        <v>14</v>
      </c>
      <c r="G9" s="8">
        <v>112.35759125784701</v>
      </c>
    </row>
    <row r="10" spans="1:8" x14ac:dyDescent="0.15">
      <c r="A10" s="3" t="s">
        <v>6</v>
      </c>
      <c r="B10" s="3" t="s">
        <v>12</v>
      </c>
      <c r="C10" s="3" t="s">
        <v>11</v>
      </c>
      <c r="D10" s="3">
        <v>2020</v>
      </c>
      <c r="E10" s="3">
        <v>2</v>
      </c>
      <c r="F10" s="3">
        <v>3</v>
      </c>
      <c r="G10" s="8">
        <v>116.619718309859</v>
      </c>
    </row>
    <row r="11" spans="1:8" x14ac:dyDescent="0.15">
      <c r="A11" s="3" t="s">
        <v>6</v>
      </c>
      <c r="B11" s="3" t="s">
        <v>12</v>
      </c>
      <c r="C11" s="3" t="s">
        <v>11</v>
      </c>
      <c r="D11" s="3">
        <v>2020</v>
      </c>
      <c r="E11" s="3">
        <v>3</v>
      </c>
      <c r="F11" s="3">
        <v>6</v>
      </c>
      <c r="G11" s="8">
        <v>122.56176853055899</v>
      </c>
    </row>
    <row r="12" spans="1:8" x14ac:dyDescent="0.15">
      <c r="A12" s="3" t="s">
        <v>6</v>
      </c>
      <c r="B12" s="3" t="s">
        <v>12</v>
      </c>
      <c r="C12" s="3" t="s">
        <v>11</v>
      </c>
      <c r="D12" s="3">
        <v>2020</v>
      </c>
      <c r="E12" s="3">
        <v>4</v>
      </c>
      <c r="F12" s="3">
        <v>11</v>
      </c>
      <c r="G12" s="8">
        <v>112.330303030303</v>
      </c>
    </row>
    <row r="13" spans="1:8" x14ac:dyDescent="0.15">
      <c r="A13" s="3" t="s">
        <v>6</v>
      </c>
      <c r="B13" s="3" t="s">
        <v>12</v>
      </c>
      <c r="C13" s="3" t="s">
        <v>11</v>
      </c>
      <c r="D13" s="3">
        <v>2020</v>
      </c>
      <c r="E13" s="3">
        <v>5</v>
      </c>
      <c r="F13" s="3">
        <v>15</v>
      </c>
      <c r="G13" s="8">
        <v>108.728237057535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24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90</v>
      </c>
      <c r="D2" s="3">
        <v>2019</v>
      </c>
      <c r="E2" s="3">
        <v>7</v>
      </c>
      <c r="F2" s="3">
        <v>1</v>
      </c>
      <c r="G2" s="8">
        <v>95.5463091385421</v>
      </c>
      <c r="H2" s="11">
        <v>103</v>
      </c>
    </row>
    <row r="3" spans="1:8" x14ac:dyDescent="0.15">
      <c r="A3" s="3" t="s">
        <v>6</v>
      </c>
      <c r="B3" s="3" t="s">
        <v>12</v>
      </c>
      <c r="C3" s="3" t="s">
        <v>90</v>
      </c>
      <c r="D3" s="3">
        <v>2019</v>
      </c>
      <c r="E3" s="3">
        <v>8</v>
      </c>
      <c r="F3" s="3">
        <v>1</v>
      </c>
      <c r="G3" s="8">
        <v>126.31578947368401</v>
      </c>
    </row>
    <row r="4" spans="1:8" x14ac:dyDescent="0.15">
      <c r="A4" s="3" t="s">
        <v>6</v>
      </c>
      <c r="B4" s="3" t="s">
        <v>12</v>
      </c>
      <c r="C4" s="3" t="s">
        <v>90</v>
      </c>
      <c r="D4" s="3">
        <v>2019</v>
      </c>
      <c r="E4" s="3">
        <v>9</v>
      </c>
      <c r="F4" s="3">
        <v>1</v>
      </c>
      <c r="G4" s="8">
        <v>95.238095238095198</v>
      </c>
    </row>
    <row r="5" spans="1:8" x14ac:dyDescent="0.15">
      <c r="A5" s="3" t="s">
        <v>6</v>
      </c>
      <c r="B5" s="3" t="s">
        <v>12</v>
      </c>
      <c r="C5" s="3" t="s">
        <v>90</v>
      </c>
      <c r="D5" s="3">
        <v>2019</v>
      </c>
      <c r="E5" s="3">
        <v>12</v>
      </c>
      <c r="F5" s="3">
        <v>2</v>
      </c>
      <c r="G5" s="8">
        <v>101.340033500838</v>
      </c>
    </row>
    <row r="6" spans="1:8" x14ac:dyDescent="0.15">
      <c r="A6" s="3" t="s">
        <v>6</v>
      </c>
      <c r="B6" s="3" t="s">
        <v>12</v>
      </c>
      <c r="C6" s="3" t="s">
        <v>90</v>
      </c>
      <c r="D6" s="3">
        <v>2020</v>
      </c>
      <c r="E6" s="3">
        <v>4</v>
      </c>
      <c r="F6" s="3">
        <v>1</v>
      </c>
      <c r="G6" s="8">
        <v>97.087378640776706</v>
      </c>
    </row>
    <row r="7" spans="1:8" x14ac:dyDescent="0.15">
      <c r="A7" s="3" t="s">
        <v>6</v>
      </c>
      <c r="B7" s="3" t="s">
        <v>12</v>
      </c>
      <c r="C7" s="3" t="s">
        <v>90</v>
      </c>
      <c r="D7" s="3">
        <v>2020</v>
      </c>
      <c r="E7" s="3">
        <v>5</v>
      </c>
      <c r="F7" s="3">
        <v>2</v>
      </c>
      <c r="G7" s="8">
        <v>106.35625157022</v>
      </c>
    </row>
    <row r="8" spans="1:8" x14ac:dyDescent="0.15">
      <c r="A8" s="3" t="s">
        <v>6</v>
      </c>
      <c r="B8" s="3" t="s">
        <v>12</v>
      </c>
      <c r="C8" s="3" t="s">
        <v>91</v>
      </c>
      <c r="D8" s="3">
        <v>2019</v>
      </c>
      <c r="E8" s="3">
        <v>9</v>
      </c>
      <c r="F8" s="3">
        <v>1</v>
      </c>
      <c r="G8" s="8">
        <v>102.222222222222</v>
      </c>
    </row>
    <row r="9" spans="1:8" x14ac:dyDescent="0.15">
      <c r="A9" s="3" t="s">
        <v>6</v>
      </c>
      <c r="B9" s="3" t="s">
        <v>12</v>
      </c>
      <c r="C9" s="3" t="s">
        <v>91</v>
      </c>
      <c r="D9" s="3">
        <v>2019</v>
      </c>
      <c r="E9" s="3">
        <v>11</v>
      </c>
      <c r="F9" s="3">
        <v>1</v>
      </c>
      <c r="G9" s="8">
        <v>92.544987146529607</v>
      </c>
    </row>
    <row r="10" spans="1:8" x14ac:dyDescent="0.15">
      <c r="A10" s="3" t="s">
        <v>6</v>
      </c>
      <c r="B10" s="3" t="s">
        <v>12</v>
      </c>
      <c r="C10" s="3" t="s">
        <v>91</v>
      </c>
      <c r="D10" s="3">
        <v>2020</v>
      </c>
      <c r="E10" s="3">
        <v>1</v>
      </c>
      <c r="F10" s="3">
        <v>2</v>
      </c>
      <c r="G10" s="8">
        <v>104.290822407628</v>
      </c>
    </row>
    <row r="11" spans="1:8" x14ac:dyDescent="0.15">
      <c r="A11" s="3" t="s">
        <v>6</v>
      </c>
      <c r="B11" s="3" t="s">
        <v>12</v>
      </c>
      <c r="C11" s="3" t="s">
        <v>91</v>
      </c>
      <c r="D11" s="3">
        <v>2020</v>
      </c>
      <c r="E11" s="3">
        <v>4</v>
      </c>
      <c r="F11" s="3">
        <v>1</v>
      </c>
      <c r="G11" s="8">
        <v>107.90051207022699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13</v>
      </c>
      <c r="C2" s="3" t="s">
        <v>14</v>
      </c>
      <c r="D2" s="3">
        <v>2019</v>
      </c>
      <c r="E2" s="3">
        <v>6</v>
      </c>
      <c r="F2" s="3">
        <v>6</v>
      </c>
      <c r="G2" s="8">
        <v>124.93915300989801</v>
      </c>
      <c r="H2" s="11">
        <v>133</v>
      </c>
    </row>
    <row r="3" spans="1:8" x14ac:dyDescent="0.15">
      <c r="A3" s="3" t="s">
        <v>6</v>
      </c>
      <c r="B3" s="3" t="s">
        <v>13</v>
      </c>
      <c r="C3" s="3" t="s">
        <v>14</v>
      </c>
      <c r="D3" s="3">
        <v>2019</v>
      </c>
      <c r="E3" s="3">
        <v>7</v>
      </c>
      <c r="F3" s="3">
        <v>4</v>
      </c>
      <c r="G3" s="8">
        <v>153.53825845080399</v>
      </c>
    </row>
    <row r="4" spans="1:8" x14ac:dyDescent="0.15">
      <c r="A4" s="3" t="s">
        <v>6</v>
      </c>
      <c r="B4" s="3" t="s">
        <v>13</v>
      </c>
      <c r="C4" s="3" t="s">
        <v>14</v>
      </c>
      <c r="D4" s="3">
        <v>2019</v>
      </c>
      <c r="E4" s="3">
        <v>8</v>
      </c>
      <c r="F4" s="3">
        <v>3</v>
      </c>
      <c r="G4" s="8">
        <v>139.80214442272401</v>
      </c>
    </row>
    <row r="5" spans="1:8" x14ac:dyDescent="0.15">
      <c r="A5" s="3" t="s">
        <v>6</v>
      </c>
      <c r="B5" s="3" t="s">
        <v>13</v>
      </c>
      <c r="C5" s="3" t="s">
        <v>14</v>
      </c>
      <c r="D5" s="3">
        <v>2019</v>
      </c>
      <c r="E5" s="3">
        <v>9</v>
      </c>
      <c r="F5" s="3">
        <v>6</v>
      </c>
      <c r="G5" s="8">
        <v>135.89173676954701</v>
      </c>
    </row>
    <row r="6" spans="1:8" x14ac:dyDescent="0.15">
      <c r="A6" s="3" t="s">
        <v>6</v>
      </c>
      <c r="B6" s="3" t="s">
        <v>13</v>
      </c>
      <c r="C6" s="3" t="s">
        <v>14</v>
      </c>
      <c r="D6" s="3">
        <v>2019</v>
      </c>
      <c r="E6" s="3">
        <v>10</v>
      </c>
      <c r="F6" s="3">
        <v>4</v>
      </c>
      <c r="G6" s="8">
        <v>132.119086525049</v>
      </c>
    </row>
    <row r="7" spans="1:8" x14ac:dyDescent="0.15">
      <c r="A7" s="3" t="s">
        <v>6</v>
      </c>
      <c r="B7" s="3" t="s">
        <v>13</v>
      </c>
      <c r="C7" s="3" t="s">
        <v>14</v>
      </c>
      <c r="D7" s="3">
        <v>2019</v>
      </c>
      <c r="E7" s="3">
        <v>11</v>
      </c>
      <c r="F7" s="3">
        <v>5</v>
      </c>
      <c r="G7" s="8">
        <v>131.94282477593001</v>
      </c>
    </row>
    <row r="8" spans="1:8" x14ac:dyDescent="0.15">
      <c r="A8" s="3" t="s">
        <v>6</v>
      </c>
      <c r="B8" s="3" t="s">
        <v>13</v>
      </c>
      <c r="C8" s="3" t="s">
        <v>14</v>
      </c>
      <c r="D8" s="3">
        <v>2019</v>
      </c>
      <c r="E8" s="3">
        <v>12</v>
      </c>
      <c r="F8" s="3">
        <v>2</v>
      </c>
      <c r="G8" s="8">
        <v>119.344773790952</v>
      </c>
    </row>
    <row r="9" spans="1:8" x14ac:dyDescent="0.15">
      <c r="A9" s="3" t="s">
        <v>6</v>
      </c>
      <c r="B9" s="3" t="s">
        <v>13</v>
      </c>
      <c r="C9" s="3" t="s">
        <v>14</v>
      </c>
      <c r="D9" s="3">
        <v>2020</v>
      </c>
      <c r="E9" s="3">
        <v>1</v>
      </c>
      <c r="F9" s="3">
        <v>1</v>
      </c>
      <c r="G9" s="8">
        <v>129.46659761781501</v>
      </c>
    </row>
    <row r="10" spans="1:8" x14ac:dyDescent="0.15">
      <c r="A10" s="3" t="s">
        <v>6</v>
      </c>
      <c r="B10" s="3" t="s">
        <v>13</v>
      </c>
      <c r="C10" s="3" t="s">
        <v>14</v>
      </c>
      <c r="D10" s="3">
        <v>2020</v>
      </c>
      <c r="E10" s="3">
        <v>4</v>
      </c>
      <c r="F10" s="3">
        <v>2</v>
      </c>
      <c r="G10" s="8">
        <v>139.082058414465</v>
      </c>
    </row>
    <row r="11" spans="1:8" x14ac:dyDescent="0.15">
      <c r="A11" s="3" t="s">
        <v>6</v>
      </c>
      <c r="B11" s="3" t="s">
        <v>13</v>
      </c>
      <c r="C11" s="3" t="s">
        <v>14</v>
      </c>
      <c r="D11" s="3">
        <v>2020</v>
      </c>
      <c r="E11" s="3">
        <v>5</v>
      </c>
      <c r="F11" s="3">
        <v>9</v>
      </c>
      <c r="G11" s="8">
        <v>128.83596889907199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5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94</v>
      </c>
      <c r="D2" s="3">
        <v>2019</v>
      </c>
      <c r="E2" s="3">
        <v>8</v>
      </c>
      <c r="F2" s="3">
        <v>1</v>
      </c>
      <c r="G2" s="8">
        <v>54.916766775356102</v>
      </c>
      <c r="H2" s="11">
        <v>54</v>
      </c>
    </row>
    <row r="3" spans="1:8" x14ac:dyDescent="0.15">
      <c r="A3" s="3" t="s">
        <v>92</v>
      </c>
      <c r="B3" s="3" t="s">
        <v>93</v>
      </c>
      <c r="C3" s="3" t="s">
        <v>94</v>
      </c>
      <c r="D3" s="3">
        <v>2020</v>
      </c>
      <c r="E3" s="3">
        <v>1</v>
      </c>
      <c r="F3" s="3">
        <v>1</v>
      </c>
      <c r="G3" s="8">
        <v>56.8965517241379</v>
      </c>
    </row>
    <row r="4" spans="1:8" x14ac:dyDescent="0.15">
      <c r="A4" s="3" t="s">
        <v>92</v>
      </c>
      <c r="B4" s="3" t="s">
        <v>93</v>
      </c>
      <c r="C4" s="3" t="s">
        <v>94</v>
      </c>
      <c r="D4" s="3">
        <v>2020</v>
      </c>
      <c r="E4" s="3">
        <v>3</v>
      </c>
      <c r="F4" s="3">
        <v>1</v>
      </c>
      <c r="G4" s="8">
        <v>52.748000680619398</v>
      </c>
    </row>
    <row r="5" spans="1:8" x14ac:dyDescent="0.15">
      <c r="A5" s="3" t="s">
        <v>92</v>
      </c>
      <c r="B5" s="3" t="s">
        <v>93</v>
      </c>
      <c r="C5" s="3" t="s">
        <v>94</v>
      </c>
      <c r="D5" s="3">
        <v>2020</v>
      </c>
      <c r="E5" s="3">
        <v>4</v>
      </c>
      <c r="F5" s="3">
        <v>3</v>
      </c>
      <c r="G5" s="8">
        <v>52.269145062231601</v>
      </c>
    </row>
    <row r="6" spans="1:8" x14ac:dyDescent="0.15">
      <c r="A6" s="3" t="s">
        <v>92</v>
      </c>
      <c r="B6" s="3" t="s">
        <v>93</v>
      </c>
      <c r="C6" s="3" t="s">
        <v>94</v>
      </c>
      <c r="D6" s="3">
        <v>2020</v>
      </c>
      <c r="E6" s="3">
        <v>5</v>
      </c>
      <c r="F6" s="3">
        <v>1</v>
      </c>
      <c r="G6" s="8">
        <v>46.020112493608302</v>
      </c>
    </row>
    <row r="7" spans="1:8" x14ac:dyDescent="0.15">
      <c r="A7" s="3" t="s">
        <v>92</v>
      </c>
      <c r="B7" s="3" t="s">
        <v>93</v>
      </c>
      <c r="C7" s="3" t="s">
        <v>15</v>
      </c>
      <c r="D7" s="3">
        <v>2019</v>
      </c>
      <c r="E7" s="3">
        <v>6</v>
      </c>
      <c r="F7" s="3">
        <v>2</v>
      </c>
      <c r="G7" s="8">
        <v>53.7708534399559</v>
      </c>
    </row>
    <row r="8" spans="1:8" x14ac:dyDescent="0.15">
      <c r="A8" s="3" t="s">
        <v>92</v>
      </c>
      <c r="B8" s="3" t="s">
        <v>93</v>
      </c>
      <c r="C8" s="3" t="s">
        <v>15</v>
      </c>
      <c r="D8" s="3">
        <v>2019</v>
      </c>
      <c r="E8" s="3">
        <v>7</v>
      </c>
      <c r="F8" s="3">
        <v>1</v>
      </c>
      <c r="G8" s="8">
        <v>50.967067433350799</v>
      </c>
    </row>
    <row r="9" spans="1:8" x14ac:dyDescent="0.15">
      <c r="A9" s="3" t="s">
        <v>92</v>
      </c>
      <c r="B9" s="3" t="s">
        <v>93</v>
      </c>
      <c r="C9" s="3" t="s">
        <v>15</v>
      </c>
      <c r="D9" s="3">
        <v>2019</v>
      </c>
      <c r="E9" s="3">
        <v>8</v>
      </c>
      <c r="F9" s="3">
        <v>2</v>
      </c>
      <c r="G9" s="8">
        <v>51.958433253397303</v>
      </c>
    </row>
    <row r="10" spans="1:8" x14ac:dyDescent="0.15">
      <c r="A10" s="3" t="s">
        <v>92</v>
      </c>
      <c r="B10" s="3" t="s">
        <v>93</v>
      </c>
      <c r="C10" s="3" t="s">
        <v>15</v>
      </c>
      <c r="D10" s="3">
        <v>2019</v>
      </c>
      <c r="E10" s="3">
        <v>9</v>
      </c>
      <c r="F10" s="3">
        <v>1</v>
      </c>
      <c r="G10" s="8">
        <v>48.309178743961397</v>
      </c>
    </row>
    <row r="11" spans="1:8" x14ac:dyDescent="0.15">
      <c r="A11" s="3" t="s">
        <v>92</v>
      </c>
      <c r="B11" s="3" t="s">
        <v>93</v>
      </c>
      <c r="C11" s="3" t="s">
        <v>15</v>
      </c>
      <c r="D11" s="3">
        <v>2019</v>
      </c>
      <c r="E11" s="3">
        <v>10</v>
      </c>
      <c r="F11" s="3">
        <v>3</v>
      </c>
      <c r="G11" s="8">
        <v>54.524583891333499</v>
      </c>
    </row>
    <row r="12" spans="1:8" x14ac:dyDescent="0.15">
      <c r="A12" s="3" t="s">
        <v>92</v>
      </c>
      <c r="B12" s="3" t="s">
        <v>93</v>
      </c>
      <c r="C12" s="3" t="s">
        <v>15</v>
      </c>
      <c r="D12" s="3">
        <v>2019</v>
      </c>
      <c r="E12" s="3">
        <v>11</v>
      </c>
      <c r="F12" s="3">
        <v>2</v>
      </c>
      <c r="G12" s="8">
        <v>56.779077770130797</v>
      </c>
    </row>
    <row r="13" spans="1:8" x14ac:dyDescent="0.15">
      <c r="A13" s="3" t="s">
        <v>92</v>
      </c>
      <c r="B13" s="3" t="s">
        <v>93</v>
      </c>
      <c r="C13" s="3" t="s">
        <v>15</v>
      </c>
      <c r="D13" s="3">
        <v>2019</v>
      </c>
      <c r="E13" s="3">
        <v>12</v>
      </c>
      <c r="F13" s="3">
        <v>2</v>
      </c>
      <c r="G13" s="8">
        <v>59.398352174746101</v>
      </c>
    </row>
    <row r="14" spans="1:8" x14ac:dyDescent="0.15">
      <c r="A14" s="3" t="s">
        <v>92</v>
      </c>
      <c r="B14" s="3" t="s">
        <v>93</v>
      </c>
      <c r="C14" s="3" t="s">
        <v>15</v>
      </c>
      <c r="D14" s="3">
        <v>2020</v>
      </c>
      <c r="E14" s="3">
        <v>4</v>
      </c>
      <c r="F14" s="3">
        <v>1</v>
      </c>
      <c r="G14" s="8">
        <v>64.539922552092904</v>
      </c>
    </row>
    <row r="15" spans="1:8" x14ac:dyDescent="0.15">
      <c r="A15" s="3" t="s">
        <v>92</v>
      </c>
      <c r="B15" s="3" t="s">
        <v>93</v>
      </c>
      <c r="C15" s="3" t="s">
        <v>15</v>
      </c>
      <c r="D15" s="3">
        <v>2020</v>
      </c>
      <c r="E15" s="3">
        <v>5</v>
      </c>
      <c r="F15" s="3">
        <v>2</v>
      </c>
      <c r="G15" s="8">
        <v>53.968967843489999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7"/>
  <sheetViews>
    <sheetView workbookViewId="0">
      <selection activeCell="J2" sqref="J2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t="s">
        <v>44</v>
      </c>
    </row>
    <row r="2" spans="1:10" x14ac:dyDescent="0.15">
      <c r="A2" s="4" t="s">
        <v>0</v>
      </c>
      <c r="B2" s="4" t="s">
        <v>45</v>
      </c>
      <c r="C2" s="4" t="s">
        <v>53</v>
      </c>
      <c r="D2" s="4">
        <v>2019</v>
      </c>
      <c r="E2" s="4">
        <v>6</v>
      </c>
      <c r="F2" s="4">
        <v>2</v>
      </c>
      <c r="G2" s="4">
        <v>60.864508625702697</v>
      </c>
      <c r="H2" s="4">
        <f>ROUND(G2,0)</f>
        <v>61</v>
      </c>
      <c r="I2" s="95">
        <v>61</v>
      </c>
      <c r="J2" s="2">
        <v>67</v>
      </c>
    </row>
    <row r="3" spans="1:10" x14ac:dyDescent="0.15">
      <c r="A3" s="4" t="s">
        <v>0</v>
      </c>
      <c r="B3" s="4" t="s">
        <v>45</v>
      </c>
      <c r="C3" s="4" t="s">
        <v>53</v>
      </c>
      <c r="D3" s="4">
        <v>2019</v>
      </c>
      <c r="E3" s="4">
        <v>7</v>
      </c>
      <c r="F3" s="4">
        <v>3</v>
      </c>
      <c r="G3" s="4">
        <v>63.166350226376501</v>
      </c>
      <c r="H3" s="4">
        <f t="shared" ref="H3:H66" si="0">ROUND(G3,0)</f>
        <v>63</v>
      </c>
      <c r="I3" s="95"/>
    </row>
    <row r="4" spans="1:10" x14ac:dyDescent="0.15">
      <c r="A4" s="4" t="s">
        <v>0</v>
      </c>
      <c r="B4" s="4" t="s">
        <v>45</v>
      </c>
      <c r="C4" s="4" t="s">
        <v>53</v>
      </c>
      <c r="D4" s="4">
        <v>2019</v>
      </c>
      <c r="E4" s="4">
        <v>8</v>
      </c>
      <c r="F4" s="4">
        <v>10</v>
      </c>
      <c r="G4" s="4">
        <v>64.958196257569696</v>
      </c>
      <c r="H4" s="4">
        <f t="shared" si="0"/>
        <v>65</v>
      </c>
      <c r="I4" s="95"/>
    </row>
    <row r="5" spans="1:10" x14ac:dyDescent="0.15">
      <c r="A5" s="4" t="s">
        <v>0</v>
      </c>
      <c r="B5" s="4" t="s">
        <v>45</v>
      </c>
      <c r="C5" s="4" t="s">
        <v>53</v>
      </c>
      <c r="D5" s="4">
        <v>2019</v>
      </c>
      <c r="E5" s="4">
        <v>9</v>
      </c>
      <c r="F5" s="4">
        <v>2</v>
      </c>
      <c r="G5" s="4">
        <v>70.940620073567999</v>
      </c>
      <c r="H5" s="4">
        <f t="shared" si="0"/>
        <v>71</v>
      </c>
      <c r="I5" s="95"/>
    </row>
    <row r="6" spans="1:10" x14ac:dyDescent="0.15">
      <c r="A6" s="4" t="s">
        <v>0</v>
      </c>
      <c r="B6" s="4" t="s">
        <v>45</v>
      </c>
      <c r="C6" s="4" t="s">
        <v>53</v>
      </c>
      <c r="D6" s="4">
        <v>2019</v>
      </c>
      <c r="E6" s="4">
        <v>10</v>
      </c>
      <c r="F6" s="4">
        <v>5</v>
      </c>
      <c r="G6" s="4">
        <v>62.2245268343272</v>
      </c>
      <c r="H6" s="4">
        <f t="shared" si="0"/>
        <v>62</v>
      </c>
      <c r="I6" s="95"/>
    </row>
    <row r="7" spans="1:10" x14ac:dyDescent="0.15">
      <c r="A7" s="4" t="s">
        <v>0</v>
      </c>
      <c r="B7" s="4" t="s">
        <v>45</v>
      </c>
      <c r="C7" s="4" t="s">
        <v>53</v>
      </c>
      <c r="D7" s="4">
        <v>2019</v>
      </c>
      <c r="E7" s="4">
        <v>11</v>
      </c>
      <c r="F7" s="4">
        <v>1</v>
      </c>
      <c r="G7" s="4">
        <v>51.661103163249102</v>
      </c>
      <c r="H7" s="4">
        <f t="shared" si="0"/>
        <v>52</v>
      </c>
      <c r="I7" s="95"/>
    </row>
    <row r="8" spans="1:10" x14ac:dyDescent="0.15">
      <c r="A8" s="4" t="s">
        <v>0</v>
      </c>
      <c r="B8" s="4" t="s">
        <v>45</v>
      </c>
      <c r="C8" s="4" t="s">
        <v>53</v>
      </c>
      <c r="D8" s="4">
        <v>2020</v>
      </c>
      <c r="E8" s="4">
        <v>3</v>
      </c>
      <c r="F8" s="4">
        <v>3</v>
      </c>
      <c r="G8" s="4">
        <v>60.530085959885398</v>
      </c>
      <c r="H8" s="4">
        <f t="shared" si="0"/>
        <v>61</v>
      </c>
      <c r="I8" s="95"/>
    </row>
    <row r="9" spans="1:10" x14ac:dyDescent="0.15">
      <c r="A9" s="4" t="s">
        <v>0</v>
      </c>
      <c r="B9" s="4" t="s">
        <v>45</v>
      </c>
      <c r="C9" s="4" t="s">
        <v>53</v>
      </c>
      <c r="D9" s="4">
        <v>2020</v>
      </c>
      <c r="E9" s="4">
        <v>4</v>
      </c>
      <c r="F9" s="4">
        <v>1</v>
      </c>
      <c r="G9" s="4">
        <v>57.407593916809297</v>
      </c>
      <c r="H9" s="4">
        <f t="shared" si="0"/>
        <v>57</v>
      </c>
      <c r="I9" s="95"/>
    </row>
    <row r="10" spans="1:10" x14ac:dyDescent="0.15">
      <c r="A10" s="4" t="s">
        <v>0</v>
      </c>
      <c r="B10" s="4" t="s">
        <v>45</v>
      </c>
      <c r="C10" s="4" t="s">
        <v>53</v>
      </c>
      <c r="D10" s="4">
        <v>2020</v>
      </c>
      <c r="E10" s="4">
        <v>5</v>
      </c>
      <c r="F10" s="4">
        <v>3</v>
      </c>
      <c r="G10" s="4">
        <v>61.456907348614997</v>
      </c>
      <c r="H10" s="4">
        <f t="shared" si="0"/>
        <v>61</v>
      </c>
      <c r="I10" s="95"/>
    </row>
    <row r="11" spans="1:10" x14ac:dyDescent="0.15">
      <c r="A11" t="s">
        <v>0</v>
      </c>
      <c r="B11" t="s">
        <v>45</v>
      </c>
      <c r="C11" t="s">
        <v>54</v>
      </c>
      <c r="D11">
        <v>2019</v>
      </c>
      <c r="E11">
        <v>6</v>
      </c>
      <c r="F11">
        <v>4</v>
      </c>
      <c r="G11">
        <v>55.607861598211102</v>
      </c>
      <c r="H11">
        <f t="shared" si="0"/>
        <v>56</v>
      </c>
      <c r="I11" s="93">
        <v>53</v>
      </c>
    </row>
    <row r="12" spans="1:10" x14ac:dyDescent="0.15">
      <c r="A12" t="s">
        <v>0</v>
      </c>
      <c r="B12" t="s">
        <v>45</v>
      </c>
      <c r="C12" t="s">
        <v>54</v>
      </c>
      <c r="D12">
        <v>2019</v>
      </c>
      <c r="E12">
        <v>8</v>
      </c>
      <c r="F12">
        <v>1</v>
      </c>
      <c r="G12">
        <v>49.333991119881603</v>
      </c>
      <c r="H12">
        <f t="shared" si="0"/>
        <v>49</v>
      </c>
      <c r="I12" s="93"/>
    </row>
    <row r="13" spans="1:10" x14ac:dyDescent="0.15">
      <c r="A13" t="s">
        <v>0</v>
      </c>
      <c r="B13" t="s">
        <v>45</v>
      </c>
      <c r="C13" t="s">
        <v>54</v>
      </c>
      <c r="D13">
        <v>2019</v>
      </c>
      <c r="E13">
        <v>9</v>
      </c>
      <c r="F13">
        <v>1</v>
      </c>
      <c r="G13">
        <v>56.354738247070998</v>
      </c>
      <c r="H13">
        <f t="shared" si="0"/>
        <v>56</v>
      </c>
      <c r="I13" s="93"/>
    </row>
    <row r="14" spans="1:10" x14ac:dyDescent="0.15">
      <c r="A14" t="s">
        <v>0</v>
      </c>
      <c r="B14" t="s">
        <v>45</v>
      </c>
      <c r="C14" t="s">
        <v>54</v>
      </c>
      <c r="D14">
        <v>2019</v>
      </c>
      <c r="E14">
        <v>10</v>
      </c>
      <c r="F14">
        <v>1</v>
      </c>
      <c r="G14">
        <v>54.208555095604197</v>
      </c>
      <c r="H14">
        <f t="shared" si="0"/>
        <v>54</v>
      </c>
      <c r="I14" s="93"/>
    </row>
    <row r="15" spans="1:10" x14ac:dyDescent="0.15">
      <c r="A15" t="s">
        <v>0</v>
      </c>
      <c r="B15" t="s">
        <v>45</v>
      </c>
      <c r="C15" t="s">
        <v>54</v>
      </c>
      <c r="D15">
        <v>2019</v>
      </c>
      <c r="E15">
        <v>11</v>
      </c>
      <c r="F15">
        <v>3</v>
      </c>
      <c r="G15">
        <v>53.418986438258401</v>
      </c>
      <c r="H15">
        <f t="shared" si="0"/>
        <v>53</v>
      </c>
      <c r="I15" s="93"/>
    </row>
    <row r="16" spans="1:10" x14ac:dyDescent="0.15">
      <c r="A16" t="s">
        <v>0</v>
      </c>
      <c r="B16" t="s">
        <v>45</v>
      </c>
      <c r="C16" t="s">
        <v>54</v>
      </c>
      <c r="D16">
        <v>2019</v>
      </c>
      <c r="E16">
        <v>12</v>
      </c>
      <c r="F16">
        <v>2</v>
      </c>
      <c r="G16">
        <v>56.879631484077699</v>
      </c>
      <c r="H16">
        <f t="shared" si="0"/>
        <v>57</v>
      </c>
      <c r="I16" s="93"/>
    </row>
    <row r="17" spans="1:9" x14ac:dyDescent="0.15">
      <c r="A17" t="s">
        <v>0</v>
      </c>
      <c r="B17" t="s">
        <v>45</v>
      </c>
      <c r="C17" t="s">
        <v>54</v>
      </c>
      <c r="D17">
        <v>2020</v>
      </c>
      <c r="E17">
        <v>1</v>
      </c>
      <c r="F17">
        <v>1</v>
      </c>
      <c r="G17">
        <v>59.136605558840898</v>
      </c>
      <c r="H17">
        <f t="shared" si="0"/>
        <v>59</v>
      </c>
      <c r="I17" s="93"/>
    </row>
    <row r="18" spans="1:9" x14ac:dyDescent="0.15">
      <c r="A18" t="s">
        <v>0</v>
      </c>
      <c r="B18" t="s">
        <v>45</v>
      </c>
      <c r="C18" t="s">
        <v>54</v>
      </c>
      <c r="D18">
        <v>2020</v>
      </c>
      <c r="E18">
        <v>3</v>
      </c>
      <c r="F18">
        <v>2</v>
      </c>
      <c r="G18">
        <v>53.174567104485803</v>
      </c>
      <c r="H18">
        <f t="shared" si="0"/>
        <v>53</v>
      </c>
      <c r="I18" s="93"/>
    </row>
    <row r="19" spans="1:9" x14ac:dyDescent="0.15">
      <c r="A19" t="s">
        <v>0</v>
      </c>
      <c r="B19" t="s">
        <v>45</v>
      </c>
      <c r="C19" t="s">
        <v>54</v>
      </c>
      <c r="D19">
        <v>2020</v>
      </c>
      <c r="E19">
        <v>4</v>
      </c>
      <c r="F19">
        <v>5</v>
      </c>
      <c r="G19">
        <v>52.000605097950199</v>
      </c>
      <c r="H19">
        <f t="shared" si="0"/>
        <v>52</v>
      </c>
      <c r="I19" s="93"/>
    </row>
    <row r="20" spans="1:9" x14ac:dyDescent="0.15">
      <c r="A20" t="s">
        <v>0</v>
      </c>
      <c r="B20" t="s">
        <v>45</v>
      </c>
      <c r="C20" t="s">
        <v>54</v>
      </c>
      <c r="D20">
        <v>2020</v>
      </c>
      <c r="E20">
        <v>5</v>
      </c>
      <c r="F20">
        <v>1</v>
      </c>
      <c r="G20">
        <v>40.192926045016101</v>
      </c>
      <c r="H20">
        <f t="shared" si="0"/>
        <v>40</v>
      </c>
      <c r="I20" s="93"/>
    </row>
    <row r="21" spans="1:9" x14ac:dyDescent="0.15">
      <c r="A21" s="4" t="s">
        <v>0</v>
      </c>
      <c r="B21" s="4" t="s">
        <v>45</v>
      </c>
      <c r="C21" s="4" t="s">
        <v>55</v>
      </c>
      <c r="D21" s="4">
        <v>2019</v>
      </c>
      <c r="E21" s="4">
        <v>6</v>
      </c>
      <c r="F21" s="4">
        <v>28</v>
      </c>
      <c r="G21" s="4">
        <v>54.250273622765398</v>
      </c>
      <c r="H21" s="4">
        <f t="shared" si="0"/>
        <v>54</v>
      </c>
      <c r="I21" s="95">
        <v>56</v>
      </c>
    </row>
    <row r="22" spans="1:9" x14ac:dyDescent="0.15">
      <c r="A22" s="4" t="s">
        <v>0</v>
      </c>
      <c r="B22" s="4" t="s">
        <v>45</v>
      </c>
      <c r="C22" s="4" t="s">
        <v>55</v>
      </c>
      <c r="D22" s="4">
        <v>2019</v>
      </c>
      <c r="E22" s="4">
        <v>7</v>
      </c>
      <c r="F22" s="4">
        <v>32</v>
      </c>
      <c r="G22" s="4">
        <v>57.972335667055603</v>
      </c>
      <c r="H22" s="4">
        <f t="shared" si="0"/>
        <v>58</v>
      </c>
      <c r="I22" s="95"/>
    </row>
    <row r="23" spans="1:9" x14ac:dyDescent="0.15">
      <c r="A23" s="4" t="s">
        <v>0</v>
      </c>
      <c r="B23" s="4" t="s">
        <v>45</v>
      </c>
      <c r="C23" s="4" t="s">
        <v>55</v>
      </c>
      <c r="D23" s="4">
        <v>2019</v>
      </c>
      <c r="E23" s="4">
        <v>8</v>
      </c>
      <c r="F23" s="4">
        <v>38</v>
      </c>
      <c r="G23" s="4">
        <v>55.492450180320297</v>
      </c>
      <c r="H23" s="4">
        <f t="shared" si="0"/>
        <v>55</v>
      </c>
      <c r="I23" s="95"/>
    </row>
    <row r="24" spans="1:9" x14ac:dyDescent="0.15">
      <c r="A24" s="4" t="s">
        <v>0</v>
      </c>
      <c r="B24" s="4" t="s">
        <v>45</v>
      </c>
      <c r="C24" s="4" t="s">
        <v>55</v>
      </c>
      <c r="D24" s="4">
        <v>2019</v>
      </c>
      <c r="E24" s="4">
        <v>9</v>
      </c>
      <c r="F24" s="4">
        <v>16</v>
      </c>
      <c r="G24" s="4">
        <v>57.368584489394998</v>
      </c>
      <c r="H24" s="4">
        <f t="shared" si="0"/>
        <v>57</v>
      </c>
      <c r="I24" s="95"/>
    </row>
    <row r="25" spans="1:9" x14ac:dyDescent="0.15">
      <c r="A25" s="4" t="s">
        <v>0</v>
      </c>
      <c r="B25" s="4" t="s">
        <v>45</v>
      </c>
      <c r="C25" s="4" t="s">
        <v>55</v>
      </c>
      <c r="D25" s="4">
        <v>2019</v>
      </c>
      <c r="E25" s="4">
        <v>10</v>
      </c>
      <c r="F25" s="4">
        <v>17</v>
      </c>
      <c r="G25" s="4">
        <v>56.464252702648402</v>
      </c>
      <c r="H25" s="4">
        <f t="shared" si="0"/>
        <v>56</v>
      </c>
      <c r="I25" s="95"/>
    </row>
    <row r="26" spans="1:9" x14ac:dyDescent="0.15">
      <c r="A26" s="4" t="s">
        <v>0</v>
      </c>
      <c r="B26" s="4" t="s">
        <v>45</v>
      </c>
      <c r="C26" s="4" t="s">
        <v>55</v>
      </c>
      <c r="D26" s="4">
        <v>2019</v>
      </c>
      <c r="E26" s="4">
        <v>11</v>
      </c>
      <c r="F26" s="4">
        <v>19</v>
      </c>
      <c r="G26" s="4">
        <v>57.983050338693097</v>
      </c>
      <c r="H26" s="4">
        <f t="shared" si="0"/>
        <v>58</v>
      </c>
      <c r="I26" s="95"/>
    </row>
    <row r="27" spans="1:9" x14ac:dyDescent="0.15">
      <c r="A27" s="4" t="s">
        <v>0</v>
      </c>
      <c r="B27" s="4" t="s">
        <v>45</v>
      </c>
      <c r="C27" s="4" t="s">
        <v>55</v>
      </c>
      <c r="D27" s="4">
        <v>2019</v>
      </c>
      <c r="E27" s="4">
        <v>12</v>
      </c>
      <c r="F27" s="4">
        <v>13</v>
      </c>
      <c r="G27" s="4">
        <v>54.761824295780599</v>
      </c>
      <c r="H27" s="4">
        <f t="shared" si="0"/>
        <v>55</v>
      </c>
      <c r="I27" s="95"/>
    </row>
    <row r="28" spans="1:9" x14ac:dyDescent="0.15">
      <c r="A28" s="4" t="s">
        <v>0</v>
      </c>
      <c r="B28" s="4" t="s">
        <v>45</v>
      </c>
      <c r="C28" s="4" t="s">
        <v>55</v>
      </c>
      <c r="D28" s="4">
        <v>2020</v>
      </c>
      <c r="E28" s="4">
        <v>1</v>
      </c>
      <c r="F28" s="4">
        <v>11</v>
      </c>
      <c r="G28" s="4">
        <v>55.708595792465701</v>
      </c>
      <c r="H28" s="4">
        <f t="shared" si="0"/>
        <v>56</v>
      </c>
      <c r="I28" s="95"/>
    </row>
    <row r="29" spans="1:9" x14ac:dyDescent="0.15">
      <c r="A29" s="4" t="s">
        <v>0</v>
      </c>
      <c r="B29" s="4" t="s">
        <v>45</v>
      </c>
      <c r="C29" s="4" t="s">
        <v>55</v>
      </c>
      <c r="D29" s="4">
        <v>2020</v>
      </c>
      <c r="E29" s="4">
        <v>2</v>
      </c>
      <c r="F29" s="4">
        <v>5</v>
      </c>
      <c r="G29" s="4">
        <v>52.6129407598523</v>
      </c>
      <c r="H29" s="4">
        <f t="shared" si="0"/>
        <v>53</v>
      </c>
      <c r="I29" s="95"/>
    </row>
    <row r="30" spans="1:9" x14ac:dyDescent="0.15">
      <c r="A30" s="4" t="s">
        <v>0</v>
      </c>
      <c r="B30" s="4" t="s">
        <v>45</v>
      </c>
      <c r="C30" s="4" t="s">
        <v>55</v>
      </c>
      <c r="D30" s="4">
        <v>2020</v>
      </c>
      <c r="E30" s="4">
        <v>3</v>
      </c>
      <c r="F30" s="4">
        <v>12</v>
      </c>
      <c r="G30" s="4">
        <v>55.504202769594897</v>
      </c>
      <c r="H30" s="4">
        <f t="shared" si="0"/>
        <v>56</v>
      </c>
      <c r="I30" s="95"/>
    </row>
    <row r="31" spans="1:9" x14ac:dyDescent="0.15">
      <c r="A31" s="4" t="s">
        <v>0</v>
      </c>
      <c r="B31" s="4" t="s">
        <v>45</v>
      </c>
      <c r="C31" s="4" t="s">
        <v>55</v>
      </c>
      <c r="D31" s="4">
        <v>2020</v>
      </c>
      <c r="E31" s="4">
        <v>4</v>
      </c>
      <c r="F31" s="4">
        <v>28</v>
      </c>
      <c r="G31" s="4">
        <v>55.376340290964002</v>
      </c>
      <c r="H31" s="4">
        <f t="shared" si="0"/>
        <v>55</v>
      </c>
      <c r="I31" s="95"/>
    </row>
    <row r="32" spans="1:9" x14ac:dyDescent="0.15">
      <c r="A32" s="4" t="s">
        <v>0</v>
      </c>
      <c r="B32" s="4" t="s">
        <v>45</v>
      </c>
      <c r="C32" s="4" t="s">
        <v>55</v>
      </c>
      <c r="D32" s="4">
        <v>2020</v>
      </c>
      <c r="E32" s="4">
        <v>5</v>
      </c>
      <c r="F32" s="4">
        <v>24</v>
      </c>
      <c r="G32" s="4">
        <v>57.211378546991298</v>
      </c>
      <c r="H32" s="4">
        <f t="shared" si="0"/>
        <v>57</v>
      </c>
      <c r="I32" s="95"/>
    </row>
    <row r="33" spans="1:9" x14ac:dyDescent="0.15">
      <c r="A33" t="s">
        <v>0</v>
      </c>
      <c r="B33" t="s">
        <v>45</v>
      </c>
      <c r="C33" t="s">
        <v>56</v>
      </c>
      <c r="D33">
        <v>2019</v>
      </c>
      <c r="E33">
        <v>6</v>
      </c>
      <c r="F33">
        <v>1</v>
      </c>
      <c r="G33">
        <v>54.7368421052632</v>
      </c>
      <c r="H33">
        <f t="shared" si="0"/>
        <v>55</v>
      </c>
      <c r="I33" s="93">
        <v>106</v>
      </c>
    </row>
    <row r="34" spans="1:9" x14ac:dyDescent="0.15">
      <c r="A34" t="s">
        <v>0</v>
      </c>
      <c r="B34" t="s">
        <v>45</v>
      </c>
      <c r="C34" t="s">
        <v>56</v>
      </c>
      <c r="D34">
        <v>2019</v>
      </c>
      <c r="E34">
        <v>7</v>
      </c>
      <c r="F34">
        <v>1</v>
      </c>
      <c r="G34">
        <v>53.747679077494404</v>
      </c>
      <c r="H34">
        <f t="shared" si="0"/>
        <v>54</v>
      </c>
      <c r="I34" s="93"/>
    </row>
    <row r="35" spans="1:9" x14ac:dyDescent="0.15">
      <c r="A35" t="s">
        <v>0</v>
      </c>
      <c r="B35" t="s">
        <v>45</v>
      </c>
      <c r="C35" t="s">
        <v>56</v>
      </c>
      <c r="D35">
        <v>2019</v>
      </c>
      <c r="E35">
        <v>9</v>
      </c>
      <c r="F35">
        <v>4</v>
      </c>
      <c r="G35">
        <v>91.773333333333298</v>
      </c>
      <c r="H35">
        <f t="shared" si="0"/>
        <v>92</v>
      </c>
      <c r="I35" s="93"/>
    </row>
    <row r="36" spans="1:9" x14ac:dyDescent="0.15">
      <c r="A36" t="s">
        <v>0</v>
      </c>
      <c r="B36" t="s">
        <v>45</v>
      </c>
      <c r="C36" t="s">
        <v>56</v>
      </c>
      <c r="D36">
        <v>2019</v>
      </c>
      <c r="E36">
        <v>10</v>
      </c>
      <c r="F36">
        <v>1</v>
      </c>
      <c r="G36">
        <v>136.666666666667</v>
      </c>
      <c r="H36">
        <f t="shared" si="0"/>
        <v>137</v>
      </c>
      <c r="I36" s="93"/>
    </row>
    <row r="37" spans="1:9" x14ac:dyDescent="0.15">
      <c r="A37" t="s">
        <v>0</v>
      </c>
      <c r="B37" t="s">
        <v>45</v>
      </c>
      <c r="C37" t="s">
        <v>56</v>
      </c>
      <c r="D37">
        <v>2019</v>
      </c>
      <c r="E37">
        <v>11</v>
      </c>
      <c r="F37">
        <v>2</v>
      </c>
      <c r="G37">
        <v>177.272727272727</v>
      </c>
      <c r="H37">
        <f t="shared" si="0"/>
        <v>177</v>
      </c>
      <c r="I37" s="93"/>
    </row>
    <row r="38" spans="1:9" x14ac:dyDescent="0.15">
      <c r="A38" t="s">
        <v>0</v>
      </c>
      <c r="B38" t="s">
        <v>45</v>
      </c>
      <c r="C38" t="s">
        <v>56</v>
      </c>
      <c r="D38">
        <v>2020</v>
      </c>
      <c r="E38">
        <v>1</v>
      </c>
      <c r="F38">
        <v>3</v>
      </c>
      <c r="G38">
        <v>134.905660377358</v>
      </c>
      <c r="H38">
        <f t="shared" si="0"/>
        <v>135</v>
      </c>
      <c r="I38" s="93"/>
    </row>
    <row r="39" spans="1:9" x14ac:dyDescent="0.15">
      <c r="A39" t="s">
        <v>0</v>
      </c>
      <c r="B39" t="s">
        <v>45</v>
      </c>
      <c r="C39" t="s">
        <v>56</v>
      </c>
      <c r="D39">
        <v>2020</v>
      </c>
      <c r="E39">
        <v>4</v>
      </c>
      <c r="F39">
        <v>1</v>
      </c>
      <c r="G39">
        <v>139.333333333333</v>
      </c>
      <c r="H39">
        <f t="shared" si="0"/>
        <v>139</v>
      </c>
      <c r="I39" s="93"/>
    </row>
    <row r="40" spans="1:9" x14ac:dyDescent="0.15">
      <c r="A40" t="s">
        <v>0</v>
      </c>
      <c r="B40" t="s">
        <v>45</v>
      </c>
      <c r="C40" t="s">
        <v>56</v>
      </c>
      <c r="D40">
        <v>2020</v>
      </c>
      <c r="E40">
        <v>5</v>
      </c>
      <c r="F40">
        <v>3</v>
      </c>
      <c r="G40">
        <v>58.009387411240802</v>
      </c>
      <c r="H40">
        <f t="shared" si="0"/>
        <v>58</v>
      </c>
      <c r="I40" s="93"/>
    </row>
    <row r="41" spans="1:9" x14ac:dyDescent="0.15">
      <c r="A41" s="4" t="s">
        <v>0</v>
      </c>
      <c r="B41" s="4" t="s">
        <v>45</v>
      </c>
      <c r="C41" s="4" t="s">
        <v>57</v>
      </c>
      <c r="D41" s="4">
        <v>2019</v>
      </c>
      <c r="E41" s="4">
        <v>6</v>
      </c>
      <c r="F41" s="4">
        <v>2</v>
      </c>
      <c r="G41" s="4">
        <v>55.945875618006802</v>
      </c>
      <c r="H41" s="4">
        <f t="shared" si="0"/>
        <v>56</v>
      </c>
      <c r="I41" s="95">
        <v>55</v>
      </c>
    </row>
    <row r="42" spans="1:9" x14ac:dyDescent="0.15">
      <c r="A42" s="4" t="s">
        <v>0</v>
      </c>
      <c r="B42" s="4" t="s">
        <v>45</v>
      </c>
      <c r="C42" s="4" t="s">
        <v>57</v>
      </c>
      <c r="D42" s="4">
        <v>2019</v>
      </c>
      <c r="E42" s="4">
        <v>7</v>
      </c>
      <c r="F42" s="4">
        <v>2</v>
      </c>
      <c r="G42" s="4">
        <v>53.675920630032103</v>
      </c>
      <c r="H42" s="4">
        <f t="shared" si="0"/>
        <v>54</v>
      </c>
      <c r="I42" s="95"/>
    </row>
    <row r="43" spans="1:9" x14ac:dyDescent="0.15">
      <c r="A43" s="4" t="s">
        <v>0</v>
      </c>
      <c r="B43" s="4" t="s">
        <v>45</v>
      </c>
      <c r="C43" s="4" t="s">
        <v>57</v>
      </c>
      <c r="D43" s="4">
        <v>2019</v>
      </c>
      <c r="E43" s="4">
        <v>8</v>
      </c>
      <c r="F43" s="4">
        <v>2</v>
      </c>
      <c r="G43" s="4">
        <v>52.485334979932098</v>
      </c>
      <c r="H43" s="4">
        <f t="shared" si="0"/>
        <v>52</v>
      </c>
      <c r="I43" s="95"/>
    </row>
    <row r="44" spans="1:9" x14ac:dyDescent="0.15">
      <c r="A44" s="4" t="s">
        <v>0</v>
      </c>
      <c r="B44" s="4" t="s">
        <v>45</v>
      </c>
      <c r="C44" s="4" t="s">
        <v>57</v>
      </c>
      <c r="D44" s="4">
        <v>2019</v>
      </c>
      <c r="E44" s="4">
        <v>9</v>
      </c>
      <c r="F44" s="4">
        <v>2</v>
      </c>
      <c r="G44" s="4">
        <v>57.499508551208997</v>
      </c>
      <c r="H44" s="4">
        <f t="shared" si="0"/>
        <v>57</v>
      </c>
      <c r="I44" s="95"/>
    </row>
    <row r="45" spans="1:9" x14ac:dyDescent="0.15">
      <c r="A45" s="4" t="s">
        <v>0</v>
      </c>
      <c r="B45" s="4" t="s">
        <v>45</v>
      </c>
      <c r="C45" s="4" t="s">
        <v>57</v>
      </c>
      <c r="D45" s="4">
        <v>2019</v>
      </c>
      <c r="E45" s="4">
        <v>12</v>
      </c>
      <c r="F45" s="4">
        <v>1</v>
      </c>
      <c r="G45" s="4">
        <v>53.502345872088199</v>
      </c>
      <c r="H45" s="4">
        <f t="shared" si="0"/>
        <v>54</v>
      </c>
      <c r="I45" s="95"/>
    </row>
    <row r="46" spans="1:9" x14ac:dyDescent="0.15">
      <c r="A46" s="4" t="s">
        <v>0</v>
      </c>
      <c r="B46" s="4" t="s">
        <v>45</v>
      </c>
      <c r="C46" s="4" t="s">
        <v>57</v>
      </c>
      <c r="D46" s="4">
        <v>2020</v>
      </c>
      <c r="E46" s="4">
        <v>3</v>
      </c>
      <c r="F46" s="4">
        <v>3</v>
      </c>
      <c r="G46" s="4">
        <v>56.135091315121301</v>
      </c>
      <c r="H46" s="4">
        <f t="shared" si="0"/>
        <v>56</v>
      </c>
      <c r="I46" s="95"/>
    </row>
    <row r="47" spans="1:9" x14ac:dyDescent="0.15">
      <c r="A47" s="4" t="s">
        <v>0</v>
      </c>
      <c r="B47" s="4" t="s">
        <v>45</v>
      </c>
      <c r="C47" s="4" t="s">
        <v>57</v>
      </c>
      <c r="D47" s="4">
        <v>2020</v>
      </c>
      <c r="E47" s="4">
        <v>4</v>
      </c>
      <c r="F47" s="4">
        <v>4</v>
      </c>
      <c r="G47" s="4">
        <v>59.1827401608694</v>
      </c>
      <c r="H47" s="4">
        <f t="shared" si="0"/>
        <v>59</v>
      </c>
      <c r="I47" s="95"/>
    </row>
    <row r="48" spans="1:9" x14ac:dyDescent="0.15">
      <c r="A48" s="4" t="s">
        <v>0</v>
      </c>
      <c r="B48" s="4" t="s">
        <v>45</v>
      </c>
      <c r="C48" s="4" t="s">
        <v>57</v>
      </c>
      <c r="D48" s="4">
        <v>2020</v>
      </c>
      <c r="E48" s="4">
        <v>5</v>
      </c>
      <c r="F48" s="4">
        <v>3</v>
      </c>
      <c r="G48" s="4">
        <v>54.333764553686898</v>
      </c>
      <c r="H48" s="4">
        <f t="shared" si="0"/>
        <v>54</v>
      </c>
      <c r="I48" s="95"/>
    </row>
    <row r="49" spans="1:9" x14ac:dyDescent="0.15">
      <c r="A49" t="s">
        <v>0</v>
      </c>
      <c r="B49" t="s">
        <v>45</v>
      </c>
      <c r="C49" t="s">
        <v>58</v>
      </c>
      <c r="D49">
        <v>2019</v>
      </c>
      <c r="E49">
        <v>6</v>
      </c>
      <c r="F49">
        <v>9</v>
      </c>
      <c r="G49">
        <v>57.334126400989</v>
      </c>
      <c r="H49">
        <f t="shared" si="0"/>
        <v>57</v>
      </c>
      <c r="I49" s="93">
        <v>55</v>
      </c>
    </row>
    <row r="50" spans="1:9" x14ac:dyDescent="0.15">
      <c r="A50" t="s">
        <v>0</v>
      </c>
      <c r="B50" t="s">
        <v>45</v>
      </c>
      <c r="C50" t="s">
        <v>58</v>
      </c>
      <c r="D50">
        <v>2019</v>
      </c>
      <c r="E50">
        <v>7</v>
      </c>
      <c r="F50">
        <v>6</v>
      </c>
      <c r="G50">
        <v>55.648568922905199</v>
      </c>
      <c r="H50">
        <f t="shared" si="0"/>
        <v>56</v>
      </c>
      <c r="I50" s="93"/>
    </row>
    <row r="51" spans="1:9" x14ac:dyDescent="0.15">
      <c r="A51" t="s">
        <v>0</v>
      </c>
      <c r="B51" t="s">
        <v>45</v>
      </c>
      <c r="C51" t="s">
        <v>58</v>
      </c>
      <c r="D51">
        <v>2019</v>
      </c>
      <c r="E51">
        <v>8</v>
      </c>
      <c r="F51">
        <v>2</v>
      </c>
      <c r="G51">
        <v>60.108194750551</v>
      </c>
      <c r="H51">
        <f t="shared" si="0"/>
        <v>60</v>
      </c>
      <c r="I51" s="93"/>
    </row>
    <row r="52" spans="1:9" x14ac:dyDescent="0.15">
      <c r="A52" t="s">
        <v>0</v>
      </c>
      <c r="B52" t="s">
        <v>45</v>
      </c>
      <c r="C52" t="s">
        <v>58</v>
      </c>
      <c r="D52">
        <v>2019</v>
      </c>
      <c r="E52">
        <v>9</v>
      </c>
      <c r="F52">
        <v>8</v>
      </c>
      <c r="G52">
        <v>58.626684618501699</v>
      </c>
      <c r="H52">
        <f t="shared" si="0"/>
        <v>59</v>
      </c>
      <c r="I52" s="93"/>
    </row>
    <row r="53" spans="1:9" x14ac:dyDescent="0.15">
      <c r="A53" t="s">
        <v>0</v>
      </c>
      <c r="B53" t="s">
        <v>45</v>
      </c>
      <c r="C53" t="s">
        <v>58</v>
      </c>
      <c r="D53">
        <v>2019</v>
      </c>
      <c r="E53">
        <v>10</v>
      </c>
      <c r="F53">
        <v>2</v>
      </c>
      <c r="G53">
        <v>54.697169321675297</v>
      </c>
      <c r="H53">
        <f t="shared" si="0"/>
        <v>55</v>
      </c>
      <c r="I53" s="93"/>
    </row>
    <row r="54" spans="1:9" x14ac:dyDescent="0.15">
      <c r="A54" t="s">
        <v>0</v>
      </c>
      <c r="B54" t="s">
        <v>45</v>
      </c>
      <c r="C54" t="s">
        <v>58</v>
      </c>
      <c r="D54">
        <v>2019</v>
      </c>
      <c r="E54">
        <v>11</v>
      </c>
      <c r="F54">
        <v>1</v>
      </c>
      <c r="G54">
        <v>44.878987017150202</v>
      </c>
      <c r="H54">
        <f t="shared" si="0"/>
        <v>45</v>
      </c>
      <c r="I54" s="93"/>
    </row>
    <row r="55" spans="1:9" x14ac:dyDescent="0.15">
      <c r="A55" t="s">
        <v>0</v>
      </c>
      <c r="B55" t="s">
        <v>45</v>
      </c>
      <c r="C55" t="s">
        <v>58</v>
      </c>
      <c r="D55">
        <v>2019</v>
      </c>
      <c r="E55">
        <v>12</v>
      </c>
      <c r="F55">
        <v>1</v>
      </c>
      <c r="G55">
        <v>47.065892249148803</v>
      </c>
      <c r="H55">
        <f t="shared" si="0"/>
        <v>47</v>
      </c>
      <c r="I55" s="93"/>
    </row>
    <row r="56" spans="1:9" x14ac:dyDescent="0.15">
      <c r="A56" t="s">
        <v>0</v>
      </c>
      <c r="B56" t="s">
        <v>45</v>
      </c>
      <c r="C56" t="s">
        <v>58</v>
      </c>
      <c r="D56">
        <v>2020</v>
      </c>
      <c r="E56">
        <v>1</v>
      </c>
      <c r="F56">
        <v>1</v>
      </c>
      <c r="G56">
        <v>56.900144253886801</v>
      </c>
      <c r="H56">
        <f t="shared" si="0"/>
        <v>57</v>
      </c>
      <c r="I56" s="93"/>
    </row>
    <row r="57" spans="1:9" x14ac:dyDescent="0.15">
      <c r="A57" t="s">
        <v>0</v>
      </c>
      <c r="B57" t="s">
        <v>45</v>
      </c>
      <c r="C57" t="s">
        <v>58</v>
      </c>
      <c r="D57">
        <v>2020</v>
      </c>
      <c r="E57">
        <v>3</v>
      </c>
      <c r="F57">
        <v>2</v>
      </c>
      <c r="G57">
        <v>52.9760049859769</v>
      </c>
      <c r="H57">
        <f t="shared" si="0"/>
        <v>53</v>
      </c>
      <c r="I57" s="93"/>
    </row>
    <row r="58" spans="1:9" x14ac:dyDescent="0.15">
      <c r="A58" t="s">
        <v>0</v>
      </c>
      <c r="B58" t="s">
        <v>45</v>
      </c>
      <c r="C58" t="s">
        <v>58</v>
      </c>
      <c r="D58">
        <v>2020</v>
      </c>
      <c r="E58">
        <v>4</v>
      </c>
      <c r="F58">
        <v>3</v>
      </c>
      <c r="G58">
        <v>55.823261447718401</v>
      </c>
      <c r="H58">
        <f t="shared" si="0"/>
        <v>56</v>
      </c>
      <c r="I58" s="93"/>
    </row>
    <row r="59" spans="1:9" x14ac:dyDescent="0.15">
      <c r="A59" t="s">
        <v>0</v>
      </c>
      <c r="B59" t="s">
        <v>45</v>
      </c>
      <c r="C59" t="s">
        <v>58</v>
      </c>
      <c r="D59">
        <v>2020</v>
      </c>
      <c r="E59">
        <v>5</v>
      </c>
      <c r="F59">
        <v>4</v>
      </c>
      <c r="G59">
        <v>55.120626298130702</v>
      </c>
      <c r="H59">
        <f t="shared" si="0"/>
        <v>55</v>
      </c>
      <c r="I59" s="93"/>
    </row>
    <row r="60" spans="1:9" x14ac:dyDescent="0.15">
      <c r="A60" s="4" t="s">
        <v>0</v>
      </c>
      <c r="B60" s="4" t="s">
        <v>45</v>
      </c>
      <c r="C60" s="4" t="s">
        <v>59</v>
      </c>
      <c r="D60" s="4">
        <v>2019</v>
      </c>
      <c r="E60" s="4">
        <v>6</v>
      </c>
      <c r="F60" s="4">
        <v>4</v>
      </c>
      <c r="G60" s="4">
        <v>58.463505983374397</v>
      </c>
      <c r="H60" s="4">
        <f t="shared" si="0"/>
        <v>58</v>
      </c>
      <c r="I60" s="95">
        <v>56</v>
      </c>
    </row>
    <row r="61" spans="1:9" x14ac:dyDescent="0.15">
      <c r="A61" s="4" t="s">
        <v>0</v>
      </c>
      <c r="B61" s="4" t="s">
        <v>45</v>
      </c>
      <c r="C61" s="4" t="s">
        <v>59</v>
      </c>
      <c r="D61" s="4">
        <v>2019</v>
      </c>
      <c r="E61" s="4">
        <v>7</v>
      </c>
      <c r="F61" s="4">
        <v>3</v>
      </c>
      <c r="G61" s="4">
        <v>56.505897610078399</v>
      </c>
      <c r="H61" s="4">
        <f t="shared" si="0"/>
        <v>57</v>
      </c>
      <c r="I61" s="95"/>
    </row>
    <row r="62" spans="1:9" x14ac:dyDescent="0.15">
      <c r="A62" s="4" t="s">
        <v>0</v>
      </c>
      <c r="B62" s="4" t="s">
        <v>45</v>
      </c>
      <c r="C62" s="4" t="s">
        <v>59</v>
      </c>
      <c r="D62" s="4">
        <v>2019</v>
      </c>
      <c r="E62" s="4">
        <v>8</v>
      </c>
      <c r="F62" s="4">
        <v>4</v>
      </c>
      <c r="G62" s="4">
        <v>57.528931701117102</v>
      </c>
      <c r="H62" s="4">
        <f t="shared" si="0"/>
        <v>58</v>
      </c>
      <c r="I62" s="95"/>
    </row>
    <row r="63" spans="1:9" x14ac:dyDescent="0.15">
      <c r="A63" s="4" t="s">
        <v>0</v>
      </c>
      <c r="B63" s="4" t="s">
        <v>45</v>
      </c>
      <c r="C63" s="4" t="s">
        <v>59</v>
      </c>
      <c r="D63" s="4">
        <v>2019</v>
      </c>
      <c r="E63" s="4">
        <v>9</v>
      </c>
      <c r="F63" s="4">
        <v>2</v>
      </c>
      <c r="G63" s="4">
        <v>54.070823915259503</v>
      </c>
      <c r="H63" s="4">
        <f t="shared" si="0"/>
        <v>54</v>
      </c>
      <c r="I63" s="95"/>
    </row>
    <row r="64" spans="1:9" x14ac:dyDescent="0.15">
      <c r="A64" s="4" t="s">
        <v>0</v>
      </c>
      <c r="B64" s="4" t="s">
        <v>45</v>
      </c>
      <c r="C64" s="4" t="s">
        <v>59</v>
      </c>
      <c r="D64" s="4">
        <v>2019</v>
      </c>
      <c r="E64" s="4">
        <v>10</v>
      </c>
      <c r="F64" s="4">
        <v>1</v>
      </c>
      <c r="G64" s="4">
        <v>54.829866150620902</v>
      </c>
      <c r="H64" s="4">
        <f t="shared" si="0"/>
        <v>55</v>
      </c>
      <c r="I64" s="95"/>
    </row>
    <row r="65" spans="1:9" x14ac:dyDescent="0.15">
      <c r="A65" s="4" t="s">
        <v>0</v>
      </c>
      <c r="B65" s="4" t="s">
        <v>45</v>
      </c>
      <c r="C65" s="4" t="s">
        <v>59</v>
      </c>
      <c r="D65" s="4">
        <v>2019</v>
      </c>
      <c r="E65" s="4">
        <v>11</v>
      </c>
      <c r="F65" s="4">
        <v>4</v>
      </c>
      <c r="G65" s="4">
        <v>55.5648296091384</v>
      </c>
      <c r="H65" s="4">
        <f t="shared" si="0"/>
        <v>56</v>
      </c>
      <c r="I65" s="95"/>
    </row>
    <row r="66" spans="1:9" x14ac:dyDescent="0.15">
      <c r="A66" s="4" t="s">
        <v>0</v>
      </c>
      <c r="B66" s="4" t="s">
        <v>45</v>
      </c>
      <c r="C66" s="4" t="s">
        <v>59</v>
      </c>
      <c r="D66" s="4">
        <v>2019</v>
      </c>
      <c r="E66" s="4">
        <v>12</v>
      </c>
      <c r="F66" s="4">
        <v>3</v>
      </c>
      <c r="G66" s="4">
        <v>56.544308490915803</v>
      </c>
      <c r="H66" s="4">
        <f t="shared" si="0"/>
        <v>57</v>
      </c>
      <c r="I66" s="95"/>
    </row>
    <row r="67" spans="1:9" x14ac:dyDescent="0.15">
      <c r="A67" s="4" t="s">
        <v>0</v>
      </c>
      <c r="B67" s="4" t="s">
        <v>45</v>
      </c>
      <c r="C67" s="4" t="s">
        <v>59</v>
      </c>
      <c r="D67" s="4">
        <v>2020</v>
      </c>
      <c r="E67" s="4">
        <v>2</v>
      </c>
      <c r="F67" s="4">
        <v>1</v>
      </c>
      <c r="G67" s="4">
        <v>50.771730300568599</v>
      </c>
      <c r="H67" s="4">
        <f t="shared" ref="H67:H130" si="1">ROUND(G67,0)</f>
        <v>51</v>
      </c>
      <c r="I67" s="95"/>
    </row>
    <row r="68" spans="1:9" x14ac:dyDescent="0.15">
      <c r="A68" s="4" t="s">
        <v>0</v>
      </c>
      <c r="B68" s="4" t="s">
        <v>45</v>
      </c>
      <c r="C68" s="4" t="s">
        <v>59</v>
      </c>
      <c r="D68" s="4">
        <v>2020</v>
      </c>
      <c r="E68" s="4">
        <v>3</v>
      </c>
      <c r="F68" s="4">
        <v>3</v>
      </c>
      <c r="G68" s="4">
        <v>53.258420390366702</v>
      </c>
      <c r="H68" s="4">
        <f t="shared" si="1"/>
        <v>53</v>
      </c>
      <c r="I68" s="95"/>
    </row>
    <row r="69" spans="1:9" x14ac:dyDescent="0.15">
      <c r="A69" s="4" t="s">
        <v>0</v>
      </c>
      <c r="B69" s="4" t="s">
        <v>45</v>
      </c>
      <c r="C69" s="4" t="s">
        <v>59</v>
      </c>
      <c r="D69" s="4">
        <v>2020</v>
      </c>
      <c r="E69" s="4">
        <v>4</v>
      </c>
      <c r="F69" s="4">
        <v>5</v>
      </c>
      <c r="G69" s="4">
        <v>57.838775773909497</v>
      </c>
      <c r="H69" s="4">
        <f t="shared" si="1"/>
        <v>58</v>
      </c>
      <c r="I69" s="95"/>
    </row>
    <row r="70" spans="1:9" x14ac:dyDescent="0.15">
      <c r="A70" s="4" t="s">
        <v>0</v>
      </c>
      <c r="B70" s="4" t="s">
        <v>45</v>
      </c>
      <c r="C70" s="4" t="s">
        <v>59</v>
      </c>
      <c r="D70" s="4">
        <v>2020</v>
      </c>
      <c r="E70" s="4">
        <v>5</v>
      </c>
      <c r="F70" s="4">
        <v>4</v>
      </c>
      <c r="G70" s="4">
        <v>54.846335697399503</v>
      </c>
      <c r="H70" s="4">
        <f t="shared" si="1"/>
        <v>55</v>
      </c>
      <c r="I70" s="95"/>
    </row>
    <row r="71" spans="1:9" x14ac:dyDescent="0.15">
      <c r="A71" t="s">
        <v>0</v>
      </c>
      <c r="B71" t="s">
        <v>45</v>
      </c>
      <c r="C71" t="s">
        <v>60</v>
      </c>
      <c r="D71">
        <v>2019</v>
      </c>
      <c r="E71">
        <v>6</v>
      </c>
      <c r="F71">
        <v>4</v>
      </c>
      <c r="G71">
        <v>64.212216110950294</v>
      </c>
      <c r="H71">
        <f t="shared" si="1"/>
        <v>64</v>
      </c>
      <c r="I71" s="93">
        <v>62</v>
      </c>
    </row>
    <row r="72" spans="1:9" x14ac:dyDescent="0.15">
      <c r="A72" t="s">
        <v>0</v>
      </c>
      <c r="B72" t="s">
        <v>45</v>
      </c>
      <c r="C72" t="s">
        <v>60</v>
      </c>
      <c r="D72">
        <v>2019</v>
      </c>
      <c r="E72">
        <v>7</v>
      </c>
      <c r="F72">
        <v>2</v>
      </c>
      <c r="G72">
        <v>55.573988055739903</v>
      </c>
      <c r="H72">
        <f t="shared" si="1"/>
        <v>56</v>
      </c>
      <c r="I72" s="93"/>
    </row>
    <row r="73" spans="1:9" x14ac:dyDescent="0.15">
      <c r="A73" t="s">
        <v>0</v>
      </c>
      <c r="B73" t="s">
        <v>45</v>
      </c>
      <c r="C73" t="s">
        <v>60</v>
      </c>
      <c r="D73">
        <v>2019</v>
      </c>
      <c r="E73">
        <v>8</v>
      </c>
      <c r="F73">
        <v>3</v>
      </c>
      <c r="G73">
        <v>63.331672952394499</v>
      </c>
      <c r="H73">
        <f t="shared" si="1"/>
        <v>63</v>
      </c>
      <c r="I73" s="93"/>
    </row>
    <row r="74" spans="1:9" x14ac:dyDescent="0.15">
      <c r="A74" t="s">
        <v>0</v>
      </c>
      <c r="B74" t="s">
        <v>45</v>
      </c>
      <c r="C74" t="s">
        <v>60</v>
      </c>
      <c r="D74">
        <v>2019</v>
      </c>
      <c r="E74">
        <v>9</v>
      </c>
      <c r="F74">
        <v>3</v>
      </c>
      <c r="G74">
        <v>61.205435872609698</v>
      </c>
      <c r="H74">
        <f t="shared" si="1"/>
        <v>61</v>
      </c>
      <c r="I74" s="93"/>
    </row>
    <row r="75" spans="1:9" x14ac:dyDescent="0.15">
      <c r="A75" t="s">
        <v>0</v>
      </c>
      <c r="B75" t="s">
        <v>45</v>
      </c>
      <c r="C75" t="s">
        <v>60</v>
      </c>
      <c r="D75">
        <v>2019</v>
      </c>
      <c r="E75">
        <v>10</v>
      </c>
      <c r="F75">
        <v>1</v>
      </c>
      <c r="G75">
        <v>58.027079303675002</v>
      </c>
      <c r="H75">
        <f t="shared" si="1"/>
        <v>58</v>
      </c>
      <c r="I75" s="93"/>
    </row>
    <row r="76" spans="1:9" x14ac:dyDescent="0.15">
      <c r="A76" t="s">
        <v>0</v>
      </c>
      <c r="B76" t="s">
        <v>45</v>
      </c>
      <c r="C76" t="s">
        <v>60</v>
      </c>
      <c r="D76">
        <v>2019</v>
      </c>
      <c r="E76">
        <v>11</v>
      </c>
      <c r="F76">
        <v>1</v>
      </c>
      <c r="G76">
        <v>65.293256782618499</v>
      </c>
      <c r="H76">
        <f t="shared" si="1"/>
        <v>65</v>
      </c>
      <c r="I76" s="93"/>
    </row>
    <row r="77" spans="1:9" x14ac:dyDescent="0.15">
      <c r="A77" t="s">
        <v>0</v>
      </c>
      <c r="B77" t="s">
        <v>45</v>
      </c>
      <c r="C77" t="s">
        <v>60</v>
      </c>
      <c r="D77">
        <v>2019</v>
      </c>
      <c r="E77">
        <v>12</v>
      </c>
      <c r="F77">
        <v>2</v>
      </c>
      <c r="G77">
        <v>50.9714559846486</v>
      </c>
      <c r="H77">
        <f t="shared" si="1"/>
        <v>51</v>
      </c>
      <c r="I77" s="93"/>
    </row>
    <row r="78" spans="1:9" x14ac:dyDescent="0.15">
      <c r="A78" t="s">
        <v>0</v>
      </c>
      <c r="B78" t="s">
        <v>45</v>
      </c>
      <c r="C78" t="s">
        <v>60</v>
      </c>
      <c r="D78">
        <v>2020</v>
      </c>
      <c r="E78">
        <v>1</v>
      </c>
      <c r="F78">
        <v>2</v>
      </c>
      <c r="G78">
        <v>66.838912603909193</v>
      </c>
      <c r="H78">
        <f t="shared" si="1"/>
        <v>67</v>
      </c>
      <c r="I78" s="93"/>
    </row>
    <row r="79" spans="1:9" x14ac:dyDescent="0.15">
      <c r="A79" t="s">
        <v>0</v>
      </c>
      <c r="B79" t="s">
        <v>45</v>
      </c>
      <c r="C79" t="s">
        <v>60</v>
      </c>
      <c r="D79">
        <v>2020</v>
      </c>
      <c r="E79">
        <v>3</v>
      </c>
      <c r="F79">
        <v>3</v>
      </c>
      <c r="G79">
        <v>65.179606025492504</v>
      </c>
      <c r="H79">
        <f t="shared" si="1"/>
        <v>65</v>
      </c>
      <c r="I79" s="93"/>
    </row>
    <row r="80" spans="1:9" x14ac:dyDescent="0.15">
      <c r="A80" t="s">
        <v>0</v>
      </c>
      <c r="B80" t="s">
        <v>45</v>
      </c>
      <c r="C80" t="s">
        <v>60</v>
      </c>
      <c r="D80">
        <v>2020</v>
      </c>
      <c r="E80">
        <v>4</v>
      </c>
      <c r="F80">
        <v>1</v>
      </c>
      <c r="G80">
        <v>63.112814155302601</v>
      </c>
      <c r="H80">
        <f t="shared" si="1"/>
        <v>63</v>
      </c>
      <c r="I80" s="93"/>
    </row>
    <row r="81" spans="1:9" x14ac:dyDescent="0.15">
      <c r="A81" t="s">
        <v>0</v>
      </c>
      <c r="B81" t="s">
        <v>45</v>
      </c>
      <c r="C81" t="s">
        <v>60</v>
      </c>
      <c r="D81">
        <v>2020</v>
      </c>
      <c r="E81">
        <v>5</v>
      </c>
      <c r="F81">
        <v>4</v>
      </c>
      <c r="G81">
        <v>64.022055444938005</v>
      </c>
      <c r="H81">
        <f t="shared" si="1"/>
        <v>64</v>
      </c>
      <c r="I81" s="93"/>
    </row>
    <row r="82" spans="1:9" x14ac:dyDescent="0.15">
      <c r="A82" s="4" t="s">
        <v>0</v>
      </c>
      <c r="B82" s="4" t="s">
        <v>45</v>
      </c>
      <c r="C82" s="4" t="s">
        <v>61</v>
      </c>
      <c r="D82" s="4">
        <v>2019</v>
      </c>
      <c r="E82" s="4">
        <v>6</v>
      </c>
      <c r="F82" s="4">
        <v>4</v>
      </c>
      <c r="G82" s="4">
        <v>66.886136803051699</v>
      </c>
      <c r="H82" s="4">
        <f t="shared" si="1"/>
        <v>67</v>
      </c>
      <c r="I82" s="95">
        <v>67</v>
      </c>
    </row>
    <row r="83" spans="1:9" x14ac:dyDescent="0.15">
      <c r="A83" s="4" t="s">
        <v>0</v>
      </c>
      <c r="B83" s="4" t="s">
        <v>45</v>
      </c>
      <c r="C83" s="4" t="s">
        <v>61</v>
      </c>
      <c r="D83" s="4">
        <v>2019</v>
      </c>
      <c r="E83" s="4">
        <v>7</v>
      </c>
      <c r="F83" s="4">
        <v>8</v>
      </c>
      <c r="G83" s="4">
        <v>74.376028034041298</v>
      </c>
      <c r="H83" s="4">
        <f t="shared" si="1"/>
        <v>74</v>
      </c>
      <c r="I83" s="95"/>
    </row>
    <row r="84" spans="1:9" x14ac:dyDescent="0.15">
      <c r="A84" s="4" t="s">
        <v>0</v>
      </c>
      <c r="B84" s="4" t="s">
        <v>45</v>
      </c>
      <c r="C84" s="4" t="s">
        <v>61</v>
      </c>
      <c r="D84" s="4">
        <v>2019</v>
      </c>
      <c r="E84" s="4">
        <v>8</v>
      </c>
      <c r="F84" s="4">
        <v>5</v>
      </c>
      <c r="G84" s="4">
        <v>67.184824133842696</v>
      </c>
      <c r="H84" s="4">
        <f t="shared" si="1"/>
        <v>67</v>
      </c>
      <c r="I84" s="95"/>
    </row>
    <row r="85" spans="1:9" x14ac:dyDescent="0.15">
      <c r="A85" s="4" t="s">
        <v>0</v>
      </c>
      <c r="B85" s="4" t="s">
        <v>45</v>
      </c>
      <c r="C85" s="4" t="s">
        <v>61</v>
      </c>
      <c r="D85" s="4">
        <v>2019</v>
      </c>
      <c r="E85" s="4">
        <v>9</v>
      </c>
      <c r="F85" s="4">
        <v>8</v>
      </c>
      <c r="G85" s="4">
        <v>70.742213386348595</v>
      </c>
      <c r="H85" s="4">
        <f t="shared" si="1"/>
        <v>71</v>
      </c>
      <c r="I85" s="95"/>
    </row>
    <row r="86" spans="1:9" x14ac:dyDescent="0.15">
      <c r="A86" s="4" t="s">
        <v>0</v>
      </c>
      <c r="B86" s="4" t="s">
        <v>45</v>
      </c>
      <c r="C86" s="4" t="s">
        <v>61</v>
      </c>
      <c r="D86" s="4">
        <v>2019</v>
      </c>
      <c r="E86" s="4">
        <v>10</v>
      </c>
      <c r="F86" s="4">
        <v>4</v>
      </c>
      <c r="G86" s="4">
        <v>68.439454044241202</v>
      </c>
      <c r="H86" s="4">
        <f t="shared" si="1"/>
        <v>68</v>
      </c>
      <c r="I86" s="95"/>
    </row>
    <row r="87" spans="1:9" x14ac:dyDescent="0.15">
      <c r="A87" s="4" t="s">
        <v>0</v>
      </c>
      <c r="B87" s="4" t="s">
        <v>45</v>
      </c>
      <c r="C87" s="4" t="s">
        <v>61</v>
      </c>
      <c r="D87" s="4">
        <v>2019</v>
      </c>
      <c r="E87" s="4">
        <v>11</v>
      </c>
      <c r="F87" s="4">
        <v>3</v>
      </c>
      <c r="G87" s="4">
        <v>61.544718202460402</v>
      </c>
      <c r="H87" s="4">
        <f t="shared" si="1"/>
        <v>62</v>
      </c>
      <c r="I87" s="95"/>
    </row>
    <row r="88" spans="1:9" x14ac:dyDescent="0.15">
      <c r="A88" s="4" t="s">
        <v>0</v>
      </c>
      <c r="B88" s="4" t="s">
        <v>45</v>
      </c>
      <c r="C88" s="4" t="s">
        <v>61</v>
      </c>
      <c r="D88" s="4">
        <v>2019</v>
      </c>
      <c r="E88" s="4">
        <v>12</v>
      </c>
      <c r="F88" s="4">
        <v>3</v>
      </c>
      <c r="G88" s="4">
        <v>59.281215264912902</v>
      </c>
      <c r="H88" s="4">
        <f t="shared" si="1"/>
        <v>59</v>
      </c>
      <c r="I88" s="95"/>
    </row>
    <row r="89" spans="1:9" x14ac:dyDescent="0.15">
      <c r="A89" s="4" t="s">
        <v>0</v>
      </c>
      <c r="B89" s="4" t="s">
        <v>45</v>
      </c>
      <c r="C89" s="4" t="s">
        <v>61</v>
      </c>
      <c r="D89" s="4">
        <v>2020</v>
      </c>
      <c r="E89" s="4">
        <v>1</v>
      </c>
      <c r="F89" s="4">
        <v>5</v>
      </c>
      <c r="G89" s="4">
        <v>67.966980026561799</v>
      </c>
      <c r="H89" s="4">
        <f t="shared" si="1"/>
        <v>68</v>
      </c>
      <c r="I89" s="95"/>
    </row>
    <row r="90" spans="1:9" x14ac:dyDescent="0.15">
      <c r="A90" s="4" t="s">
        <v>0</v>
      </c>
      <c r="B90" s="4" t="s">
        <v>45</v>
      </c>
      <c r="C90" s="4" t="s">
        <v>61</v>
      </c>
      <c r="D90" s="4">
        <v>2020</v>
      </c>
      <c r="E90" s="4">
        <v>2</v>
      </c>
      <c r="F90" s="4">
        <v>2</v>
      </c>
      <c r="G90" s="4">
        <v>64.033512866546999</v>
      </c>
      <c r="H90" s="4">
        <f t="shared" si="1"/>
        <v>64</v>
      </c>
      <c r="I90" s="95"/>
    </row>
    <row r="91" spans="1:9" x14ac:dyDescent="0.15">
      <c r="A91" s="4" t="s">
        <v>0</v>
      </c>
      <c r="B91" s="4" t="s">
        <v>45</v>
      </c>
      <c r="C91" s="4" t="s">
        <v>61</v>
      </c>
      <c r="D91" s="4">
        <v>2020</v>
      </c>
      <c r="E91" s="4">
        <v>3</v>
      </c>
      <c r="F91" s="4">
        <v>3</v>
      </c>
      <c r="G91" s="4">
        <v>62.059931226461401</v>
      </c>
      <c r="H91" s="4">
        <f t="shared" si="1"/>
        <v>62</v>
      </c>
      <c r="I91" s="95"/>
    </row>
    <row r="92" spans="1:9" x14ac:dyDescent="0.15">
      <c r="A92" s="4" t="s">
        <v>0</v>
      </c>
      <c r="B92" s="4" t="s">
        <v>45</v>
      </c>
      <c r="C92" s="4" t="s">
        <v>61</v>
      </c>
      <c r="D92" s="4">
        <v>2020</v>
      </c>
      <c r="E92" s="4">
        <v>4</v>
      </c>
      <c r="F92" s="4">
        <v>5</v>
      </c>
      <c r="G92" s="4">
        <v>66.598360655737693</v>
      </c>
      <c r="H92" s="4">
        <f t="shared" si="1"/>
        <v>67</v>
      </c>
      <c r="I92" s="95"/>
    </row>
    <row r="93" spans="1:9" x14ac:dyDescent="0.15">
      <c r="A93" s="4" t="s">
        <v>0</v>
      </c>
      <c r="B93" s="4" t="s">
        <v>45</v>
      </c>
      <c r="C93" s="4" t="s">
        <v>61</v>
      </c>
      <c r="D93" s="4">
        <v>2020</v>
      </c>
      <c r="E93" s="4">
        <v>5</v>
      </c>
      <c r="F93" s="4">
        <v>6</v>
      </c>
      <c r="G93" s="4">
        <v>73.2455579700882</v>
      </c>
      <c r="H93" s="4">
        <f t="shared" si="1"/>
        <v>73</v>
      </c>
      <c r="I93" s="95"/>
    </row>
    <row r="94" spans="1:9" x14ac:dyDescent="0.15">
      <c r="A94" t="s">
        <v>0</v>
      </c>
      <c r="B94" t="s">
        <v>45</v>
      </c>
      <c r="C94" t="s">
        <v>62</v>
      </c>
      <c r="D94">
        <v>2019</v>
      </c>
      <c r="E94">
        <v>6</v>
      </c>
      <c r="F94">
        <v>5</v>
      </c>
      <c r="G94">
        <v>63.823134506796102</v>
      </c>
      <c r="H94">
        <f t="shared" si="1"/>
        <v>64</v>
      </c>
      <c r="I94" s="93">
        <v>70</v>
      </c>
    </row>
    <row r="95" spans="1:9" x14ac:dyDescent="0.15">
      <c r="A95" t="s">
        <v>0</v>
      </c>
      <c r="B95" t="s">
        <v>45</v>
      </c>
      <c r="C95" t="s">
        <v>62</v>
      </c>
      <c r="D95">
        <v>2019</v>
      </c>
      <c r="E95">
        <v>7</v>
      </c>
      <c r="F95">
        <v>4</v>
      </c>
      <c r="G95">
        <v>66.3785118863847</v>
      </c>
      <c r="H95">
        <f t="shared" si="1"/>
        <v>66</v>
      </c>
      <c r="I95" s="93"/>
    </row>
    <row r="96" spans="1:9" x14ac:dyDescent="0.15">
      <c r="A96" t="s">
        <v>0</v>
      </c>
      <c r="B96" t="s">
        <v>45</v>
      </c>
      <c r="C96" t="s">
        <v>62</v>
      </c>
      <c r="D96">
        <v>2019</v>
      </c>
      <c r="E96">
        <v>8</v>
      </c>
      <c r="F96">
        <v>2</v>
      </c>
      <c r="G96">
        <v>63.679571777952098</v>
      </c>
      <c r="H96">
        <f t="shared" si="1"/>
        <v>64</v>
      </c>
      <c r="I96" s="93"/>
    </row>
    <row r="97" spans="1:9" x14ac:dyDescent="0.15">
      <c r="A97" t="s">
        <v>0</v>
      </c>
      <c r="B97" t="s">
        <v>45</v>
      </c>
      <c r="C97" t="s">
        <v>62</v>
      </c>
      <c r="D97">
        <v>2019</v>
      </c>
      <c r="E97">
        <v>9</v>
      </c>
      <c r="F97">
        <v>2</v>
      </c>
      <c r="G97">
        <v>72.580029032011595</v>
      </c>
      <c r="H97">
        <f t="shared" si="1"/>
        <v>73</v>
      </c>
      <c r="I97" s="93"/>
    </row>
    <row r="98" spans="1:9" x14ac:dyDescent="0.15">
      <c r="A98" t="s">
        <v>0</v>
      </c>
      <c r="B98" t="s">
        <v>45</v>
      </c>
      <c r="C98" t="s">
        <v>62</v>
      </c>
      <c r="D98">
        <v>2019</v>
      </c>
      <c r="E98">
        <v>10</v>
      </c>
      <c r="F98">
        <v>2</v>
      </c>
      <c r="G98">
        <v>57.187274443395701</v>
      </c>
      <c r="H98">
        <f t="shared" si="1"/>
        <v>57</v>
      </c>
      <c r="I98" s="93"/>
    </row>
    <row r="99" spans="1:9" x14ac:dyDescent="0.15">
      <c r="A99" t="s">
        <v>0</v>
      </c>
      <c r="B99" t="s">
        <v>45</v>
      </c>
      <c r="C99" t="s">
        <v>62</v>
      </c>
      <c r="D99">
        <v>2019</v>
      </c>
      <c r="E99">
        <v>11</v>
      </c>
      <c r="F99">
        <v>4</v>
      </c>
      <c r="G99">
        <v>60.860666774384697</v>
      </c>
      <c r="H99">
        <f t="shared" si="1"/>
        <v>61</v>
      </c>
      <c r="I99" s="93"/>
    </row>
    <row r="100" spans="1:9" x14ac:dyDescent="0.15">
      <c r="A100" t="s">
        <v>0</v>
      </c>
      <c r="B100" t="s">
        <v>45</v>
      </c>
      <c r="C100" t="s">
        <v>62</v>
      </c>
      <c r="D100">
        <v>2019</v>
      </c>
      <c r="E100">
        <v>12</v>
      </c>
      <c r="F100">
        <v>3</v>
      </c>
      <c r="G100">
        <v>64.979071158062595</v>
      </c>
      <c r="H100">
        <f t="shared" si="1"/>
        <v>65</v>
      </c>
      <c r="I100" s="93"/>
    </row>
    <row r="101" spans="1:9" x14ac:dyDescent="0.15">
      <c r="A101" t="s">
        <v>0</v>
      </c>
      <c r="B101" t="s">
        <v>45</v>
      </c>
      <c r="C101" t="s">
        <v>62</v>
      </c>
      <c r="D101">
        <v>2020</v>
      </c>
      <c r="E101">
        <v>1</v>
      </c>
      <c r="F101">
        <v>2</v>
      </c>
      <c r="G101">
        <v>82.856579206944204</v>
      </c>
      <c r="H101">
        <f t="shared" si="1"/>
        <v>83</v>
      </c>
      <c r="I101" s="93"/>
    </row>
    <row r="102" spans="1:9" x14ac:dyDescent="0.15">
      <c r="A102" t="s">
        <v>0</v>
      </c>
      <c r="B102" t="s">
        <v>45</v>
      </c>
      <c r="C102" t="s">
        <v>62</v>
      </c>
      <c r="D102">
        <v>2020</v>
      </c>
      <c r="E102">
        <v>3</v>
      </c>
      <c r="F102">
        <v>5</v>
      </c>
      <c r="G102">
        <v>90.247206230951605</v>
      </c>
      <c r="H102">
        <f t="shared" si="1"/>
        <v>90</v>
      </c>
      <c r="I102" s="93"/>
    </row>
    <row r="103" spans="1:9" x14ac:dyDescent="0.15">
      <c r="A103" t="s">
        <v>0</v>
      </c>
      <c r="B103" t="s">
        <v>45</v>
      </c>
      <c r="C103" t="s">
        <v>62</v>
      </c>
      <c r="D103">
        <v>2020</v>
      </c>
      <c r="E103">
        <v>4</v>
      </c>
      <c r="F103">
        <v>4</v>
      </c>
      <c r="G103">
        <v>78.862927644958702</v>
      </c>
      <c r="H103">
        <f t="shared" si="1"/>
        <v>79</v>
      </c>
      <c r="I103" s="93"/>
    </row>
    <row r="104" spans="1:9" x14ac:dyDescent="0.15">
      <c r="A104" t="s">
        <v>0</v>
      </c>
      <c r="B104" t="s">
        <v>45</v>
      </c>
      <c r="C104" t="s">
        <v>62</v>
      </c>
      <c r="D104">
        <v>2020</v>
      </c>
      <c r="E104">
        <v>5</v>
      </c>
      <c r="F104">
        <v>6</v>
      </c>
      <c r="G104">
        <v>65.125769971584901</v>
      </c>
      <c r="H104">
        <f t="shared" si="1"/>
        <v>65</v>
      </c>
      <c r="I104" s="93"/>
    </row>
    <row r="105" spans="1:9" x14ac:dyDescent="0.15">
      <c r="A105" s="4" t="s">
        <v>0</v>
      </c>
      <c r="B105" s="4" t="s">
        <v>45</v>
      </c>
      <c r="C105" s="4" t="s">
        <v>63</v>
      </c>
      <c r="D105" s="4">
        <v>2019</v>
      </c>
      <c r="E105" s="4">
        <v>6</v>
      </c>
      <c r="F105" s="4">
        <v>1</v>
      </c>
      <c r="G105" s="4">
        <v>57.269082876544203</v>
      </c>
      <c r="H105" s="4">
        <f t="shared" si="1"/>
        <v>57</v>
      </c>
      <c r="I105" s="95">
        <v>70</v>
      </c>
    </row>
    <row r="106" spans="1:9" x14ac:dyDescent="0.15">
      <c r="A106" s="4" t="s">
        <v>0</v>
      </c>
      <c r="B106" s="4" t="s">
        <v>45</v>
      </c>
      <c r="C106" s="4" t="s">
        <v>63</v>
      </c>
      <c r="D106" s="4">
        <v>2019</v>
      </c>
      <c r="E106" s="4">
        <v>7</v>
      </c>
      <c r="F106" s="4">
        <v>3</v>
      </c>
      <c r="G106" s="4">
        <v>61.468691946235403</v>
      </c>
      <c r="H106" s="4">
        <f t="shared" si="1"/>
        <v>61</v>
      </c>
      <c r="I106" s="95"/>
    </row>
    <row r="107" spans="1:9" x14ac:dyDescent="0.15">
      <c r="A107" s="4" t="s">
        <v>0</v>
      </c>
      <c r="B107" s="4" t="s">
        <v>45</v>
      </c>
      <c r="C107" s="4" t="s">
        <v>63</v>
      </c>
      <c r="D107" s="4">
        <v>2019</v>
      </c>
      <c r="E107" s="4">
        <v>8</v>
      </c>
      <c r="F107" s="4">
        <v>2</v>
      </c>
      <c r="G107" s="4">
        <v>75.165363800360794</v>
      </c>
      <c r="H107" s="4">
        <f t="shared" si="1"/>
        <v>75</v>
      </c>
      <c r="I107" s="95"/>
    </row>
    <row r="108" spans="1:9" x14ac:dyDescent="0.15">
      <c r="A108" s="4" t="s">
        <v>0</v>
      </c>
      <c r="B108" s="4" t="s">
        <v>45</v>
      </c>
      <c r="C108" s="4" t="s">
        <v>63</v>
      </c>
      <c r="D108" s="4">
        <v>2019</v>
      </c>
      <c r="E108" s="4">
        <v>10</v>
      </c>
      <c r="F108" s="4">
        <v>1</v>
      </c>
      <c r="G108" s="4">
        <v>58.072009291521503</v>
      </c>
      <c r="H108" s="4">
        <f t="shared" si="1"/>
        <v>58</v>
      </c>
      <c r="I108" s="95"/>
    </row>
    <row r="109" spans="1:9" x14ac:dyDescent="0.15">
      <c r="A109" s="4" t="s">
        <v>0</v>
      </c>
      <c r="B109" s="4" t="s">
        <v>45</v>
      </c>
      <c r="C109" s="4" t="s">
        <v>63</v>
      </c>
      <c r="D109" s="4">
        <v>2019</v>
      </c>
      <c r="E109" s="4">
        <v>11</v>
      </c>
      <c r="F109" s="4">
        <v>1</v>
      </c>
      <c r="G109" s="4">
        <v>94</v>
      </c>
      <c r="H109" s="4">
        <f t="shared" si="1"/>
        <v>94</v>
      </c>
      <c r="I109" s="95"/>
    </row>
    <row r="110" spans="1:9" x14ac:dyDescent="0.15">
      <c r="A110" s="4" t="s">
        <v>0</v>
      </c>
      <c r="B110" s="4" t="s">
        <v>45</v>
      </c>
      <c r="C110" s="4" t="s">
        <v>63</v>
      </c>
      <c r="D110" s="4">
        <v>2019</v>
      </c>
      <c r="E110" s="4">
        <v>12</v>
      </c>
      <c r="F110" s="4">
        <v>3</v>
      </c>
      <c r="G110" s="4">
        <v>112.962962962963</v>
      </c>
      <c r="H110" s="4">
        <f t="shared" si="1"/>
        <v>113</v>
      </c>
      <c r="I110" s="95"/>
    </row>
    <row r="111" spans="1:9" x14ac:dyDescent="0.15">
      <c r="A111" s="4" t="s">
        <v>0</v>
      </c>
      <c r="B111" s="4" t="s">
        <v>45</v>
      </c>
      <c r="C111" s="4" t="s">
        <v>63</v>
      </c>
      <c r="D111" s="4">
        <v>2020</v>
      </c>
      <c r="E111" s="4">
        <v>1</v>
      </c>
      <c r="F111" s="4">
        <v>2</v>
      </c>
      <c r="G111" s="4">
        <v>72.147332447313502</v>
      </c>
      <c r="H111" s="4">
        <f t="shared" si="1"/>
        <v>72</v>
      </c>
      <c r="I111" s="95"/>
    </row>
    <row r="112" spans="1:9" x14ac:dyDescent="0.15">
      <c r="A112" s="4" t="s">
        <v>0</v>
      </c>
      <c r="B112" s="4" t="s">
        <v>45</v>
      </c>
      <c r="C112" s="4" t="s">
        <v>63</v>
      </c>
      <c r="D112" s="4">
        <v>2020</v>
      </c>
      <c r="E112" s="4">
        <v>3</v>
      </c>
      <c r="F112" s="4">
        <v>1</v>
      </c>
      <c r="G112" s="4">
        <v>60.550082101806197</v>
      </c>
      <c r="H112" s="4">
        <f t="shared" si="1"/>
        <v>61</v>
      </c>
      <c r="I112" s="95"/>
    </row>
    <row r="113" spans="1:9" x14ac:dyDescent="0.15">
      <c r="A113" s="4" t="s">
        <v>0</v>
      </c>
      <c r="B113" s="4" t="s">
        <v>45</v>
      </c>
      <c r="C113" s="4" t="s">
        <v>63</v>
      </c>
      <c r="D113" s="4">
        <v>2020</v>
      </c>
      <c r="E113" s="4">
        <v>4</v>
      </c>
      <c r="F113" s="4">
        <v>1</v>
      </c>
      <c r="G113" s="4">
        <v>53.232675183894699</v>
      </c>
      <c r="H113" s="4">
        <f t="shared" si="1"/>
        <v>53</v>
      </c>
      <c r="I113" s="95"/>
    </row>
    <row r="114" spans="1:9" x14ac:dyDescent="0.15">
      <c r="A114" s="4" t="s">
        <v>0</v>
      </c>
      <c r="B114" s="4" t="s">
        <v>45</v>
      </c>
      <c r="C114" s="4" t="s">
        <v>63</v>
      </c>
      <c r="D114" s="4">
        <v>2020</v>
      </c>
      <c r="E114" s="4">
        <v>5</v>
      </c>
      <c r="F114" s="4">
        <v>1</v>
      </c>
      <c r="G114" s="4">
        <v>58.326042578011098</v>
      </c>
      <c r="H114" s="4">
        <f t="shared" si="1"/>
        <v>58</v>
      </c>
      <c r="I114" s="95"/>
    </row>
    <row r="115" spans="1:9" x14ac:dyDescent="0.15">
      <c r="A115" t="s">
        <v>0</v>
      </c>
      <c r="B115" t="s">
        <v>45</v>
      </c>
      <c r="C115" t="s">
        <v>64</v>
      </c>
      <c r="D115">
        <v>2019</v>
      </c>
      <c r="E115">
        <v>6</v>
      </c>
      <c r="F115">
        <v>1</v>
      </c>
      <c r="G115">
        <v>69.898534385569306</v>
      </c>
      <c r="H115">
        <f t="shared" si="1"/>
        <v>70</v>
      </c>
      <c r="I115" s="93">
        <v>62</v>
      </c>
    </row>
    <row r="116" spans="1:9" x14ac:dyDescent="0.15">
      <c r="A116" t="s">
        <v>0</v>
      </c>
      <c r="B116" t="s">
        <v>45</v>
      </c>
      <c r="C116" t="s">
        <v>64</v>
      </c>
      <c r="D116">
        <v>2019</v>
      </c>
      <c r="E116">
        <v>7</v>
      </c>
      <c r="F116">
        <v>2</v>
      </c>
      <c r="G116">
        <v>73.529411764705898</v>
      </c>
      <c r="H116">
        <f t="shared" si="1"/>
        <v>74</v>
      </c>
      <c r="I116" s="93"/>
    </row>
    <row r="117" spans="1:9" x14ac:dyDescent="0.15">
      <c r="A117" t="s">
        <v>0</v>
      </c>
      <c r="B117" t="s">
        <v>45</v>
      </c>
      <c r="C117" t="s">
        <v>64</v>
      </c>
      <c r="D117">
        <v>2019</v>
      </c>
      <c r="E117">
        <v>8</v>
      </c>
      <c r="F117">
        <v>6</v>
      </c>
      <c r="G117">
        <v>60.3267443462816</v>
      </c>
      <c r="H117">
        <f t="shared" si="1"/>
        <v>60</v>
      </c>
      <c r="I117" s="93"/>
    </row>
    <row r="118" spans="1:9" x14ac:dyDescent="0.15">
      <c r="A118" t="s">
        <v>0</v>
      </c>
      <c r="B118" t="s">
        <v>45</v>
      </c>
      <c r="C118" t="s">
        <v>64</v>
      </c>
      <c r="D118">
        <v>2019</v>
      </c>
      <c r="E118">
        <v>9</v>
      </c>
      <c r="F118">
        <v>3</v>
      </c>
      <c r="G118">
        <v>55.192087067067703</v>
      </c>
      <c r="H118">
        <f t="shared" si="1"/>
        <v>55</v>
      </c>
      <c r="I118" s="93"/>
    </row>
    <row r="119" spans="1:9" x14ac:dyDescent="0.15">
      <c r="A119" t="s">
        <v>0</v>
      </c>
      <c r="B119" t="s">
        <v>45</v>
      </c>
      <c r="C119" t="s">
        <v>64</v>
      </c>
      <c r="D119">
        <v>2019</v>
      </c>
      <c r="E119">
        <v>10</v>
      </c>
      <c r="F119">
        <v>1</v>
      </c>
      <c r="G119">
        <v>59.751972942502803</v>
      </c>
      <c r="H119">
        <f t="shared" si="1"/>
        <v>60</v>
      </c>
      <c r="I119" s="93"/>
    </row>
    <row r="120" spans="1:9" x14ac:dyDescent="0.15">
      <c r="A120" t="s">
        <v>0</v>
      </c>
      <c r="B120" t="s">
        <v>45</v>
      </c>
      <c r="C120" t="s">
        <v>64</v>
      </c>
      <c r="D120">
        <v>2019</v>
      </c>
      <c r="E120">
        <v>12</v>
      </c>
      <c r="F120">
        <v>1</v>
      </c>
      <c r="G120">
        <v>54.840247973295199</v>
      </c>
      <c r="H120">
        <f t="shared" si="1"/>
        <v>55</v>
      </c>
      <c r="I120" s="93"/>
    </row>
    <row r="121" spans="1:9" x14ac:dyDescent="0.15">
      <c r="A121" t="s">
        <v>0</v>
      </c>
      <c r="B121" t="s">
        <v>45</v>
      </c>
      <c r="C121" t="s">
        <v>64</v>
      </c>
      <c r="D121">
        <v>2020</v>
      </c>
      <c r="E121">
        <v>1</v>
      </c>
      <c r="F121">
        <v>3</v>
      </c>
      <c r="G121">
        <v>58.950784207679803</v>
      </c>
      <c r="H121">
        <f t="shared" si="1"/>
        <v>59</v>
      </c>
      <c r="I121" s="93"/>
    </row>
    <row r="122" spans="1:9" x14ac:dyDescent="0.15">
      <c r="A122" t="s">
        <v>0</v>
      </c>
      <c r="B122" t="s">
        <v>45</v>
      </c>
      <c r="C122" t="s">
        <v>64</v>
      </c>
      <c r="D122">
        <v>2020</v>
      </c>
      <c r="E122">
        <v>3</v>
      </c>
      <c r="F122">
        <v>1</v>
      </c>
      <c r="G122">
        <v>56.190851735015798</v>
      </c>
      <c r="H122">
        <f t="shared" si="1"/>
        <v>56</v>
      </c>
      <c r="I122" s="93"/>
    </row>
    <row r="123" spans="1:9" x14ac:dyDescent="0.15">
      <c r="A123" t="s">
        <v>0</v>
      </c>
      <c r="B123" t="s">
        <v>45</v>
      </c>
      <c r="C123" t="s">
        <v>64</v>
      </c>
      <c r="D123">
        <v>2020</v>
      </c>
      <c r="E123">
        <v>4</v>
      </c>
      <c r="F123">
        <v>2</v>
      </c>
      <c r="G123">
        <v>56.855455937021603</v>
      </c>
      <c r="H123">
        <f t="shared" si="1"/>
        <v>57</v>
      </c>
      <c r="I123" s="93"/>
    </row>
    <row r="124" spans="1:9" x14ac:dyDescent="0.15">
      <c r="A124" t="s">
        <v>0</v>
      </c>
      <c r="B124" t="s">
        <v>45</v>
      </c>
      <c r="C124" t="s">
        <v>64</v>
      </c>
      <c r="D124">
        <v>2020</v>
      </c>
      <c r="E124">
        <v>5</v>
      </c>
      <c r="F124">
        <v>2</v>
      </c>
      <c r="G124">
        <v>69.372832098996895</v>
      </c>
      <c r="H124">
        <f t="shared" si="1"/>
        <v>69</v>
      </c>
      <c r="I124" s="93"/>
    </row>
    <row r="125" spans="1:9" x14ac:dyDescent="0.15">
      <c r="A125" s="4" t="s">
        <v>0</v>
      </c>
      <c r="B125" s="4" t="s">
        <v>45</v>
      </c>
      <c r="C125" s="4" t="s">
        <v>1</v>
      </c>
      <c r="D125" s="4">
        <v>2019</v>
      </c>
      <c r="E125" s="4">
        <v>6</v>
      </c>
      <c r="F125" s="4">
        <v>13</v>
      </c>
      <c r="G125" s="4">
        <v>69.205446655693507</v>
      </c>
      <c r="H125" s="4">
        <f t="shared" si="1"/>
        <v>69</v>
      </c>
      <c r="I125" s="95">
        <v>66</v>
      </c>
    </row>
    <row r="126" spans="1:9" x14ac:dyDescent="0.15">
      <c r="A126" s="4" t="s">
        <v>0</v>
      </c>
      <c r="B126" s="4" t="s">
        <v>45</v>
      </c>
      <c r="C126" s="4" t="s">
        <v>1</v>
      </c>
      <c r="D126" s="4">
        <v>2019</v>
      </c>
      <c r="E126" s="4">
        <v>7</v>
      </c>
      <c r="F126" s="4">
        <v>13</v>
      </c>
      <c r="G126" s="4">
        <v>67.125619735977494</v>
      </c>
      <c r="H126" s="4">
        <f t="shared" si="1"/>
        <v>67</v>
      </c>
      <c r="I126" s="95"/>
    </row>
    <row r="127" spans="1:9" x14ac:dyDescent="0.15">
      <c r="A127" s="4" t="s">
        <v>0</v>
      </c>
      <c r="B127" s="4" t="s">
        <v>45</v>
      </c>
      <c r="C127" s="4" t="s">
        <v>1</v>
      </c>
      <c r="D127" s="4">
        <v>2019</v>
      </c>
      <c r="E127" s="4">
        <v>8</v>
      </c>
      <c r="F127" s="4">
        <v>10</v>
      </c>
      <c r="G127" s="4">
        <v>64.774097958951103</v>
      </c>
      <c r="H127" s="4">
        <f t="shared" si="1"/>
        <v>65</v>
      </c>
      <c r="I127" s="95"/>
    </row>
    <row r="128" spans="1:9" x14ac:dyDescent="0.15">
      <c r="A128" s="4" t="s">
        <v>0</v>
      </c>
      <c r="B128" s="4" t="s">
        <v>45</v>
      </c>
      <c r="C128" s="4" t="s">
        <v>1</v>
      </c>
      <c r="D128" s="4">
        <v>2019</v>
      </c>
      <c r="E128" s="4">
        <v>9</v>
      </c>
      <c r="F128" s="4">
        <v>7</v>
      </c>
      <c r="G128" s="4">
        <v>64.202559436115195</v>
      </c>
      <c r="H128" s="4">
        <f t="shared" si="1"/>
        <v>64</v>
      </c>
      <c r="I128" s="95"/>
    </row>
    <row r="129" spans="1:9" x14ac:dyDescent="0.15">
      <c r="A129" s="4" t="s">
        <v>0</v>
      </c>
      <c r="B129" s="4" t="s">
        <v>45</v>
      </c>
      <c r="C129" s="4" t="s">
        <v>1</v>
      </c>
      <c r="D129" s="4">
        <v>2019</v>
      </c>
      <c r="E129" s="4">
        <v>10</v>
      </c>
      <c r="F129" s="4">
        <v>10</v>
      </c>
      <c r="G129" s="4">
        <v>65.548486601118199</v>
      </c>
      <c r="H129" s="4">
        <f t="shared" si="1"/>
        <v>66</v>
      </c>
      <c r="I129" s="95"/>
    </row>
    <row r="130" spans="1:9" x14ac:dyDescent="0.15">
      <c r="A130" s="4" t="s">
        <v>0</v>
      </c>
      <c r="B130" s="4" t="s">
        <v>45</v>
      </c>
      <c r="C130" s="4" t="s">
        <v>1</v>
      </c>
      <c r="D130" s="4">
        <v>2019</v>
      </c>
      <c r="E130" s="4">
        <v>11</v>
      </c>
      <c r="F130" s="4">
        <v>4</v>
      </c>
      <c r="G130" s="4">
        <v>70.181688635553996</v>
      </c>
      <c r="H130" s="4">
        <f t="shared" si="1"/>
        <v>70</v>
      </c>
      <c r="I130" s="95"/>
    </row>
    <row r="131" spans="1:9" x14ac:dyDescent="0.15">
      <c r="A131" s="4" t="s">
        <v>0</v>
      </c>
      <c r="B131" s="4" t="s">
        <v>45</v>
      </c>
      <c r="C131" s="4" t="s">
        <v>1</v>
      </c>
      <c r="D131" s="4">
        <v>2019</v>
      </c>
      <c r="E131" s="4">
        <v>12</v>
      </c>
      <c r="F131" s="4">
        <v>8</v>
      </c>
      <c r="G131" s="4">
        <v>62.2466705269253</v>
      </c>
      <c r="H131" s="4">
        <f t="shared" ref="H131:H194" si="2">ROUND(G131,0)</f>
        <v>62</v>
      </c>
      <c r="I131" s="95"/>
    </row>
    <row r="132" spans="1:9" x14ac:dyDescent="0.15">
      <c r="A132" s="4" t="s">
        <v>0</v>
      </c>
      <c r="B132" s="4" t="s">
        <v>45</v>
      </c>
      <c r="C132" s="4" t="s">
        <v>1</v>
      </c>
      <c r="D132" s="4">
        <v>2020</v>
      </c>
      <c r="E132" s="4">
        <v>1</v>
      </c>
      <c r="F132" s="4">
        <v>5</v>
      </c>
      <c r="G132" s="4">
        <v>63.861758076634104</v>
      </c>
      <c r="H132" s="4">
        <f t="shared" si="2"/>
        <v>64</v>
      </c>
      <c r="I132" s="95"/>
    </row>
    <row r="133" spans="1:9" x14ac:dyDescent="0.15">
      <c r="A133" s="4" t="s">
        <v>0</v>
      </c>
      <c r="B133" s="4" t="s">
        <v>45</v>
      </c>
      <c r="C133" s="4" t="s">
        <v>1</v>
      </c>
      <c r="D133" s="4">
        <v>2020</v>
      </c>
      <c r="E133" s="4">
        <v>3</v>
      </c>
      <c r="F133" s="4">
        <v>6</v>
      </c>
      <c r="G133" s="4">
        <v>62.204737647316001</v>
      </c>
      <c r="H133" s="4">
        <f t="shared" si="2"/>
        <v>62</v>
      </c>
      <c r="I133" s="95"/>
    </row>
    <row r="134" spans="1:9" x14ac:dyDescent="0.15">
      <c r="A134" s="4" t="s">
        <v>0</v>
      </c>
      <c r="B134" s="4" t="s">
        <v>45</v>
      </c>
      <c r="C134" s="4" t="s">
        <v>1</v>
      </c>
      <c r="D134" s="4">
        <v>2020</v>
      </c>
      <c r="E134" s="4">
        <v>4</v>
      </c>
      <c r="F134" s="4">
        <v>10</v>
      </c>
      <c r="G134" s="4">
        <v>64.174391361923199</v>
      </c>
      <c r="H134" s="4">
        <f t="shared" si="2"/>
        <v>64</v>
      </c>
      <c r="I134" s="95"/>
    </row>
    <row r="135" spans="1:9" x14ac:dyDescent="0.15">
      <c r="A135" s="4" t="s">
        <v>0</v>
      </c>
      <c r="B135" s="4" t="s">
        <v>45</v>
      </c>
      <c r="C135" s="4" t="s">
        <v>1</v>
      </c>
      <c r="D135" s="4">
        <v>2020</v>
      </c>
      <c r="E135" s="4">
        <v>5</v>
      </c>
      <c r="F135" s="4">
        <v>6</v>
      </c>
      <c r="G135" s="4">
        <v>68.287943840295796</v>
      </c>
      <c r="H135" s="4">
        <f t="shared" si="2"/>
        <v>68</v>
      </c>
      <c r="I135" s="95"/>
    </row>
    <row r="136" spans="1:9" x14ac:dyDescent="0.15">
      <c r="A136" t="s">
        <v>0</v>
      </c>
      <c r="B136" t="s">
        <v>45</v>
      </c>
      <c r="C136" t="s">
        <v>46</v>
      </c>
      <c r="D136">
        <v>2019</v>
      </c>
      <c r="E136">
        <v>6</v>
      </c>
      <c r="F136">
        <v>6</v>
      </c>
      <c r="G136">
        <v>67.256880104316807</v>
      </c>
      <c r="H136">
        <f t="shared" si="2"/>
        <v>67</v>
      </c>
      <c r="I136" s="93">
        <v>65</v>
      </c>
    </row>
    <row r="137" spans="1:9" x14ac:dyDescent="0.15">
      <c r="A137" t="s">
        <v>0</v>
      </c>
      <c r="B137" t="s">
        <v>45</v>
      </c>
      <c r="C137" t="s">
        <v>46</v>
      </c>
      <c r="D137">
        <v>2019</v>
      </c>
      <c r="E137">
        <v>7</v>
      </c>
      <c r="F137">
        <v>2</v>
      </c>
      <c r="G137">
        <v>68.382944489139206</v>
      </c>
      <c r="H137">
        <f t="shared" si="2"/>
        <v>68</v>
      </c>
      <c r="I137" s="93"/>
    </row>
    <row r="138" spans="1:9" x14ac:dyDescent="0.15">
      <c r="A138" t="s">
        <v>0</v>
      </c>
      <c r="B138" t="s">
        <v>45</v>
      </c>
      <c r="C138" t="s">
        <v>46</v>
      </c>
      <c r="D138">
        <v>2019</v>
      </c>
      <c r="E138">
        <v>8</v>
      </c>
      <c r="F138">
        <v>4</v>
      </c>
      <c r="G138">
        <v>62.585440874914603</v>
      </c>
      <c r="H138">
        <f t="shared" si="2"/>
        <v>63</v>
      </c>
      <c r="I138" s="93"/>
    </row>
    <row r="139" spans="1:9" x14ac:dyDescent="0.15">
      <c r="A139" t="s">
        <v>0</v>
      </c>
      <c r="B139" t="s">
        <v>45</v>
      </c>
      <c r="C139" t="s">
        <v>46</v>
      </c>
      <c r="D139">
        <v>2019</v>
      </c>
      <c r="E139">
        <v>9</v>
      </c>
      <c r="F139">
        <v>4</v>
      </c>
      <c r="G139">
        <v>62.520038473869803</v>
      </c>
      <c r="H139">
        <f t="shared" si="2"/>
        <v>63</v>
      </c>
      <c r="I139" s="93"/>
    </row>
    <row r="140" spans="1:9" x14ac:dyDescent="0.15">
      <c r="A140" t="s">
        <v>0</v>
      </c>
      <c r="B140" t="s">
        <v>45</v>
      </c>
      <c r="C140" t="s">
        <v>46</v>
      </c>
      <c r="D140">
        <v>2019</v>
      </c>
      <c r="E140">
        <v>10</v>
      </c>
      <c r="F140">
        <v>4</v>
      </c>
      <c r="G140">
        <v>67.139537727773003</v>
      </c>
      <c r="H140">
        <f t="shared" si="2"/>
        <v>67</v>
      </c>
      <c r="I140" s="93"/>
    </row>
    <row r="141" spans="1:9" x14ac:dyDescent="0.15">
      <c r="A141" t="s">
        <v>0</v>
      </c>
      <c r="B141" t="s">
        <v>45</v>
      </c>
      <c r="C141" t="s">
        <v>46</v>
      </c>
      <c r="D141">
        <v>2019</v>
      </c>
      <c r="E141">
        <v>11</v>
      </c>
      <c r="F141">
        <v>1</v>
      </c>
      <c r="G141">
        <v>58.775841102553699</v>
      </c>
      <c r="H141">
        <f t="shared" si="2"/>
        <v>59</v>
      </c>
      <c r="I141" s="93"/>
    </row>
    <row r="142" spans="1:9" x14ac:dyDescent="0.15">
      <c r="A142" t="s">
        <v>0</v>
      </c>
      <c r="B142" t="s">
        <v>45</v>
      </c>
      <c r="C142" t="s">
        <v>46</v>
      </c>
      <c r="D142">
        <v>2019</v>
      </c>
      <c r="E142">
        <v>12</v>
      </c>
      <c r="F142">
        <v>2</v>
      </c>
      <c r="G142">
        <v>66.059707812830794</v>
      </c>
      <c r="H142">
        <f t="shared" si="2"/>
        <v>66</v>
      </c>
      <c r="I142" s="93"/>
    </row>
    <row r="143" spans="1:9" x14ac:dyDescent="0.15">
      <c r="A143" t="s">
        <v>0</v>
      </c>
      <c r="B143" t="s">
        <v>45</v>
      </c>
      <c r="C143" t="s">
        <v>46</v>
      </c>
      <c r="D143">
        <v>2020</v>
      </c>
      <c r="E143">
        <v>1</v>
      </c>
      <c r="F143">
        <v>4</v>
      </c>
      <c r="G143">
        <v>70.558739255014302</v>
      </c>
      <c r="H143">
        <f t="shared" si="2"/>
        <v>71</v>
      </c>
      <c r="I143" s="93"/>
    </row>
    <row r="144" spans="1:9" x14ac:dyDescent="0.15">
      <c r="A144" t="s">
        <v>0</v>
      </c>
      <c r="B144" t="s">
        <v>45</v>
      </c>
      <c r="C144" t="s">
        <v>46</v>
      </c>
      <c r="D144">
        <v>2020</v>
      </c>
      <c r="E144">
        <v>3</v>
      </c>
      <c r="F144">
        <v>2</v>
      </c>
      <c r="G144">
        <v>62.812129949029497</v>
      </c>
      <c r="H144">
        <f t="shared" si="2"/>
        <v>63</v>
      </c>
      <c r="I144" s="93"/>
    </row>
    <row r="145" spans="1:9" x14ac:dyDescent="0.15">
      <c r="A145" t="s">
        <v>0</v>
      </c>
      <c r="B145" t="s">
        <v>45</v>
      </c>
      <c r="C145" t="s">
        <v>46</v>
      </c>
      <c r="D145">
        <v>2020</v>
      </c>
      <c r="E145">
        <v>4</v>
      </c>
      <c r="F145">
        <v>2</v>
      </c>
      <c r="G145">
        <v>67.6350431230141</v>
      </c>
      <c r="H145">
        <f t="shared" si="2"/>
        <v>68</v>
      </c>
      <c r="I145" s="93"/>
    </row>
    <row r="146" spans="1:9" x14ac:dyDescent="0.15">
      <c r="A146" t="s">
        <v>0</v>
      </c>
      <c r="B146" t="s">
        <v>45</v>
      </c>
      <c r="C146" t="s">
        <v>46</v>
      </c>
      <c r="D146">
        <v>2020</v>
      </c>
      <c r="E146">
        <v>5</v>
      </c>
      <c r="F146">
        <v>3</v>
      </c>
      <c r="G146">
        <v>59.569934134056602</v>
      </c>
      <c r="H146">
        <f t="shared" si="2"/>
        <v>60</v>
      </c>
      <c r="I146" s="93"/>
    </row>
    <row r="147" spans="1:9" x14ac:dyDescent="0.15">
      <c r="A147" s="4" t="s">
        <v>0</v>
      </c>
      <c r="B147" s="4" t="s">
        <v>45</v>
      </c>
      <c r="C147" s="4" t="s">
        <v>47</v>
      </c>
      <c r="D147" s="4">
        <v>2019</v>
      </c>
      <c r="E147" s="4">
        <v>6</v>
      </c>
      <c r="F147" s="4">
        <v>10</v>
      </c>
      <c r="G147" s="4">
        <v>67.4690923710926</v>
      </c>
      <c r="H147" s="4">
        <f t="shared" si="2"/>
        <v>67</v>
      </c>
      <c r="I147" s="95">
        <v>83</v>
      </c>
    </row>
    <row r="148" spans="1:9" x14ac:dyDescent="0.15">
      <c r="A148" s="4" t="s">
        <v>0</v>
      </c>
      <c r="B148" s="4" t="s">
        <v>45</v>
      </c>
      <c r="C148" s="4" t="s">
        <v>47</v>
      </c>
      <c r="D148" s="4">
        <v>2019</v>
      </c>
      <c r="E148" s="4">
        <v>7</v>
      </c>
      <c r="F148" s="4">
        <v>6</v>
      </c>
      <c r="G148" s="4">
        <v>70.787704346652902</v>
      </c>
      <c r="H148" s="4">
        <f t="shared" si="2"/>
        <v>71</v>
      </c>
      <c r="I148" s="95"/>
    </row>
    <row r="149" spans="1:9" x14ac:dyDescent="0.15">
      <c r="A149" s="4" t="s">
        <v>0</v>
      </c>
      <c r="B149" s="4" t="s">
        <v>45</v>
      </c>
      <c r="C149" s="4" t="s">
        <v>47</v>
      </c>
      <c r="D149" s="4">
        <v>2019</v>
      </c>
      <c r="E149" s="4">
        <v>8</v>
      </c>
      <c r="F149" s="4">
        <v>5</v>
      </c>
      <c r="G149" s="4">
        <v>67.726947819871299</v>
      </c>
      <c r="H149" s="4">
        <f t="shared" si="2"/>
        <v>68</v>
      </c>
      <c r="I149" s="95"/>
    </row>
    <row r="150" spans="1:9" x14ac:dyDescent="0.15">
      <c r="A150" s="4" t="s">
        <v>0</v>
      </c>
      <c r="B150" s="4" t="s">
        <v>45</v>
      </c>
      <c r="C150" s="4" t="s">
        <v>47</v>
      </c>
      <c r="D150" s="4">
        <v>2019</v>
      </c>
      <c r="E150" s="4">
        <v>9</v>
      </c>
      <c r="F150" s="4">
        <v>5</v>
      </c>
      <c r="G150" s="4">
        <v>62.829769508469901</v>
      </c>
      <c r="H150" s="4">
        <f t="shared" si="2"/>
        <v>63</v>
      </c>
      <c r="I150" s="95"/>
    </row>
    <row r="151" spans="1:9" x14ac:dyDescent="0.15">
      <c r="A151" s="4" t="s">
        <v>0</v>
      </c>
      <c r="B151" s="4" t="s">
        <v>45</v>
      </c>
      <c r="C151" s="4" t="s">
        <v>47</v>
      </c>
      <c r="D151" s="4">
        <v>2019</v>
      </c>
      <c r="E151" s="4">
        <v>10</v>
      </c>
      <c r="F151" s="4">
        <v>3</v>
      </c>
      <c r="G151" s="4">
        <v>63.786008230452701</v>
      </c>
      <c r="H151" s="4">
        <f t="shared" si="2"/>
        <v>64</v>
      </c>
      <c r="I151" s="95"/>
    </row>
    <row r="152" spans="1:9" x14ac:dyDescent="0.15">
      <c r="A152" s="4" t="s">
        <v>0</v>
      </c>
      <c r="B152" s="4" t="s">
        <v>45</v>
      </c>
      <c r="C152" s="4" t="s">
        <v>47</v>
      </c>
      <c r="D152" s="4">
        <v>2019</v>
      </c>
      <c r="E152" s="4">
        <v>11</v>
      </c>
      <c r="F152" s="4">
        <v>6</v>
      </c>
      <c r="G152" s="4">
        <v>65.996016608716204</v>
      </c>
      <c r="H152" s="4">
        <f t="shared" si="2"/>
        <v>66</v>
      </c>
      <c r="I152" s="95"/>
    </row>
    <row r="153" spans="1:9" x14ac:dyDescent="0.15">
      <c r="A153" s="4" t="s">
        <v>0</v>
      </c>
      <c r="B153" s="4" t="s">
        <v>45</v>
      </c>
      <c r="C153" s="4" t="s">
        <v>47</v>
      </c>
      <c r="D153" s="4">
        <v>2019</v>
      </c>
      <c r="E153" s="4">
        <v>12</v>
      </c>
      <c r="F153" s="4">
        <v>9</v>
      </c>
      <c r="G153" s="4">
        <v>66.753605598522896</v>
      </c>
      <c r="H153" s="4">
        <f t="shared" si="2"/>
        <v>67</v>
      </c>
      <c r="I153" s="95"/>
    </row>
    <row r="154" spans="1:9" x14ac:dyDescent="0.15">
      <c r="A154" s="4" t="s">
        <v>0</v>
      </c>
      <c r="B154" s="4" t="s">
        <v>45</v>
      </c>
      <c r="C154" s="4" t="s">
        <v>47</v>
      </c>
      <c r="D154" s="4">
        <v>2020</v>
      </c>
      <c r="E154" s="4">
        <v>1</v>
      </c>
      <c r="F154" s="4">
        <v>4</v>
      </c>
      <c r="G154" s="4">
        <v>120.568181818182</v>
      </c>
      <c r="H154" s="4">
        <f t="shared" si="2"/>
        <v>121</v>
      </c>
      <c r="I154" s="95"/>
    </row>
    <row r="155" spans="1:9" x14ac:dyDescent="0.15">
      <c r="A155" s="4" t="s">
        <v>0</v>
      </c>
      <c r="B155" s="4" t="s">
        <v>45</v>
      </c>
      <c r="C155" s="4" t="s">
        <v>47</v>
      </c>
      <c r="D155" s="4">
        <v>2020</v>
      </c>
      <c r="E155" s="4">
        <v>3</v>
      </c>
      <c r="F155" s="4">
        <v>1</v>
      </c>
      <c r="G155" s="4">
        <v>100</v>
      </c>
      <c r="H155" s="4">
        <f t="shared" si="2"/>
        <v>100</v>
      </c>
      <c r="I155" s="95"/>
    </row>
    <row r="156" spans="1:9" x14ac:dyDescent="0.15">
      <c r="A156" s="4" t="s">
        <v>0</v>
      </c>
      <c r="B156" s="4" t="s">
        <v>45</v>
      </c>
      <c r="C156" s="4" t="s">
        <v>47</v>
      </c>
      <c r="D156" s="4">
        <v>2020</v>
      </c>
      <c r="E156" s="4">
        <v>4</v>
      </c>
      <c r="F156" s="4">
        <v>4</v>
      </c>
      <c r="G156" s="4">
        <v>138.157894736842</v>
      </c>
      <c r="H156" s="4">
        <f t="shared" si="2"/>
        <v>138</v>
      </c>
      <c r="I156" s="95"/>
    </row>
    <row r="157" spans="1:9" x14ac:dyDescent="0.15">
      <c r="A157" t="s">
        <v>0</v>
      </c>
      <c r="B157" t="s">
        <v>45</v>
      </c>
      <c r="C157" t="s">
        <v>48</v>
      </c>
      <c r="D157">
        <v>2019</v>
      </c>
      <c r="E157">
        <v>6</v>
      </c>
      <c r="F157">
        <v>2</v>
      </c>
      <c r="G157">
        <v>66.411893554551</v>
      </c>
      <c r="H157">
        <f t="shared" si="2"/>
        <v>66</v>
      </c>
      <c r="I157" s="93">
        <v>65</v>
      </c>
    </row>
    <row r="158" spans="1:9" x14ac:dyDescent="0.15">
      <c r="A158" t="s">
        <v>0</v>
      </c>
      <c r="B158" t="s">
        <v>45</v>
      </c>
      <c r="C158" t="s">
        <v>48</v>
      </c>
      <c r="D158">
        <v>2019</v>
      </c>
      <c r="E158">
        <v>7</v>
      </c>
      <c r="F158">
        <v>6</v>
      </c>
      <c r="G158">
        <v>66.385517053380994</v>
      </c>
      <c r="H158">
        <f t="shared" si="2"/>
        <v>66</v>
      </c>
      <c r="I158" s="93"/>
    </row>
    <row r="159" spans="1:9" x14ac:dyDescent="0.15">
      <c r="A159" t="s">
        <v>0</v>
      </c>
      <c r="B159" t="s">
        <v>45</v>
      </c>
      <c r="C159" t="s">
        <v>48</v>
      </c>
      <c r="D159">
        <v>2019</v>
      </c>
      <c r="E159">
        <v>8</v>
      </c>
      <c r="F159">
        <v>6</v>
      </c>
      <c r="G159">
        <v>64.1015857511332</v>
      </c>
      <c r="H159">
        <f t="shared" si="2"/>
        <v>64</v>
      </c>
      <c r="I159" s="93"/>
    </row>
    <row r="160" spans="1:9" x14ac:dyDescent="0.15">
      <c r="A160" t="s">
        <v>0</v>
      </c>
      <c r="B160" t="s">
        <v>45</v>
      </c>
      <c r="C160" t="s">
        <v>48</v>
      </c>
      <c r="D160">
        <v>2019</v>
      </c>
      <c r="E160">
        <v>9</v>
      </c>
      <c r="F160">
        <v>4</v>
      </c>
      <c r="G160">
        <v>64.897304086901897</v>
      </c>
      <c r="H160">
        <f t="shared" si="2"/>
        <v>65</v>
      </c>
      <c r="I160" s="93"/>
    </row>
    <row r="161" spans="1:9" x14ac:dyDescent="0.15">
      <c r="A161" t="s">
        <v>0</v>
      </c>
      <c r="B161" t="s">
        <v>45</v>
      </c>
      <c r="C161" t="s">
        <v>48</v>
      </c>
      <c r="D161">
        <v>2019</v>
      </c>
      <c r="E161">
        <v>10</v>
      </c>
      <c r="F161">
        <v>5</v>
      </c>
      <c r="G161">
        <v>64.612145631420404</v>
      </c>
      <c r="H161">
        <f t="shared" si="2"/>
        <v>65</v>
      </c>
      <c r="I161" s="93"/>
    </row>
    <row r="162" spans="1:9" x14ac:dyDescent="0.15">
      <c r="A162" t="s">
        <v>0</v>
      </c>
      <c r="B162" t="s">
        <v>45</v>
      </c>
      <c r="C162" t="s">
        <v>48</v>
      </c>
      <c r="D162">
        <v>2019</v>
      </c>
      <c r="E162">
        <v>11</v>
      </c>
      <c r="F162">
        <v>5</v>
      </c>
      <c r="G162">
        <v>67.829724003191998</v>
      </c>
      <c r="H162">
        <f t="shared" si="2"/>
        <v>68</v>
      </c>
      <c r="I162" s="93"/>
    </row>
    <row r="163" spans="1:9" x14ac:dyDescent="0.15">
      <c r="A163" t="s">
        <v>0</v>
      </c>
      <c r="B163" t="s">
        <v>45</v>
      </c>
      <c r="C163" t="s">
        <v>48</v>
      </c>
      <c r="D163">
        <v>2019</v>
      </c>
      <c r="E163">
        <v>12</v>
      </c>
      <c r="F163">
        <v>5</v>
      </c>
      <c r="G163">
        <v>62.988406196484497</v>
      </c>
      <c r="H163">
        <f t="shared" si="2"/>
        <v>63</v>
      </c>
      <c r="I163" s="93"/>
    </row>
    <row r="164" spans="1:9" x14ac:dyDescent="0.15">
      <c r="A164" t="s">
        <v>0</v>
      </c>
      <c r="B164" t="s">
        <v>45</v>
      </c>
      <c r="C164" t="s">
        <v>48</v>
      </c>
      <c r="D164">
        <v>2020</v>
      </c>
      <c r="E164">
        <v>1</v>
      </c>
      <c r="F164">
        <v>3</v>
      </c>
      <c r="G164">
        <v>66.517694746141501</v>
      </c>
      <c r="H164">
        <f t="shared" si="2"/>
        <v>67</v>
      </c>
      <c r="I164" s="93"/>
    </row>
    <row r="165" spans="1:9" x14ac:dyDescent="0.15">
      <c r="A165" t="s">
        <v>0</v>
      </c>
      <c r="B165" t="s">
        <v>45</v>
      </c>
      <c r="C165" t="s">
        <v>48</v>
      </c>
      <c r="D165">
        <v>2020</v>
      </c>
      <c r="E165">
        <v>2</v>
      </c>
      <c r="F165">
        <v>1</v>
      </c>
      <c r="G165">
        <v>65.392868090323901</v>
      </c>
      <c r="H165">
        <f t="shared" si="2"/>
        <v>65</v>
      </c>
      <c r="I165" s="93"/>
    </row>
    <row r="166" spans="1:9" x14ac:dyDescent="0.15">
      <c r="A166" t="s">
        <v>0</v>
      </c>
      <c r="B166" t="s">
        <v>45</v>
      </c>
      <c r="C166" t="s">
        <v>48</v>
      </c>
      <c r="D166">
        <v>2020</v>
      </c>
      <c r="E166">
        <v>3</v>
      </c>
      <c r="F166">
        <v>1</v>
      </c>
      <c r="G166">
        <v>59.190277010496402</v>
      </c>
      <c r="H166">
        <f t="shared" si="2"/>
        <v>59</v>
      </c>
      <c r="I166" s="93"/>
    </row>
    <row r="167" spans="1:9" x14ac:dyDescent="0.15">
      <c r="A167" t="s">
        <v>0</v>
      </c>
      <c r="B167" t="s">
        <v>45</v>
      </c>
      <c r="C167" t="s">
        <v>48</v>
      </c>
      <c r="D167">
        <v>2020</v>
      </c>
      <c r="E167">
        <v>4</v>
      </c>
      <c r="F167">
        <v>3</v>
      </c>
      <c r="G167">
        <v>67.306045555745897</v>
      </c>
      <c r="H167">
        <f t="shared" si="2"/>
        <v>67</v>
      </c>
      <c r="I167" s="93"/>
    </row>
    <row r="168" spans="1:9" x14ac:dyDescent="0.15">
      <c r="A168" t="s">
        <v>0</v>
      </c>
      <c r="B168" t="s">
        <v>45</v>
      </c>
      <c r="C168" t="s">
        <v>48</v>
      </c>
      <c r="D168">
        <v>2020</v>
      </c>
      <c r="E168">
        <v>5</v>
      </c>
      <c r="F168">
        <v>5</v>
      </c>
      <c r="G168">
        <v>65.466130504885697</v>
      </c>
      <c r="H168">
        <f t="shared" si="2"/>
        <v>65</v>
      </c>
      <c r="I168" s="93"/>
    </row>
    <row r="169" spans="1:9" x14ac:dyDescent="0.15">
      <c r="A169" s="4" t="s">
        <v>0</v>
      </c>
      <c r="B169" s="4" t="s">
        <v>45</v>
      </c>
      <c r="C169" s="4" t="s">
        <v>49</v>
      </c>
      <c r="D169" s="4">
        <v>2019</v>
      </c>
      <c r="E169" s="4">
        <v>6</v>
      </c>
      <c r="F169" s="4">
        <v>8</v>
      </c>
      <c r="G169" s="4">
        <v>76.496796524044498</v>
      </c>
      <c r="H169" s="4">
        <f t="shared" si="2"/>
        <v>76</v>
      </c>
      <c r="I169" s="95">
        <v>94</v>
      </c>
    </row>
    <row r="170" spans="1:9" x14ac:dyDescent="0.15">
      <c r="A170" s="4" t="s">
        <v>0</v>
      </c>
      <c r="B170" s="4" t="s">
        <v>45</v>
      </c>
      <c r="C170" s="4" t="s">
        <v>49</v>
      </c>
      <c r="D170" s="4">
        <v>2019</v>
      </c>
      <c r="E170" s="4">
        <v>7</v>
      </c>
      <c r="F170" s="4">
        <v>9</v>
      </c>
      <c r="G170" s="4">
        <v>118.47929867198999</v>
      </c>
      <c r="H170" s="4">
        <f t="shared" si="2"/>
        <v>118</v>
      </c>
      <c r="I170" s="95"/>
    </row>
    <row r="171" spans="1:9" x14ac:dyDescent="0.15">
      <c r="A171" s="4" t="s">
        <v>0</v>
      </c>
      <c r="B171" s="4" t="s">
        <v>45</v>
      </c>
      <c r="C171" s="4" t="s">
        <v>49</v>
      </c>
      <c r="D171" s="4">
        <v>2019</v>
      </c>
      <c r="E171" s="4">
        <v>8</v>
      </c>
      <c r="F171" s="4">
        <v>5</v>
      </c>
      <c r="G171" s="4">
        <v>75.526348573564206</v>
      </c>
      <c r="H171" s="4">
        <f t="shared" si="2"/>
        <v>76</v>
      </c>
      <c r="I171" s="95"/>
    </row>
    <row r="172" spans="1:9" x14ac:dyDescent="0.15">
      <c r="A172" s="4" t="s">
        <v>0</v>
      </c>
      <c r="B172" s="4" t="s">
        <v>45</v>
      </c>
      <c r="C172" s="4" t="s">
        <v>49</v>
      </c>
      <c r="D172" s="4">
        <v>2019</v>
      </c>
      <c r="E172" s="4">
        <v>9</v>
      </c>
      <c r="F172" s="4">
        <v>4</v>
      </c>
      <c r="G172" s="4">
        <v>66.943909118571895</v>
      </c>
      <c r="H172" s="4">
        <f t="shared" si="2"/>
        <v>67</v>
      </c>
      <c r="I172" s="95"/>
    </row>
    <row r="173" spans="1:9" x14ac:dyDescent="0.15">
      <c r="A173" s="4" t="s">
        <v>0</v>
      </c>
      <c r="B173" s="4" t="s">
        <v>45</v>
      </c>
      <c r="C173" s="4" t="s">
        <v>49</v>
      </c>
      <c r="D173" s="4">
        <v>2019</v>
      </c>
      <c r="E173" s="4">
        <v>10</v>
      </c>
      <c r="F173" s="4">
        <v>4</v>
      </c>
      <c r="G173" s="4">
        <v>76.803753168627793</v>
      </c>
      <c r="H173" s="4">
        <f t="shared" si="2"/>
        <v>77</v>
      </c>
      <c r="I173" s="95"/>
    </row>
    <row r="174" spans="1:9" x14ac:dyDescent="0.15">
      <c r="A174" s="4" t="s">
        <v>0</v>
      </c>
      <c r="B174" s="4" t="s">
        <v>45</v>
      </c>
      <c r="C174" s="4" t="s">
        <v>49</v>
      </c>
      <c r="D174" s="4">
        <v>2019</v>
      </c>
      <c r="E174" s="4">
        <v>11</v>
      </c>
      <c r="F174" s="4">
        <v>4</v>
      </c>
      <c r="G174" s="4">
        <v>71.599045346062098</v>
      </c>
      <c r="H174" s="4">
        <f t="shared" si="2"/>
        <v>72</v>
      </c>
      <c r="I174" s="95"/>
    </row>
    <row r="175" spans="1:9" x14ac:dyDescent="0.15">
      <c r="A175" s="4" t="s">
        <v>0</v>
      </c>
      <c r="B175" s="4" t="s">
        <v>45</v>
      </c>
      <c r="C175" s="4" t="s">
        <v>49</v>
      </c>
      <c r="D175" s="4">
        <v>2019</v>
      </c>
      <c r="E175" s="4">
        <v>12</v>
      </c>
      <c r="F175" s="4">
        <v>3</v>
      </c>
      <c r="G175" s="4">
        <v>121.29629629629601</v>
      </c>
      <c r="H175" s="4">
        <f t="shared" si="2"/>
        <v>121</v>
      </c>
      <c r="I175" s="95"/>
    </row>
    <row r="176" spans="1:9" x14ac:dyDescent="0.15">
      <c r="A176" s="4" t="s">
        <v>0</v>
      </c>
      <c r="B176" s="4" t="s">
        <v>45</v>
      </c>
      <c r="C176" s="4" t="s">
        <v>49</v>
      </c>
      <c r="D176" s="4">
        <v>2020</v>
      </c>
      <c r="E176" s="4">
        <v>1</v>
      </c>
      <c r="F176" s="4">
        <v>8</v>
      </c>
      <c r="G176" s="4">
        <v>76.131179879176401</v>
      </c>
      <c r="H176" s="4">
        <f t="shared" si="2"/>
        <v>76</v>
      </c>
      <c r="I176" s="95"/>
    </row>
    <row r="177" spans="1:9" x14ac:dyDescent="0.15">
      <c r="A177" s="4" t="s">
        <v>0</v>
      </c>
      <c r="B177" s="4" t="s">
        <v>45</v>
      </c>
      <c r="C177" s="4" t="s">
        <v>49</v>
      </c>
      <c r="D177" s="4">
        <v>2020</v>
      </c>
      <c r="E177" s="4">
        <v>2</v>
      </c>
      <c r="F177" s="4">
        <v>6</v>
      </c>
      <c r="G177" s="4">
        <v>126.851851851852</v>
      </c>
      <c r="H177" s="4">
        <f t="shared" si="2"/>
        <v>127</v>
      </c>
      <c r="I177" s="95"/>
    </row>
    <row r="178" spans="1:9" x14ac:dyDescent="0.15">
      <c r="A178" s="4" t="s">
        <v>0</v>
      </c>
      <c r="B178" s="4" t="s">
        <v>45</v>
      </c>
      <c r="C178" s="4" t="s">
        <v>49</v>
      </c>
      <c r="D178" s="4">
        <v>2020</v>
      </c>
      <c r="E178" s="4">
        <v>3</v>
      </c>
      <c r="F178" s="4">
        <v>5</v>
      </c>
      <c r="G178" s="4">
        <v>104.958265852747</v>
      </c>
      <c r="H178" s="4">
        <f t="shared" si="2"/>
        <v>105</v>
      </c>
      <c r="I178" s="95"/>
    </row>
    <row r="179" spans="1:9" x14ac:dyDescent="0.15">
      <c r="A179" s="4" t="s">
        <v>0</v>
      </c>
      <c r="B179" s="4" t="s">
        <v>45</v>
      </c>
      <c r="C179" s="4" t="s">
        <v>49</v>
      </c>
      <c r="D179" s="4">
        <v>2020</v>
      </c>
      <c r="E179" s="4">
        <v>4</v>
      </c>
      <c r="F179" s="4">
        <v>6</v>
      </c>
      <c r="G179" s="4">
        <v>89.992517033594595</v>
      </c>
      <c r="H179" s="4">
        <f t="shared" si="2"/>
        <v>90</v>
      </c>
      <c r="I179" s="95"/>
    </row>
    <row r="180" spans="1:9" x14ac:dyDescent="0.15">
      <c r="A180" s="4" t="s">
        <v>0</v>
      </c>
      <c r="B180" s="4" t="s">
        <v>45</v>
      </c>
      <c r="C180" s="4" t="s">
        <v>49</v>
      </c>
      <c r="D180" s="4">
        <v>2020</v>
      </c>
      <c r="E180" s="4">
        <v>5</v>
      </c>
      <c r="F180" s="4">
        <v>16</v>
      </c>
      <c r="G180" s="4">
        <v>120.953964602173</v>
      </c>
      <c r="H180" s="4">
        <f t="shared" si="2"/>
        <v>121</v>
      </c>
      <c r="I180" s="95"/>
    </row>
    <row r="181" spans="1:9" x14ac:dyDescent="0.15">
      <c r="A181" t="s">
        <v>0</v>
      </c>
      <c r="B181" t="s">
        <v>45</v>
      </c>
      <c r="C181" t="s">
        <v>50</v>
      </c>
      <c r="D181">
        <v>2019</v>
      </c>
      <c r="E181">
        <v>6</v>
      </c>
      <c r="F181">
        <v>11</v>
      </c>
      <c r="G181">
        <v>64.761688348576897</v>
      </c>
      <c r="H181">
        <f t="shared" si="2"/>
        <v>65</v>
      </c>
      <c r="I181" s="93">
        <v>73</v>
      </c>
    </row>
    <row r="182" spans="1:9" x14ac:dyDescent="0.15">
      <c r="A182" t="s">
        <v>0</v>
      </c>
      <c r="B182" t="s">
        <v>45</v>
      </c>
      <c r="C182" t="s">
        <v>50</v>
      </c>
      <c r="D182">
        <v>2019</v>
      </c>
      <c r="E182">
        <v>7</v>
      </c>
      <c r="F182">
        <v>4</v>
      </c>
      <c r="G182">
        <v>70.900391474554198</v>
      </c>
      <c r="H182">
        <f t="shared" si="2"/>
        <v>71</v>
      </c>
      <c r="I182" s="93"/>
    </row>
    <row r="183" spans="1:9" x14ac:dyDescent="0.15">
      <c r="A183" t="s">
        <v>0</v>
      </c>
      <c r="B183" t="s">
        <v>45</v>
      </c>
      <c r="C183" t="s">
        <v>50</v>
      </c>
      <c r="D183">
        <v>2019</v>
      </c>
      <c r="E183">
        <v>8</v>
      </c>
      <c r="F183">
        <v>2</v>
      </c>
      <c r="G183">
        <v>62.589928057553998</v>
      </c>
      <c r="H183">
        <f t="shared" si="2"/>
        <v>63</v>
      </c>
      <c r="I183" s="93"/>
    </row>
    <row r="184" spans="1:9" x14ac:dyDescent="0.15">
      <c r="A184" t="s">
        <v>0</v>
      </c>
      <c r="B184" t="s">
        <v>45</v>
      </c>
      <c r="C184" t="s">
        <v>50</v>
      </c>
      <c r="D184">
        <v>2019</v>
      </c>
      <c r="E184">
        <v>9</v>
      </c>
      <c r="F184">
        <v>1</v>
      </c>
      <c r="G184">
        <v>65.617835402008097</v>
      </c>
      <c r="H184">
        <f t="shared" si="2"/>
        <v>66</v>
      </c>
      <c r="I184" s="93"/>
    </row>
    <row r="185" spans="1:9" x14ac:dyDescent="0.15">
      <c r="A185" t="s">
        <v>0</v>
      </c>
      <c r="B185" t="s">
        <v>45</v>
      </c>
      <c r="C185" t="s">
        <v>50</v>
      </c>
      <c r="D185">
        <v>2019</v>
      </c>
      <c r="E185">
        <v>10</v>
      </c>
      <c r="F185">
        <v>2</v>
      </c>
      <c r="G185">
        <v>73.075891659962494</v>
      </c>
      <c r="H185">
        <f t="shared" si="2"/>
        <v>73</v>
      </c>
      <c r="I185" s="93"/>
    </row>
    <row r="186" spans="1:9" x14ac:dyDescent="0.15">
      <c r="A186" t="s">
        <v>0</v>
      </c>
      <c r="B186" t="s">
        <v>45</v>
      </c>
      <c r="C186" t="s">
        <v>50</v>
      </c>
      <c r="D186">
        <v>2019</v>
      </c>
      <c r="E186">
        <v>11</v>
      </c>
      <c r="F186">
        <v>1</v>
      </c>
      <c r="G186">
        <v>66.475026949335302</v>
      </c>
      <c r="H186">
        <f t="shared" si="2"/>
        <v>66</v>
      </c>
      <c r="I186" s="93"/>
    </row>
    <row r="187" spans="1:9" x14ac:dyDescent="0.15">
      <c r="A187" t="s">
        <v>0</v>
      </c>
      <c r="B187" t="s">
        <v>45</v>
      </c>
      <c r="C187" t="s">
        <v>50</v>
      </c>
      <c r="D187">
        <v>2020</v>
      </c>
      <c r="E187">
        <v>1</v>
      </c>
      <c r="F187">
        <v>4</v>
      </c>
      <c r="G187">
        <v>74.808942896473198</v>
      </c>
      <c r="H187">
        <f t="shared" si="2"/>
        <v>75</v>
      </c>
      <c r="I187" s="93"/>
    </row>
    <row r="188" spans="1:9" x14ac:dyDescent="0.15">
      <c r="A188" t="s">
        <v>0</v>
      </c>
      <c r="B188" t="s">
        <v>45</v>
      </c>
      <c r="C188" t="s">
        <v>50</v>
      </c>
      <c r="D188">
        <v>2020</v>
      </c>
      <c r="E188">
        <v>4</v>
      </c>
      <c r="F188">
        <v>6</v>
      </c>
      <c r="G188">
        <v>94.343901664625605</v>
      </c>
      <c r="H188">
        <f t="shared" si="2"/>
        <v>94</v>
      </c>
      <c r="I188" s="93"/>
    </row>
    <row r="189" spans="1:9" x14ac:dyDescent="0.15">
      <c r="A189" t="s">
        <v>0</v>
      </c>
      <c r="B189" t="s">
        <v>45</v>
      </c>
      <c r="C189" t="s">
        <v>50</v>
      </c>
      <c r="D189">
        <v>2020</v>
      </c>
      <c r="E189">
        <v>5</v>
      </c>
      <c r="F189">
        <v>2</v>
      </c>
      <c r="G189">
        <v>80.419580419580399</v>
      </c>
      <c r="H189">
        <f t="shared" si="2"/>
        <v>80</v>
      </c>
      <c r="I189" s="93"/>
    </row>
    <row r="190" spans="1:9" x14ac:dyDescent="0.15">
      <c r="A190" s="4" t="s">
        <v>0</v>
      </c>
      <c r="B190" s="4" t="s">
        <v>45</v>
      </c>
      <c r="C190" s="4" t="s">
        <v>65</v>
      </c>
      <c r="D190" s="4">
        <v>2019</v>
      </c>
      <c r="E190" s="4">
        <v>6</v>
      </c>
      <c r="F190" s="4">
        <v>3</v>
      </c>
      <c r="G190" s="4">
        <v>64.618267584246098</v>
      </c>
      <c r="H190" s="4">
        <f t="shared" si="2"/>
        <v>65</v>
      </c>
      <c r="I190" s="95">
        <v>70</v>
      </c>
    </row>
    <row r="191" spans="1:9" x14ac:dyDescent="0.15">
      <c r="A191" s="4" t="s">
        <v>0</v>
      </c>
      <c r="B191" s="4" t="s">
        <v>45</v>
      </c>
      <c r="C191" s="4" t="s">
        <v>65</v>
      </c>
      <c r="D191" s="4">
        <v>2019</v>
      </c>
      <c r="E191" s="4">
        <v>7</v>
      </c>
      <c r="F191" s="4">
        <v>1</v>
      </c>
      <c r="G191" s="4">
        <v>72.409111479861195</v>
      </c>
      <c r="H191" s="4">
        <f t="shared" si="2"/>
        <v>72</v>
      </c>
      <c r="I191" s="95"/>
    </row>
    <row r="192" spans="1:9" x14ac:dyDescent="0.15">
      <c r="A192" s="4" t="s">
        <v>0</v>
      </c>
      <c r="B192" s="4" t="s">
        <v>45</v>
      </c>
      <c r="C192" s="4" t="s">
        <v>65</v>
      </c>
      <c r="D192" s="4">
        <v>2019</v>
      </c>
      <c r="E192" s="4">
        <v>8</v>
      </c>
      <c r="F192" s="4">
        <v>4</v>
      </c>
      <c r="G192" s="4">
        <v>71.662863662293205</v>
      </c>
      <c r="H192" s="4">
        <f t="shared" si="2"/>
        <v>72</v>
      </c>
      <c r="I192" s="95"/>
    </row>
    <row r="193" spans="1:9" x14ac:dyDescent="0.15">
      <c r="A193" s="4" t="s">
        <v>0</v>
      </c>
      <c r="B193" s="4" t="s">
        <v>45</v>
      </c>
      <c r="C193" s="4" t="s">
        <v>65</v>
      </c>
      <c r="D193" s="4">
        <v>2019</v>
      </c>
      <c r="E193" s="4">
        <v>9</v>
      </c>
      <c r="F193" s="4">
        <v>3</v>
      </c>
      <c r="G193" s="4">
        <v>62.107466852756502</v>
      </c>
      <c r="H193" s="4">
        <f t="shared" si="2"/>
        <v>62</v>
      </c>
      <c r="I193" s="95"/>
    </row>
    <row r="194" spans="1:9" x14ac:dyDescent="0.15">
      <c r="A194" s="4" t="s">
        <v>0</v>
      </c>
      <c r="B194" s="4" t="s">
        <v>45</v>
      </c>
      <c r="C194" s="4" t="s">
        <v>65</v>
      </c>
      <c r="D194" s="4">
        <v>2019</v>
      </c>
      <c r="E194" s="4">
        <v>10</v>
      </c>
      <c r="F194" s="4">
        <v>4</v>
      </c>
      <c r="G194" s="4">
        <v>62.620423892100199</v>
      </c>
      <c r="H194" s="4">
        <f t="shared" si="2"/>
        <v>63</v>
      </c>
      <c r="I194" s="95"/>
    </row>
    <row r="195" spans="1:9" x14ac:dyDescent="0.15">
      <c r="A195" s="4" t="s">
        <v>0</v>
      </c>
      <c r="B195" s="4" t="s">
        <v>45</v>
      </c>
      <c r="C195" s="4" t="s">
        <v>65</v>
      </c>
      <c r="D195" s="4">
        <v>2019</v>
      </c>
      <c r="E195" s="4">
        <v>11</v>
      </c>
      <c r="F195" s="4">
        <v>1</v>
      </c>
      <c r="G195" s="4">
        <v>76.6666666666667</v>
      </c>
      <c r="H195" s="4">
        <f t="shared" ref="H195:H227" si="3">ROUND(G195,0)</f>
        <v>77</v>
      </c>
      <c r="I195" s="95"/>
    </row>
    <row r="196" spans="1:9" x14ac:dyDescent="0.15">
      <c r="A196" s="4" t="s">
        <v>0</v>
      </c>
      <c r="B196" s="4" t="s">
        <v>45</v>
      </c>
      <c r="C196" s="4" t="s">
        <v>65</v>
      </c>
      <c r="D196" s="4">
        <v>2019</v>
      </c>
      <c r="E196" s="4">
        <v>12</v>
      </c>
      <c r="F196" s="4">
        <v>1</v>
      </c>
      <c r="G196" s="4">
        <v>76.6666666666667</v>
      </c>
      <c r="H196" s="4">
        <f t="shared" si="3"/>
        <v>77</v>
      </c>
      <c r="I196" s="95"/>
    </row>
    <row r="197" spans="1:9" x14ac:dyDescent="0.15">
      <c r="A197" s="4" t="s">
        <v>0</v>
      </c>
      <c r="B197" s="4" t="s">
        <v>45</v>
      </c>
      <c r="C197" s="4" t="s">
        <v>65</v>
      </c>
      <c r="D197" s="4">
        <v>2020</v>
      </c>
      <c r="E197" s="4">
        <v>1</v>
      </c>
      <c r="F197" s="4">
        <v>1</v>
      </c>
      <c r="G197" s="4">
        <v>66.192932930984099</v>
      </c>
      <c r="H197" s="4">
        <f t="shared" si="3"/>
        <v>66</v>
      </c>
      <c r="I197" s="95"/>
    </row>
    <row r="198" spans="1:9" x14ac:dyDescent="0.15">
      <c r="A198" s="4" t="s">
        <v>0</v>
      </c>
      <c r="B198" s="4" t="s">
        <v>45</v>
      </c>
      <c r="C198" s="4" t="s">
        <v>65</v>
      </c>
      <c r="D198" s="4">
        <v>2020</v>
      </c>
      <c r="E198" s="4">
        <v>3</v>
      </c>
      <c r="F198" s="4">
        <v>1</v>
      </c>
      <c r="G198" s="4">
        <v>70.197830248883207</v>
      </c>
      <c r="H198" s="4">
        <f t="shared" si="3"/>
        <v>70</v>
      </c>
      <c r="I198" s="95"/>
    </row>
    <row r="199" spans="1:9" x14ac:dyDescent="0.15">
      <c r="A199" s="4" t="s">
        <v>0</v>
      </c>
      <c r="B199" s="4" t="s">
        <v>45</v>
      </c>
      <c r="C199" s="4" t="s">
        <v>65</v>
      </c>
      <c r="D199" s="4">
        <v>2020</v>
      </c>
      <c r="E199" s="4">
        <v>4</v>
      </c>
      <c r="F199" s="4">
        <v>2</v>
      </c>
      <c r="G199" s="4">
        <v>76.213397513036497</v>
      </c>
      <c r="H199" s="4">
        <f t="shared" si="3"/>
        <v>76</v>
      </c>
      <c r="I199" s="95"/>
    </row>
    <row r="200" spans="1:9" x14ac:dyDescent="0.15">
      <c r="A200" s="4" t="s">
        <v>0</v>
      </c>
      <c r="B200" s="4" t="s">
        <v>45</v>
      </c>
      <c r="C200" s="4" t="s">
        <v>65</v>
      </c>
      <c r="D200" s="4">
        <v>2020</v>
      </c>
      <c r="E200" s="4">
        <v>5</v>
      </c>
      <c r="F200" s="4">
        <v>1</v>
      </c>
      <c r="G200" s="4">
        <v>69.016776385644505</v>
      </c>
      <c r="H200" s="4">
        <f t="shared" si="3"/>
        <v>69</v>
      </c>
      <c r="I200" s="95"/>
    </row>
    <row r="201" spans="1:9" x14ac:dyDescent="0.15">
      <c r="A201" t="s">
        <v>0</v>
      </c>
      <c r="B201" t="s">
        <v>45</v>
      </c>
      <c r="C201" t="s">
        <v>66</v>
      </c>
      <c r="D201">
        <v>2019</v>
      </c>
      <c r="E201">
        <v>6</v>
      </c>
      <c r="F201">
        <v>4</v>
      </c>
      <c r="G201">
        <v>55.765015344147301</v>
      </c>
      <c r="H201">
        <f t="shared" si="3"/>
        <v>56</v>
      </c>
      <c r="I201" s="93">
        <v>64</v>
      </c>
    </row>
    <row r="202" spans="1:9" x14ac:dyDescent="0.15">
      <c r="A202" t="s">
        <v>0</v>
      </c>
      <c r="B202" t="s">
        <v>45</v>
      </c>
      <c r="C202" t="s">
        <v>66</v>
      </c>
      <c r="D202">
        <v>2019</v>
      </c>
      <c r="E202">
        <v>7</v>
      </c>
      <c r="F202">
        <v>1</v>
      </c>
      <c r="G202">
        <v>63.517915309446302</v>
      </c>
      <c r="H202">
        <f t="shared" si="3"/>
        <v>64</v>
      </c>
      <c r="I202" s="93"/>
    </row>
    <row r="203" spans="1:9" x14ac:dyDescent="0.15">
      <c r="A203" t="s">
        <v>0</v>
      </c>
      <c r="B203" t="s">
        <v>45</v>
      </c>
      <c r="C203" t="s">
        <v>66</v>
      </c>
      <c r="D203">
        <v>2019</v>
      </c>
      <c r="E203">
        <v>8</v>
      </c>
      <c r="F203">
        <v>4</v>
      </c>
      <c r="G203">
        <v>59.7307658019078</v>
      </c>
      <c r="H203">
        <f t="shared" si="3"/>
        <v>60</v>
      </c>
      <c r="I203" s="93"/>
    </row>
    <row r="204" spans="1:9" x14ac:dyDescent="0.15">
      <c r="A204" t="s">
        <v>0</v>
      </c>
      <c r="B204" t="s">
        <v>45</v>
      </c>
      <c r="C204" t="s">
        <v>66</v>
      </c>
      <c r="D204">
        <v>2019</v>
      </c>
      <c r="E204">
        <v>9</v>
      </c>
      <c r="F204">
        <v>2</v>
      </c>
      <c r="G204">
        <v>59.111636547880401</v>
      </c>
      <c r="H204">
        <f t="shared" si="3"/>
        <v>59</v>
      </c>
      <c r="I204" s="93"/>
    </row>
    <row r="205" spans="1:9" x14ac:dyDescent="0.15">
      <c r="A205" t="s">
        <v>0</v>
      </c>
      <c r="B205" t="s">
        <v>45</v>
      </c>
      <c r="C205" t="s">
        <v>66</v>
      </c>
      <c r="D205">
        <v>2019</v>
      </c>
      <c r="E205">
        <v>10</v>
      </c>
      <c r="F205">
        <v>2</v>
      </c>
      <c r="G205">
        <v>58.310134677601397</v>
      </c>
      <c r="H205">
        <f t="shared" si="3"/>
        <v>58</v>
      </c>
      <c r="I205" s="93"/>
    </row>
    <row r="206" spans="1:9" x14ac:dyDescent="0.15">
      <c r="A206" t="s">
        <v>0</v>
      </c>
      <c r="B206" t="s">
        <v>45</v>
      </c>
      <c r="C206" t="s">
        <v>66</v>
      </c>
      <c r="D206">
        <v>2019</v>
      </c>
      <c r="E206">
        <v>11</v>
      </c>
      <c r="F206">
        <v>2</v>
      </c>
      <c r="G206">
        <v>95.000000000000099</v>
      </c>
      <c r="H206">
        <f t="shared" si="3"/>
        <v>95</v>
      </c>
      <c r="I206" s="93"/>
    </row>
    <row r="207" spans="1:9" x14ac:dyDescent="0.15">
      <c r="A207" t="s">
        <v>0</v>
      </c>
      <c r="B207" t="s">
        <v>45</v>
      </c>
      <c r="C207" t="s">
        <v>66</v>
      </c>
      <c r="D207">
        <v>2020</v>
      </c>
      <c r="E207">
        <v>1</v>
      </c>
      <c r="F207">
        <v>4</v>
      </c>
      <c r="G207">
        <v>64.4527346612484</v>
      </c>
      <c r="H207">
        <f t="shared" si="3"/>
        <v>64</v>
      </c>
      <c r="I207" s="93"/>
    </row>
    <row r="208" spans="1:9" x14ac:dyDescent="0.15">
      <c r="A208" t="s">
        <v>0</v>
      </c>
      <c r="B208" t="s">
        <v>45</v>
      </c>
      <c r="C208" t="s">
        <v>66</v>
      </c>
      <c r="D208">
        <v>2020</v>
      </c>
      <c r="E208">
        <v>4</v>
      </c>
      <c r="F208">
        <v>1</v>
      </c>
      <c r="G208">
        <v>55.442315532001601</v>
      </c>
      <c r="H208">
        <f t="shared" si="3"/>
        <v>55</v>
      </c>
      <c r="I208" s="93"/>
    </row>
    <row r="209" spans="1:9" x14ac:dyDescent="0.15">
      <c r="A209" t="s">
        <v>0</v>
      </c>
      <c r="B209" t="s">
        <v>45</v>
      </c>
      <c r="C209" t="s">
        <v>66</v>
      </c>
      <c r="D209">
        <v>2020</v>
      </c>
      <c r="E209">
        <v>5</v>
      </c>
      <c r="F209">
        <v>7</v>
      </c>
      <c r="G209">
        <v>61.073838405198103</v>
      </c>
      <c r="H209">
        <f t="shared" si="3"/>
        <v>61</v>
      </c>
      <c r="I209" s="93"/>
    </row>
    <row r="210" spans="1:9" x14ac:dyDescent="0.15">
      <c r="A210" s="4" t="s">
        <v>0</v>
      </c>
      <c r="B210" s="4" t="s">
        <v>45</v>
      </c>
      <c r="C210" s="4" t="s">
        <v>67</v>
      </c>
      <c r="D210" s="4">
        <v>2019</v>
      </c>
      <c r="E210" s="4">
        <v>10</v>
      </c>
      <c r="F210" s="4">
        <v>2</v>
      </c>
      <c r="G210" s="4">
        <v>65.926303810383402</v>
      </c>
      <c r="H210" s="4">
        <f t="shared" si="3"/>
        <v>66</v>
      </c>
      <c r="I210" s="95">
        <v>79</v>
      </c>
    </row>
    <row r="211" spans="1:9" x14ac:dyDescent="0.15">
      <c r="A211" s="4" t="s">
        <v>0</v>
      </c>
      <c r="B211" s="4" t="s">
        <v>45</v>
      </c>
      <c r="C211" s="4" t="s">
        <v>67</v>
      </c>
      <c r="D211" s="4">
        <v>2020</v>
      </c>
      <c r="E211" s="4">
        <v>4</v>
      </c>
      <c r="F211" s="4">
        <v>2</v>
      </c>
      <c r="G211" s="4">
        <v>77.579519006982196</v>
      </c>
      <c r="H211" s="4">
        <f t="shared" si="3"/>
        <v>78</v>
      </c>
      <c r="I211" s="95"/>
    </row>
    <row r="212" spans="1:9" x14ac:dyDescent="0.15">
      <c r="A212" s="4" t="s">
        <v>0</v>
      </c>
      <c r="B212" s="4" t="s">
        <v>45</v>
      </c>
      <c r="C212" s="4" t="s">
        <v>67</v>
      </c>
      <c r="D212" s="4">
        <v>2020</v>
      </c>
      <c r="E212" s="4">
        <v>5</v>
      </c>
      <c r="F212" s="4">
        <v>2</v>
      </c>
      <c r="G212" s="4">
        <v>92.716596270732495</v>
      </c>
      <c r="H212" s="4">
        <f t="shared" si="3"/>
        <v>93</v>
      </c>
      <c r="I212" s="95"/>
    </row>
    <row r="213" spans="1:9" x14ac:dyDescent="0.15">
      <c r="A213" t="s">
        <v>0</v>
      </c>
      <c r="B213" t="s">
        <v>45</v>
      </c>
      <c r="C213" t="s">
        <v>68</v>
      </c>
      <c r="D213">
        <v>2019</v>
      </c>
      <c r="E213">
        <v>6</v>
      </c>
      <c r="F213">
        <v>2</v>
      </c>
      <c r="G213">
        <v>62.056297473067602</v>
      </c>
      <c r="H213">
        <f t="shared" si="3"/>
        <v>62</v>
      </c>
      <c r="I213" s="93">
        <v>68</v>
      </c>
    </row>
    <row r="214" spans="1:9" x14ac:dyDescent="0.15">
      <c r="A214" t="s">
        <v>0</v>
      </c>
      <c r="B214" t="s">
        <v>45</v>
      </c>
      <c r="C214" t="s">
        <v>68</v>
      </c>
      <c r="D214">
        <v>2019</v>
      </c>
      <c r="E214">
        <v>8</v>
      </c>
      <c r="F214">
        <v>2</v>
      </c>
      <c r="G214">
        <v>71.222555771381494</v>
      </c>
      <c r="H214">
        <f t="shared" si="3"/>
        <v>71</v>
      </c>
      <c r="I214" s="93"/>
    </row>
    <row r="215" spans="1:9" x14ac:dyDescent="0.15">
      <c r="A215" t="s">
        <v>0</v>
      </c>
      <c r="B215" t="s">
        <v>45</v>
      </c>
      <c r="C215" t="s">
        <v>68</v>
      </c>
      <c r="D215">
        <v>2019</v>
      </c>
      <c r="E215">
        <v>9</v>
      </c>
      <c r="F215">
        <v>2</v>
      </c>
      <c r="G215">
        <v>79.927612728095298</v>
      </c>
      <c r="H215">
        <f t="shared" si="3"/>
        <v>80</v>
      </c>
      <c r="I215" s="93"/>
    </row>
    <row r="216" spans="1:9" x14ac:dyDescent="0.15">
      <c r="A216" t="s">
        <v>0</v>
      </c>
      <c r="B216" t="s">
        <v>45</v>
      </c>
      <c r="C216" t="s">
        <v>68</v>
      </c>
      <c r="D216">
        <v>2019</v>
      </c>
      <c r="E216">
        <v>11</v>
      </c>
      <c r="F216">
        <v>1</v>
      </c>
      <c r="G216">
        <v>76.282126510972901</v>
      </c>
      <c r="H216">
        <f t="shared" si="3"/>
        <v>76</v>
      </c>
      <c r="I216" s="93"/>
    </row>
    <row r="217" spans="1:9" x14ac:dyDescent="0.15">
      <c r="A217" t="s">
        <v>0</v>
      </c>
      <c r="B217" t="s">
        <v>45</v>
      </c>
      <c r="C217" t="s">
        <v>68</v>
      </c>
      <c r="D217">
        <v>2019</v>
      </c>
      <c r="E217">
        <v>12</v>
      </c>
      <c r="F217">
        <v>1</v>
      </c>
      <c r="G217">
        <v>61.850857743027198</v>
      </c>
      <c r="H217">
        <f t="shared" si="3"/>
        <v>62</v>
      </c>
      <c r="I217" s="93"/>
    </row>
    <row r="218" spans="1:9" x14ac:dyDescent="0.15">
      <c r="A218" t="s">
        <v>0</v>
      </c>
      <c r="B218" t="s">
        <v>45</v>
      </c>
      <c r="C218" t="s">
        <v>68</v>
      </c>
      <c r="D218">
        <v>2020</v>
      </c>
      <c r="E218">
        <v>1</v>
      </c>
      <c r="F218">
        <v>1</v>
      </c>
      <c r="G218">
        <v>61.8609846206719</v>
      </c>
      <c r="H218">
        <f t="shared" si="3"/>
        <v>62</v>
      </c>
      <c r="I218" s="93"/>
    </row>
    <row r="219" spans="1:9" x14ac:dyDescent="0.15">
      <c r="A219" t="s">
        <v>0</v>
      </c>
      <c r="B219" t="s">
        <v>45</v>
      </c>
      <c r="C219" t="s">
        <v>68</v>
      </c>
      <c r="D219">
        <v>2020</v>
      </c>
      <c r="E219">
        <v>4</v>
      </c>
      <c r="F219">
        <v>1</v>
      </c>
      <c r="G219">
        <v>61.696658097686402</v>
      </c>
      <c r="H219">
        <f t="shared" si="3"/>
        <v>62</v>
      </c>
      <c r="I219" s="93"/>
    </row>
    <row r="220" spans="1:9" x14ac:dyDescent="0.15">
      <c r="A220" s="4" t="s">
        <v>0</v>
      </c>
      <c r="B220" s="4" t="s">
        <v>45</v>
      </c>
      <c r="C220" s="4" t="s">
        <v>69</v>
      </c>
      <c r="D220" s="4">
        <v>2019</v>
      </c>
      <c r="E220" s="4">
        <v>6</v>
      </c>
      <c r="F220" s="4">
        <v>2</v>
      </c>
      <c r="G220" s="4">
        <v>71.971675663126106</v>
      </c>
      <c r="H220" s="4">
        <f t="shared" si="3"/>
        <v>72</v>
      </c>
      <c r="I220" s="95">
        <v>63</v>
      </c>
    </row>
    <row r="221" spans="1:9" x14ac:dyDescent="0.15">
      <c r="A221" s="4" t="s">
        <v>0</v>
      </c>
      <c r="B221" s="4" t="s">
        <v>45</v>
      </c>
      <c r="C221" s="4" t="s">
        <v>69</v>
      </c>
      <c r="D221" s="4">
        <v>2019</v>
      </c>
      <c r="E221" s="4">
        <v>8</v>
      </c>
      <c r="F221" s="4">
        <v>4</v>
      </c>
      <c r="G221" s="4">
        <v>59.087686126211302</v>
      </c>
      <c r="H221" s="4">
        <f t="shared" si="3"/>
        <v>59</v>
      </c>
      <c r="I221" s="95"/>
    </row>
    <row r="222" spans="1:9" x14ac:dyDescent="0.15">
      <c r="A222" s="4" t="s">
        <v>0</v>
      </c>
      <c r="B222" s="4" t="s">
        <v>45</v>
      </c>
      <c r="C222" s="4" t="s">
        <v>69</v>
      </c>
      <c r="D222" s="4">
        <v>2019</v>
      </c>
      <c r="E222" s="4">
        <v>9</v>
      </c>
      <c r="F222" s="4">
        <v>1</v>
      </c>
      <c r="G222" s="4">
        <v>62.821245002855498</v>
      </c>
      <c r="H222" s="4">
        <f t="shared" si="3"/>
        <v>63</v>
      </c>
      <c r="I222" s="95"/>
    </row>
    <row r="223" spans="1:9" x14ac:dyDescent="0.15">
      <c r="A223" s="4" t="s">
        <v>0</v>
      </c>
      <c r="B223" s="4" t="s">
        <v>45</v>
      </c>
      <c r="C223" s="4" t="s">
        <v>69</v>
      </c>
      <c r="D223" s="4">
        <v>2019</v>
      </c>
      <c r="E223" s="4">
        <v>10</v>
      </c>
      <c r="F223" s="4">
        <v>3</v>
      </c>
      <c r="G223" s="4">
        <v>63.766366071765503</v>
      </c>
      <c r="H223" s="4">
        <f t="shared" si="3"/>
        <v>64</v>
      </c>
      <c r="I223" s="95"/>
    </row>
    <row r="224" spans="1:9" x14ac:dyDescent="0.15">
      <c r="A224" s="4" t="s">
        <v>0</v>
      </c>
      <c r="B224" s="4" t="s">
        <v>45</v>
      </c>
      <c r="C224" s="4" t="s">
        <v>69</v>
      </c>
      <c r="D224" s="4">
        <v>2019</v>
      </c>
      <c r="E224" s="4">
        <v>11</v>
      </c>
      <c r="F224" s="4">
        <v>1</v>
      </c>
      <c r="G224" s="4">
        <v>59.325562031640303</v>
      </c>
      <c r="H224" s="4">
        <f t="shared" si="3"/>
        <v>59</v>
      </c>
      <c r="I224" s="95"/>
    </row>
    <row r="225" spans="1:9" x14ac:dyDescent="0.15">
      <c r="A225" s="4" t="s">
        <v>0</v>
      </c>
      <c r="B225" s="4" t="s">
        <v>45</v>
      </c>
      <c r="C225" s="4" t="s">
        <v>69</v>
      </c>
      <c r="D225" s="4">
        <v>2019</v>
      </c>
      <c r="E225" s="4">
        <v>12</v>
      </c>
      <c r="F225" s="4">
        <v>1</v>
      </c>
      <c r="G225" s="4">
        <v>51.007396072430502</v>
      </c>
      <c r="H225" s="4">
        <f t="shared" si="3"/>
        <v>51</v>
      </c>
      <c r="I225" s="95"/>
    </row>
    <row r="226" spans="1:9" x14ac:dyDescent="0.15">
      <c r="A226" s="4" t="s">
        <v>0</v>
      </c>
      <c r="B226" s="4" t="s">
        <v>45</v>
      </c>
      <c r="C226" s="4" t="s">
        <v>69</v>
      </c>
      <c r="D226" s="4">
        <v>2020</v>
      </c>
      <c r="E226" s="4">
        <v>4</v>
      </c>
      <c r="F226" s="4">
        <v>7</v>
      </c>
      <c r="G226" s="4">
        <v>64.874318780233907</v>
      </c>
      <c r="H226" s="4">
        <f t="shared" si="3"/>
        <v>65</v>
      </c>
      <c r="I226" s="95"/>
    </row>
    <row r="227" spans="1:9" x14ac:dyDescent="0.15">
      <c r="A227" s="4" t="s">
        <v>0</v>
      </c>
      <c r="B227" s="4" t="s">
        <v>45</v>
      </c>
      <c r="C227" s="4" t="s">
        <v>69</v>
      </c>
      <c r="D227" s="4">
        <v>2020</v>
      </c>
      <c r="E227" s="4">
        <v>5</v>
      </c>
      <c r="F227" s="4">
        <v>4</v>
      </c>
      <c r="G227" s="4">
        <v>67.492035101447698</v>
      </c>
      <c r="H227" s="4">
        <f t="shared" si="3"/>
        <v>67</v>
      </c>
      <c r="I227" s="95"/>
    </row>
  </sheetData>
  <mergeCells count="23">
    <mergeCell ref="I41:I48"/>
    <mergeCell ref="I33:I40"/>
    <mergeCell ref="I21:I32"/>
    <mergeCell ref="I11:I20"/>
    <mergeCell ref="I2:I10"/>
    <mergeCell ref="I49:I59"/>
    <mergeCell ref="I169:I180"/>
    <mergeCell ref="I157:I168"/>
    <mergeCell ref="I147:I156"/>
    <mergeCell ref="I136:I146"/>
    <mergeCell ref="I125:I135"/>
    <mergeCell ref="I115:I124"/>
    <mergeCell ref="I105:I114"/>
    <mergeCell ref="I94:I104"/>
    <mergeCell ref="I82:I93"/>
    <mergeCell ref="I71:I81"/>
    <mergeCell ref="I60:I70"/>
    <mergeCell ref="I181:I189"/>
    <mergeCell ref="I220:I227"/>
    <mergeCell ref="I213:I219"/>
    <mergeCell ref="I210:I212"/>
    <mergeCell ref="I201:I209"/>
    <mergeCell ref="I190:I200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16</v>
      </c>
      <c r="D2" s="3">
        <v>2019</v>
      </c>
      <c r="E2" s="3">
        <v>6</v>
      </c>
      <c r="F2" s="3">
        <v>18</v>
      </c>
      <c r="G2" s="8">
        <v>81.365914139587701</v>
      </c>
      <c r="H2" s="11">
        <v>75</v>
      </c>
    </row>
    <row r="3" spans="1:8" x14ac:dyDescent="0.15">
      <c r="A3" s="3" t="s">
        <v>92</v>
      </c>
      <c r="B3" s="3" t="s">
        <v>93</v>
      </c>
      <c r="C3" s="3" t="s">
        <v>16</v>
      </c>
      <c r="D3" s="3">
        <v>2019</v>
      </c>
      <c r="E3" s="3">
        <v>7</v>
      </c>
      <c r="F3" s="3">
        <v>10</v>
      </c>
      <c r="G3" s="8">
        <v>73.5962444440745</v>
      </c>
    </row>
    <row r="4" spans="1:8" x14ac:dyDescent="0.15">
      <c r="A4" s="3" t="s">
        <v>92</v>
      </c>
      <c r="B4" s="3" t="s">
        <v>93</v>
      </c>
      <c r="C4" s="3" t="s">
        <v>16</v>
      </c>
      <c r="D4" s="3">
        <v>2019</v>
      </c>
      <c r="E4" s="3">
        <v>8</v>
      </c>
      <c r="F4" s="3">
        <v>16</v>
      </c>
      <c r="G4" s="8">
        <v>79.332321699544806</v>
      </c>
    </row>
    <row r="5" spans="1:8" x14ac:dyDescent="0.15">
      <c r="A5" s="3" t="s">
        <v>92</v>
      </c>
      <c r="B5" s="3" t="s">
        <v>93</v>
      </c>
      <c r="C5" s="3" t="s">
        <v>16</v>
      </c>
      <c r="D5" s="3">
        <v>2019</v>
      </c>
      <c r="E5" s="3">
        <v>9</v>
      </c>
      <c r="F5" s="3">
        <v>9</v>
      </c>
      <c r="G5" s="8">
        <v>77.131462111520804</v>
      </c>
    </row>
    <row r="6" spans="1:8" x14ac:dyDescent="0.15">
      <c r="A6" s="3" t="s">
        <v>92</v>
      </c>
      <c r="B6" s="3" t="s">
        <v>93</v>
      </c>
      <c r="C6" s="3" t="s">
        <v>16</v>
      </c>
      <c r="D6" s="3">
        <v>2019</v>
      </c>
      <c r="E6" s="3">
        <v>10</v>
      </c>
      <c r="F6" s="3">
        <v>13</v>
      </c>
      <c r="G6" s="8">
        <v>82.900372970243794</v>
      </c>
    </row>
    <row r="7" spans="1:8" x14ac:dyDescent="0.15">
      <c r="A7" s="3" t="s">
        <v>92</v>
      </c>
      <c r="B7" s="3" t="s">
        <v>93</v>
      </c>
      <c r="C7" s="3" t="s">
        <v>16</v>
      </c>
      <c r="D7" s="3">
        <v>2019</v>
      </c>
      <c r="E7" s="3">
        <v>11</v>
      </c>
      <c r="F7" s="3">
        <v>17</v>
      </c>
      <c r="G7" s="8">
        <v>73.313782991202302</v>
      </c>
    </row>
    <row r="8" spans="1:8" x14ac:dyDescent="0.15">
      <c r="A8" s="3" t="s">
        <v>92</v>
      </c>
      <c r="B8" s="3" t="s">
        <v>93</v>
      </c>
      <c r="C8" s="3" t="s">
        <v>16</v>
      </c>
      <c r="D8" s="3">
        <v>2019</v>
      </c>
      <c r="E8" s="3">
        <v>12</v>
      </c>
      <c r="F8" s="3">
        <v>8</v>
      </c>
      <c r="G8" s="8">
        <v>73.529411764705898</v>
      </c>
    </row>
    <row r="9" spans="1:8" x14ac:dyDescent="0.15">
      <c r="A9" s="3" t="s">
        <v>92</v>
      </c>
      <c r="B9" s="3" t="s">
        <v>93</v>
      </c>
      <c r="C9" s="3" t="s">
        <v>16</v>
      </c>
      <c r="D9" s="3">
        <v>2020</v>
      </c>
      <c r="E9" s="3">
        <v>1</v>
      </c>
      <c r="F9" s="3">
        <v>4</v>
      </c>
      <c r="G9" s="8">
        <v>72.947913826015807</v>
      </c>
    </row>
    <row r="10" spans="1:8" x14ac:dyDescent="0.15">
      <c r="A10" s="3" t="s">
        <v>92</v>
      </c>
      <c r="B10" s="3" t="s">
        <v>93</v>
      </c>
      <c r="C10" s="3" t="s">
        <v>16</v>
      </c>
      <c r="D10" s="3">
        <v>2020</v>
      </c>
      <c r="E10" s="3">
        <v>2</v>
      </c>
      <c r="F10" s="3">
        <v>2</v>
      </c>
      <c r="G10" s="8">
        <v>70.428475033738195</v>
      </c>
    </row>
    <row r="11" spans="1:8" x14ac:dyDescent="0.15">
      <c r="A11" s="3" t="s">
        <v>92</v>
      </c>
      <c r="B11" s="3" t="s">
        <v>93</v>
      </c>
      <c r="C11" s="3" t="s">
        <v>16</v>
      </c>
      <c r="D11" s="3">
        <v>2020</v>
      </c>
      <c r="E11" s="3">
        <v>3</v>
      </c>
      <c r="F11" s="3">
        <v>9</v>
      </c>
      <c r="G11" s="8">
        <v>75.300333596868398</v>
      </c>
    </row>
    <row r="12" spans="1:8" x14ac:dyDescent="0.15">
      <c r="A12" s="3" t="s">
        <v>92</v>
      </c>
      <c r="B12" s="3" t="s">
        <v>93</v>
      </c>
      <c r="C12" s="3" t="s">
        <v>16</v>
      </c>
      <c r="D12" s="3">
        <v>2020</v>
      </c>
      <c r="E12" s="3">
        <v>4</v>
      </c>
      <c r="F12" s="3">
        <v>15</v>
      </c>
      <c r="G12" s="8">
        <v>70.4448314073136</v>
      </c>
    </row>
    <row r="13" spans="1:8" x14ac:dyDescent="0.15">
      <c r="A13" s="3" t="s">
        <v>92</v>
      </c>
      <c r="B13" s="3" t="s">
        <v>93</v>
      </c>
      <c r="C13" s="3" t="s">
        <v>16</v>
      </c>
      <c r="D13" s="3">
        <v>2020</v>
      </c>
      <c r="E13" s="3">
        <v>5</v>
      </c>
      <c r="F13" s="3">
        <v>25</v>
      </c>
      <c r="G13" s="8">
        <v>75.705543250939598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95</v>
      </c>
      <c r="C2" s="3" t="s">
        <v>18</v>
      </c>
      <c r="D2" s="3">
        <v>2019</v>
      </c>
      <c r="E2" s="3">
        <v>6</v>
      </c>
      <c r="F2" s="3">
        <v>15</v>
      </c>
      <c r="G2" s="8">
        <v>60.8900999091735</v>
      </c>
      <c r="H2" s="11">
        <v>66</v>
      </c>
    </row>
    <row r="3" spans="1:8" x14ac:dyDescent="0.15">
      <c r="A3" s="3" t="s">
        <v>17</v>
      </c>
      <c r="B3" s="3" t="s">
        <v>95</v>
      </c>
      <c r="C3" s="3" t="s">
        <v>18</v>
      </c>
      <c r="D3" s="3">
        <v>2019</v>
      </c>
      <c r="E3" s="3">
        <v>7</v>
      </c>
      <c r="F3" s="3">
        <v>7</v>
      </c>
      <c r="G3" s="8">
        <v>68.394794889635705</v>
      </c>
    </row>
    <row r="4" spans="1:8" x14ac:dyDescent="0.15">
      <c r="A4" s="3" t="s">
        <v>17</v>
      </c>
      <c r="B4" s="3" t="s">
        <v>95</v>
      </c>
      <c r="C4" s="3" t="s">
        <v>18</v>
      </c>
      <c r="D4" s="3">
        <v>2019</v>
      </c>
      <c r="E4" s="3">
        <v>8</v>
      </c>
      <c r="F4" s="3">
        <v>7</v>
      </c>
      <c r="G4" s="8">
        <v>63.040035126785703</v>
      </c>
    </row>
    <row r="5" spans="1:8" x14ac:dyDescent="0.15">
      <c r="A5" s="3" t="s">
        <v>17</v>
      </c>
      <c r="B5" s="3" t="s">
        <v>95</v>
      </c>
      <c r="C5" s="3" t="s">
        <v>18</v>
      </c>
      <c r="D5" s="3">
        <v>2019</v>
      </c>
      <c r="E5" s="3">
        <v>9</v>
      </c>
      <c r="F5" s="3">
        <v>7</v>
      </c>
      <c r="G5" s="8">
        <v>65.768106528093497</v>
      </c>
    </row>
    <row r="6" spans="1:8" x14ac:dyDescent="0.15">
      <c r="A6" s="3" t="s">
        <v>17</v>
      </c>
      <c r="B6" s="3" t="s">
        <v>95</v>
      </c>
      <c r="C6" s="3" t="s">
        <v>18</v>
      </c>
      <c r="D6" s="3">
        <v>2019</v>
      </c>
      <c r="E6" s="3">
        <v>10</v>
      </c>
      <c r="F6" s="3">
        <v>5</v>
      </c>
      <c r="G6" s="8">
        <v>68.932503590234603</v>
      </c>
    </row>
    <row r="7" spans="1:8" x14ac:dyDescent="0.15">
      <c r="A7" s="3" t="s">
        <v>17</v>
      </c>
      <c r="B7" s="3" t="s">
        <v>95</v>
      </c>
      <c r="C7" s="3" t="s">
        <v>18</v>
      </c>
      <c r="D7" s="3">
        <v>2019</v>
      </c>
      <c r="E7" s="3">
        <v>11</v>
      </c>
      <c r="F7" s="3">
        <v>12</v>
      </c>
      <c r="G7" s="8">
        <v>65.951478555063105</v>
      </c>
    </row>
    <row r="8" spans="1:8" x14ac:dyDescent="0.15">
      <c r="A8" s="3" t="s">
        <v>17</v>
      </c>
      <c r="B8" s="3" t="s">
        <v>95</v>
      </c>
      <c r="C8" s="3" t="s">
        <v>18</v>
      </c>
      <c r="D8" s="3">
        <v>2019</v>
      </c>
      <c r="E8" s="3">
        <v>12</v>
      </c>
      <c r="F8" s="3">
        <v>3</v>
      </c>
      <c r="G8" s="8">
        <v>68.329215565163693</v>
      </c>
    </row>
    <row r="9" spans="1:8" x14ac:dyDescent="0.15">
      <c r="A9" s="3" t="s">
        <v>17</v>
      </c>
      <c r="B9" s="3" t="s">
        <v>95</v>
      </c>
      <c r="C9" s="3" t="s">
        <v>18</v>
      </c>
      <c r="D9" s="3">
        <v>2020</v>
      </c>
      <c r="E9" s="3">
        <v>1</v>
      </c>
      <c r="F9" s="3">
        <v>1</v>
      </c>
      <c r="G9" s="8">
        <v>63.748406289842698</v>
      </c>
    </row>
    <row r="10" spans="1:8" x14ac:dyDescent="0.15">
      <c r="A10" s="3" t="s">
        <v>17</v>
      </c>
      <c r="B10" s="3" t="s">
        <v>95</v>
      </c>
      <c r="C10" s="3" t="s">
        <v>18</v>
      </c>
      <c r="D10" s="3">
        <v>2020</v>
      </c>
      <c r="E10" s="3">
        <v>2</v>
      </c>
      <c r="F10" s="3">
        <v>3</v>
      </c>
      <c r="G10" s="8">
        <v>69.588392063962104</v>
      </c>
    </row>
    <row r="11" spans="1:8" x14ac:dyDescent="0.15">
      <c r="A11" s="3" t="s">
        <v>17</v>
      </c>
      <c r="B11" s="3" t="s">
        <v>95</v>
      </c>
      <c r="C11" s="3" t="s">
        <v>18</v>
      </c>
      <c r="D11" s="3">
        <v>2020</v>
      </c>
      <c r="E11" s="3">
        <v>3</v>
      </c>
      <c r="F11" s="3">
        <v>3</v>
      </c>
      <c r="G11" s="8">
        <v>67.849902776053995</v>
      </c>
    </row>
    <row r="12" spans="1:8" x14ac:dyDescent="0.15">
      <c r="A12" s="3" t="s">
        <v>17</v>
      </c>
      <c r="B12" s="3" t="s">
        <v>95</v>
      </c>
      <c r="C12" s="3" t="s">
        <v>18</v>
      </c>
      <c r="D12" s="3">
        <v>2020</v>
      </c>
      <c r="E12" s="3">
        <v>4</v>
      </c>
      <c r="F12" s="3">
        <v>5</v>
      </c>
      <c r="G12" s="8">
        <v>66.313679124042594</v>
      </c>
    </row>
    <row r="13" spans="1:8" x14ac:dyDescent="0.15">
      <c r="A13" s="3" t="s">
        <v>17</v>
      </c>
      <c r="B13" s="3" t="s">
        <v>95</v>
      </c>
      <c r="C13" s="3" t="s">
        <v>18</v>
      </c>
      <c r="D13" s="3">
        <v>2020</v>
      </c>
      <c r="E13" s="3">
        <v>5</v>
      </c>
      <c r="F13" s="3">
        <v>9</v>
      </c>
      <c r="G13" s="8">
        <v>63.081967213114801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4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96</v>
      </c>
      <c r="C2" s="3" t="s">
        <v>97</v>
      </c>
      <c r="D2" s="3">
        <v>2019</v>
      </c>
      <c r="E2" s="3">
        <v>6</v>
      </c>
      <c r="F2" s="3">
        <v>3</v>
      </c>
      <c r="G2" s="8">
        <v>63.314369609102599</v>
      </c>
      <c r="H2" s="93">
        <v>62</v>
      </c>
      <c r="I2" s="12">
        <v>65</v>
      </c>
    </row>
    <row r="3" spans="1:9" x14ac:dyDescent="0.15">
      <c r="A3" s="3" t="s">
        <v>17</v>
      </c>
      <c r="B3" s="3" t="s">
        <v>96</v>
      </c>
      <c r="C3" s="3" t="s">
        <v>97</v>
      </c>
      <c r="D3" s="3">
        <v>2019</v>
      </c>
      <c r="E3" s="3">
        <v>7</v>
      </c>
      <c r="F3" s="3">
        <v>1</v>
      </c>
      <c r="G3" s="8">
        <v>67.407861332399506</v>
      </c>
      <c r="H3" s="93"/>
    </row>
    <row r="4" spans="1:9" x14ac:dyDescent="0.15">
      <c r="A4" s="3" t="s">
        <v>17</v>
      </c>
      <c r="B4" s="3" t="s">
        <v>96</v>
      </c>
      <c r="C4" s="3" t="s">
        <v>97</v>
      </c>
      <c r="D4" s="3">
        <v>2019</v>
      </c>
      <c r="E4" s="3">
        <v>8</v>
      </c>
      <c r="F4" s="3">
        <v>5</v>
      </c>
      <c r="G4" s="8">
        <v>65.387466029811407</v>
      </c>
      <c r="H4" s="93"/>
    </row>
    <row r="5" spans="1:9" x14ac:dyDescent="0.15">
      <c r="A5" s="3" t="s">
        <v>17</v>
      </c>
      <c r="B5" s="3" t="s">
        <v>96</v>
      </c>
      <c r="C5" s="3" t="s">
        <v>97</v>
      </c>
      <c r="D5" s="3">
        <v>2019</v>
      </c>
      <c r="E5" s="3">
        <v>9</v>
      </c>
      <c r="F5" s="3">
        <v>2</v>
      </c>
      <c r="G5" s="8">
        <v>64.447966191230805</v>
      </c>
      <c r="H5" s="93"/>
    </row>
    <row r="6" spans="1:9" x14ac:dyDescent="0.15">
      <c r="A6" s="3" t="s">
        <v>17</v>
      </c>
      <c r="B6" s="3" t="s">
        <v>96</v>
      </c>
      <c r="C6" s="3" t="s">
        <v>97</v>
      </c>
      <c r="D6" s="3">
        <v>2019</v>
      </c>
      <c r="E6" s="3">
        <v>10</v>
      </c>
      <c r="F6" s="3">
        <v>2</v>
      </c>
      <c r="G6" s="8">
        <v>60.756294352094898</v>
      </c>
      <c r="H6" s="93"/>
    </row>
    <row r="7" spans="1:9" x14ac:dyDescent="0.15">
      <c r="A7" s="3" t="s">
        <v>17</v>
      </c>
      <c r="B7" s="3" t="s">
        <v>96</v>
      </c>
      <c r="C7" s="3" t="s">
        <v>97</v>
      </c>
      <c r="D7" s="3">
        <v>2019</v>
      </c>
      <c r="E7" s="3">
        <v>11</v>
      </c>
      <c r="F7" s="3">
        <v>4</v>
      </c>
      <c r="G7" s="8">
        <v>63.488016318204998</v>
      </c>
      <c r="H7" s="93"/>
    </row>
    <row r="8" spans="1:9" x14ac:dyDescent="0.15">
      <c r="A8" s="3" t="s">
        <v>17</v>
      </c>
      <c r="B8" s="3" t="s">
        <v>96</v>
      </c>
      <c r="C8" s="3" t="s">
        <v>97</v>
      </c>
      <c r="D8" s="3">
        <v>2019</v>
      </c>
      <c r="E8" s="3">
        <v>12</v>
      </c>
      <c r="F8" s="3">
        <v>1</v>
      </c>
      <c r="G8" s="8">
        <v>64.242047456222195</v>
      </c>
      <c r="H8" s="93"/>
    </row>
    <row r="9" spans="1:9" x14ac:dyDescent="0.15">
      <c r="A9" s="3" t="s">
        <v>17</v>
      </c>
      <c r="B9" s="3" t="s">
        <v>96</v>
      </c>
      <c r="C9" s="3" t="s">
        <v>97</v>
      </c>
      <c r="D9" s="3">
        <v>2020</v>
      </c>
      <c r="E9" s="3">
        <v>1</v>
      </c>
      <c r="F9" s="3">
        <v>1</v>
      </c>
      <c r="G9" s="8">
        <v>59.6523706674895</v>
      </c>
      <c r="H9" s="93"/>
    </row>
    <row r="10" spans="1:9" x14ac:dyDescent="0.15">
      <c r="A10" s="3" t="s">
        <v>17</v>
      </c>
      <c r="B10" s="3" t="s">
        <v>96</v>
      </c>
      <c r="C10" s="3" t="s">
        <v>97</v>
      </c>
      <c r="D10" s="3">
        <v>2020</v>
      </c>
      <c r="E10" s="3">
        <v>3</v>
      </c>
      <c r="F10" s="3">
        <v>1</v>
      </c>
      <c r="G10" s="8">
        <v>63.983488132094898</v>
      </c>
      <c r="H10" s="93"/>
    </row>
    <row r="11" spans="1:9" x14ac:dyDescent="0.15">
      <c r="A11" s="3" t="s">
        <v>17</v>
      </c>
      <c r="B11" s="3" t="s">
        <v>96</v>
      </c>
      <c r="C11" s="3" t="s">
        <v>97</v>
      </c>
      <c r="D11" s="3">
        <v>2020</v>
      </c>
      <c r="E11" s="3">
        <v>4</v>
      </c>
      <c r="F11" s="3">
        <v>2</v>
      </c>
      <c r="G11" s="8">
        <v>47.450935732452599</v>
      </c>
      <c r="H11" s="93"/>
    </row>
    <row r="12" spans="1:9" x14ac:dyDescent="0.15">
      <c r="A12" s="3" t="s">
        <v>17</v>
      </c>
      <c r="B12" s="3" t="s">
        <v>96</v>
      </c>
      <c r="C12" s="3" t="s">
        <v>97</v>
      </c>
      <c r="D12" s="3">
        <v>2020</v>
      </c>
      <c r="E12" s="3">
        <v>5</v>
      </c>
      <c r="F12" s="3">
        <v>4</v>
      </c>
      <c r="G12" s="8">
        <v>65.624198923353006</v>
      </c>
      <c r="H12" s="93"/>
    </row>
    <row r="13" spans="1:9" x14ac:dyDescent="0.15">
      <c r="A13" s="3" t="s">
        <v>17</v>
      </c>
      <c r="B13" s="3" t="s">
        <v>96</v>
      </c>
      <c r="C13" s="3" t="s">
        <v>98</v>
      </c>
      <c r="D13" s="3">
        <v>2019</v>
      </c>
      <c r="E13" s="3">
        <v>6</v>
      </c>
      <c r="F13" s="3">
        <v>11</v>
      </c>
      <c r="G13" s="8">
        <v>68.631852876765095</v>
      </c>
      <c r="H13" s="93">
        <v>67</v>
      </c>
    </row>
    <row r="14" spans="1:9" x14ac:dyDescent="0.15">
      <c r="A14" s="3" t="s">
        <v>17</v>
      </c>
      <c r="B14" s="3" t="s">
        <v>96</v>
      </c>
      <c r="C14" s="3" t="s">
        <v>98</v>
      </c>
      <c r="D14" s="3">
        <v>2019</v>
      </c>
      <c r="E14" s="3">
        <v>7</v>
      </c>
      <c r="F14" s="3">
        <v>6</v>
      </c>
      <c r="G14" s="8">
        <v>61.726465808226003</v>
      </c>
      <c r="H14" s="93"/>
    </row>
    <row r="15" spans="1:9" x14ac:dyDescent="0.15">
      <c r="A15" s="3" t="s">
        <v>17</v>
      </c>
      <c r="B15" s="3" t="s">
        <v>96</v>
      </c>
      <c r="C15" s="3" t="s">
        <v>98</v>
      </c>
      <c r="D15" s="3">
        <v>2019</v>
      </c>
      <c r="E15" s="3">
        <v>8</v>
      </c>
      <c r="F15" s="3">
        <v>11</v>
      </c>
      <c r="G15" s="8">
        <v>71.357852496313001</v>
      </c>
      <c r="H15" s="93"/>
    </row>
    <row r="16" spans="1:9" x14ac:dyDescent="0.15">
      <c r="A16" s="3" t="s">
        <v>17</v>
      </c>
      <c r="B16" s="3" t="s">
        <v>96</v>
      </c>
      <c r="C16" s="3" t="s">
        <v>98</v>
      </c>
      <c r="D16" s="3">
        <v>2019</v>
      </c>
      <c r="E16" s="3">
        <v>9</v>
      </c>
      <c r="F16" s="3">
        <v>14</v>
      </c>
      <c r="G16" s="8">
        <v>68.362831858407105</v>
      </c>
      <c r="H16" s="93"/>
    </row>
    <row r="17" spans="1:8" x14ac:dyDescent="0.15">
      <c r="A17" s="3" t="s">
        <v>17</v>
      </c>
      <c r="B17" s="3" t="s">
        <v>96</v>
      </c>
      <c r="C17" s="3" t="s">
        <v>98</v>
      </c>
      <c r="D17" s="3">
        <v>2019</v>
      </c>
      <c r="E17" s="3">
        <v>10</v>
      </c>
      <c r="F17" s="3">
        <v>11</v>
      </c>
      <c r="G17" s="8">
        <v>62.8186311217613</v>
      </c>
      <c r="H17" s="93"/>
    </row>
    <row r="18" spans="1:8" x14ac:dyDescent="0.15">
      <c r="A18" s="3" t="s">
        <v>17</v>
      </c>
      <c r="B18" s="3" t="s">
        <v>96</v>
      </c>
      <c r="C18" s="3" t="s">
        <v>98</v>
      </c>
      <c r="D18" s="3">
        <v>2019</v>
      </c>
      <c r="E18" s="3">
        <v>11</v>
      </c>
      <c r="F18" s="3">
        <v>14</v>
      </c>
      <c r="G18" s="8">
        <v>66.0885707164895</v>
      </c>
      <c r="H18" s="93"/>
    </row>
    <row r="19" spans="1:8" x14ac:dyDescent="0.15">
      <c r="A19" s="3" t="s">
        <v>17</v>
      </c>
      <c r="B19" s="3" t="s">
        <v>96</v>
      </c>
      <c r="C19" s="3" t="s">
        <v>98</v>
      </c>
      <c r="D19" s="3">
        <v>2019</v>
      </c>
      <c r="E19" s="3">
        <v>12</v>
      </c>
      <c r="F19" s="3">
        <v>3</v>
      </c>
      <c r="G19" s="8">
        <v>59.263342866002802</v>
      </c>
      <c r="H19" s="93"/>
    </row>
    <row r="20" spans="1:8" x14ac:dyDescent="0.15">
      <c r="A20" s="3" t="s">
        <v>17</v>
      </c>
      <c r="B20" s="3" t="s">
        <v>96</v>
      </c>
      <c r="C20" s="3" t="s">
        <v>98</v>
      </c>
      <c r="D20" s="3">
        <v>2020</v>
      </c>
      <c r="E20" s="3">
        <v>1</v>
      </c>
      <c r="F20" s="3">
        <v>9</v>
      </c>
      <c r="G20" s="8">
        <v>64.565787130098499</v>
      </c>
      <c r="H20" s="93"/>
    </row>
    <row r="21" spans="1:8" x14ac:dyDescent="0.15">
      <c r="A21" s="3" t="s">
        <v>17</v>
      </c>
      <c r="B21" s="3" t="s">
        <v>96</v>
      </c>
      <c r="C21" s="3" t="s">
        <v>98</v>
      </c>
      <c r="D21" s="3">
        <v>2020</v>
      </c>
      <c r="E21" s="3">
        <v>2</v>
      </c>
      <c r="F21" s="3">
        <v>1</v>
      </c>
      <c r="G21" s="8">
        <v>78.7953073016985</v>
      </c>
      <c r="H21" s="93"/>
    </row>
    <row r="22" spans="1:8" x14ac:dyDescent="0.15">
      <c r="A22" s="3" t="s">
        <v>17</v>
      </c>
      <c r="B22" s="3" t="s">
        <v>96</v>
      </c>
      <c r="C22" s="3" t="s">
        <v>98</v>
      </c>
      <c r="D22" s="3">
        <v>2020</v>
      </c>
      <c r="E22" s="3">
        <v>3</v>
      </c>
      <c r="F22" s="3">
        <v>3</v>
      </c>
      <c r="G22" s="8">
        <v>71.327271210478003</v>
      </c>
      <c r="H22" s="93"/>
    </row>
    <row r="23" spans="1:8" x14ac:dyDescent="0.15">
      <c r="A23" s="3" t="s">
        <v>17</v>
      </c>
      <c r="B23" s="3" t="s">
        <v>96</v>
      </c>
      <c r="C23" s="3" t="s">
        <v>98</v>
      </c>
      <c r="D23" s="3">
        <v>2020</v>
      </c>
      <c r="E23" s="3">
        <v>4</v>
      </c>
      <c r="F23" s="3">
        <v>7</v>
      </c>
      <c r="G23" s="8">
        <v>65.394429250255897</v>
      </c>
      <c r="H23" s="93"/>
    </row>
    <row r="24" spans="1:8" x14ac:dyDescent="0.15">
      <c r="A24" s="3" t="s">
        <v>17</v>
      </c>
      <c r="B24" s="3" t="s">
        <v>96</v>
      </c>
      <c r="C24" s="3" t="s">
        <v>98</v>
      </c>
      <c r="D24" s="3">
        <v>2020</v>
      </c>
      <c r="E24" s="3">
        <v>5</v>
      </c>
      <c r="F24" s="3">
        <v>9</v>
      </c>
      <c r="G24" s="8">
        <v>62.424210470817698</v>
      </c>
      <c r="H24" s="93"/>
    </row>
  </sheetData>
  <mergeCells count="2">
    <mergeCell ref="H2:H12"/>
    <mergeCell ref="H13:H24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9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100</v>
      </c>
      <c r="D2" s="3">
        <v>2019</v>
      </c>
      <c r="E2" s="3">
        <v>6</v>
      </c>
      <c r="F2" s="3">
        <v>3</v>
      </c>
      <c r="G2" s="8">
        <v>115.86195508586501</v>
      </c>
      <c r="H2" s="11">
        <v>120</v>
      </c>
    </row>
    <row r="3" spans="1:8" x14ac:dyDescent="0.15">
      <c r="A3" s="3" t="s">
        <v>17</v>
      </c>
      <c r="B3" s="3" t="s">
        <v>99</v>
      </c>
      <c r="C3" s="3" t="s">
        <v>100</v>
      </c>
      <c r="D3" s="3">
        <v>2019</v>
      </c>
      <c r="E3" s="3">
        <v>7</v>
      </c>
      <c r="F3" s="3">
        <v>1</v>
      </c>
      <c r="G3" s="8">
        <v>110.85859985588399</v>
      </c>
    </row>
    <row r="4" spans="1:8" x14ac:dyDescent="0.15">
      <c r="A4" s="3" t="s">
        <v>17</v>
      </c>
      <c r="B4" s="3" t="s">
        <v>99</v>
      </c>
      <c r="C4" s="3" t="s">
        <v>100</v>
      </c>
      <c r="D4" s="3">
        <v>2019</v>
      </c>
      <c r="E4" s="3">
        <v>8</v>
      </c>
      <c r="F4" s="3">
        <v>2</v>
      </c>
      <c r="G4" s="8">
        <v>110.00045643342899</v>
      </c>
    </row>
    <row r="5" spans="1:8" x14ac:dyDescent="0.15">
      <c r="A5" s="3" t="s">
        <v>17</v>
      </c>
      <c r="B5" s="3" t="s">
        <v>99</v>
      </c>
      <c r="C5" s="3" t="s">
        <v>100</v>
      </c>
      <c r="D5" s="3">
        <v>2019</v>
      </c>
      <c r="E5" s="3">
        <v>9</v>
      </c>
      <c r="F5" s="3">
        <v>1</v>
      </c>
      <c r="G5" s="8">
        <v>124.847408722672</v>
      </c>
    </row>
    <row r="6" spans="1:8" x14ac:dyDescent="0.15">
      <c r="A6" s="3" t="s">
        <v>17</v>
      </c>
      <c r="B6" s="3" t="s">
        <v>99</v>
      </c>
      <c r="C6" s="3" t="s">
        <v>100</v>
      </c>
      <c r="D6" s="3">
        <v>2019</v>
      </c>
      <c r="E6" s="3">
        <v>10</v>
      </c>
      <c r="F6" s="3">
        <v>3</v>
      </c>
      <c r="G6" s="8">
        <v>161.18476864532099</v>
      </c>
    </row>
    <row r="7" spans="1:8" x14ac:dyDescent="0.15">
      <c r="A7" s="3" t="s">
        <v>17</v>
      </c>
      <c r="B7" s="3" t="s">
        <v>99</v>
      </c>
      <c r="C7" s="3" t="s">
        <v>100</v>
      </c>
      <c r="D7" s="3">
        <v>2019</v>
      </c>
      <c r="E7" s="3">
        <v>12</v>
      </c>
      <c r="F7" s="3">
        <v>2</v>
      </c>
      <c r="G7" s="8">
        <v>119.787949841982</v>
      </c>
    </row>
    <row r="8" spans="1:8" x14ac:dyDescent="0.15">
      <c r="A8" s="3" t="s">
        <v>17</v>
      </c>
      <c r="B8" s="3" t="s">
        <v>99</v>
      </c>
      <c r="C8" s="3" t="s">
        <v>100</v>
      </c>
      <c r="D8" s="3">
        <v>2020</v>
      </c>
      <c r="E8" s="3">
        <v>3</v>
      </c>
      <c r="F8" s="3">
        <v>3</v>
      </c>
      <c r="G8" s="8">
        <v>115.375740327667</v>
      </c>
    </row>
    <row r="9" spans="1:8" x14ac:dyDescent="0.15">
      <c r="A9" s="3" t="s">
        <v>17</v>
      </c>
      <c r="B9" s="3" t="s">
        <v>99</v>
      </c>
      <c r="C9" s="3" t="s">
        <v>100</v>
      </c>
      <c r="D9" s="3">
        <v>2020</v>
      </c>
      <c r="E9" s="3">
        <v>5</v>
      </c>
      <c r="F9" s="3">
        <v>4</v>
      </c>
      <c r="G9" s="8">
        <v>98.445424110842296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3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101</v>
      </c>
      <c r="C2" s="3" t="s">
        <v>102</v>
      </c>
      <c r="D2" s="3">
        <v>2019</v>
      </c>
      <c r="E2" s="3">
        <v>6</v>
      </c>
      <c r="F2" s="3">
        <v>6</v>
      </c>
      <c r="G2" s="8">
        <v>74.120510362121095</v>
      </c>
      <c r="H2" s="93">
        <v>68</v>
      </c>
      <c r="I2" s="12">
        <v>71</v>
      </c>
    </row>
    <row r="3" spans="1:9" x14ac:dyDescent="0.15">
      <c r="A3" s="3" t="s">
        <v>17</v>
      </c>
      <c r="B3" s="3" t="s">
        <v>101</v>
      </c>
      <c r="C3" s="3" t="s">
        <v>102</v>
      </c>
      <c r="D3" s="3">
        <v>2019</v>
      </c>
      <c r="E3" s="3">
        <v>7</v>
      </c>
      <c r="F3" s="3">
        <v>10</v>
      </c>
      <c r="G3" s="8">
        <v>69.794007086069797</v>
      </c>
      <c r="H3" s="93"/>
    </row>
    <row r="4" spans="1:9" x14ac:dyDescent="0.15">
      <c r="A4" s="3" t="s">
        <v>17</v>
      </c>
      <c r="B4" s="3" t="s">
        <v>101</v>
      </c>
      <c r="C4" s="3" t="s">
        <v>102</v>
      </c>
      <c r="D4" s="3">
        <v>2019</v>
      </c>
      <c r="E4" s="3">
        <v>8</v>
      </c>
      <c r="F4" s="3">
        <v>8</v>
      </c>
      <c r="G4" s="8">
        <v>68.616954919194797</v>
      </c>
      <c r="H4" s="93"/>
    </row>
    <row r="5" spans="1:9" x14ac:dyDescent="0.15">
      <c r="A5" s="3" t="s">
        <v>17</v>
      </c>
      <c r="B5" s="3" t="s">
        <v>101</v>
      </c>
      <c r="C5" s="3" t="s">
        <v>102</v>
      </c>
      <c r="D5" s="3">
        <v>2019</v>
      </c>
      <c r="E5" s="3">
        <v>9</v>
      </c>
      <c r="F5" s="3">
        <v>9</v>
      </c>
      <c r="G5" s="8">
        <v>68.792299946137106</v>
      </c>
      <c r="H5" s="93"/>
    </row>
    <row r="6" spans="1:9" x14ac:dyDescent="0.15">
      <c r="A6" s="3" t="s">
        <v>17</v>
      </c>
      <c r="B6" s="3" t="s">
        <v>101</v>
      </c>
      <c r="C6" s="3" t="s">
        <v>102</v>
      </c>
      <c r="D6" s="3">
        <v>2019</v>
      </c>
      <c r="E6" s="3">
        <v>10</v>
      </c>
      <c r="F6" s="3">
        <v>3</v>
      </c>
      <c r="G6" s="8">
        <v>64.004971259903698</v>
      </c>
      <c r="H6" s="93"/>
    </row>
    <row r="7" spans="1:9" x14ac:dyDescent="0.15">
      <c r="A7" s="3" t="s">
        <v>17</v>
      </c>
      <c r="B7" s="3" t="s">
        <v>101</v>
      </c>
      <c r="C7" s="3" t="s">
        <v>102</v>
      </c>
      <c r="D7" s="3">
        <v>2019</v>
      </c>
      <c r="E7" s="3">
        <v>11</v>
      </c>
      <c r="F7" s="3">
        <v>5</v>
      </c>
      <c r="G7" s="8">
        <v>64.242627971688407</v>
      </c>
      <c r="H7" s="93"/>
    </row>
    <row r="8" spans="1:9" x14ac:dyDescent="0.15">
      <c r="A8" s="3" t="s">
        <v>17</v>
      </c>
      <c r="B8" s="3" t="s">
        <v>101</v>
      </c>
      <c r="C8" s="3" t="s">
        <v>102</v>
      </c>
      <c r="D8" s="3">
        <v>2019</v>
      </c>
      <c r="E8" s="3">
        <v>12</v>
      </c>
      <c r="F8" s="3">
        <v>5</v>
      </c>
      <c r="G8" s="8">
        <v>70.388242064721794</v>
      </c>
      <c r="H8" s="93"/>
    </row>
    <row r="9" spans="1:9" x14ac:dyDescent="0.15">
      <c r="A9" s="3" t="s">
        <v>17</v>
      </c>
      <c r="B9" s="3" t="s">
        <v>101</v>
      </c>
      <c r="C9" s="3" t="s">
        <v>102</v>
      </c>
      <c r="D9" s="3">
        <v>2020</v>
      </c>
      <c r="E9" s="3">
        <v>1</v>
      </c>
      <c r="F9" s="3">
        <v>2</v>
      </c>
      <c r="G9" s="8">
        <v>65.870728694936204</v>
      </c>
      <c r="H9" s="93"/>
    </row>
    <row r="10" spans="1:9" x14ac:dyDescent="0.15">
      <c r="A10" s="3" t="s">
        <v>17</v>
      </c>
      <c r="B10" s="3" t="s">
        <v>101</v>
      </c>
      <c r="C10" s="3" t="s">
        <v>102</v>
      </c>
      <c r="D10" s="3">
        <v>2020</v>
      </c>
      <c r="E10" s="3">
        <v>4</v>
      </c>
      <c r="F10" s="3">
        <v>5</v>
      </c>
      <c r="G10" s="8">
        <v>69.651741293532297</v>
      </c>
      <c r="H10" s="93"/>
    </row>
    <row r="11" spans="1:9" x14ac:dyDescent="0.15">
      <c r="A11" s="3" t="s">
        <v>17</v>
      </c>
      <c r="B11" s="3" t="s">
        <v>101</v>
      </c>
      <c r="C11" s="3" t="s">
        <v>102</v>
      </c>
      <c r="D11" s="3">
        <v>2020</v>
      </c>
      <c r="E11" s="3">
        <v>5</v>
      </c>
      <c r="F11" s="3">
        <v>6</v>
      </c>
      <c r="G11" s="8">
        <v>68.478904458985497</v>
      </c>
      <c r="H11" s="93"/>
    </row>
    <row r="12" spans="1:9" x14ac:dyDescent="0.15">
      <c r="A12" s="3" t="s">
        <v>17</v>
      </c>
      <c r="B12" s="3" t="s">
        <v>101</v>
      </c>
      <c r="C12" s="3" t="s">
        <v>103</v>
      </c>
      <c r="D12" s="3">
        <v>2019</v>
      </c>
      <c r="E12" s="3">
        <v>6</v>
      </c>
      <c r="F12" s="3">
        <v>23</v>
      </c>
      <c r="G12" s="8">
        <v>73.585414580847498</v>
      </c>
      <c r="H12" s="93">
        <v>73</v>
      </c>
    </row>
    <row r="13" spans="1:9" x14ac:dyDescent="0.15">
      <c r="A13" s="3" t="s">
        <v>17</v>
      </c>
      <c r="B13" s="3" t="s">
        <v>101</v>
      </c>
      <c r="C13" s="3" t="s">
        <v>103</v>
      </c>
      <c r="D13" s="3">
        <v>2019</v>
      </c>
      <c r="E13" s="3">
        <v>7</v>
      </c>
      <c r="F13" s="3">
        <v>17</v>
      </c>
      <c r="G13" s="8">
        <v>73.988848988849</v>
      </c>
      <c r="H13" s="93"/>
    </row>
    <row r="14" spans="1:9" x14ac:dyDescent="0.15">
      <c r="A14" s="3" t="s">
        <v>17</v>
      </c>
      <c r="B14" s="3" t="s">
        <v>101</v>
      </c>
      <c r="C14" s="3" t="s">
        <v>103</v>
      </c>
      <c r="D14" s="3">
        <v>2019</v>
      </c>
      <c r="E14" s="3">
        <v>8</v>
      </c>
      <c r="F14" s="3">
        <v>12</v>
      </c>
      <c r="G14" s="8">
        <v>72.203256699193403</v>
      </c>
      <c r="H14" s="93"/>
    </row>
    <row r="15" spans="1:9" x14ac:dyDescent="0.15">
      <c r="A15" s="3" t="s">
        <v>17</v>
      </c>
      <c r="B15" s="3" t="s">
        <v>101</v>
      </c>
      <c r="C15" s="3" t="s">
        <v>103</v>
      </c>
      <c r="D15" s="3">
        <v>2019</v>
      </c>
      <c r="E15" s="3">
        <v>9</v>
      </c>
      <c r="F15" s="3">
        <v>14</v>
      </c>
      <c r="G15" s="8">
        <v>75.557848081919602</v>
      </c>
      <c r="H15" s="93"/>
    </row>
    <row r="16" spans="1:9" x14ac:dyDescent="0.15">
      <c r="A16" s="3" t="s">
        <v>17</v>
      </c>
      <c r="B16" s="3" t="s">
        <v>101</v>
      </c>
      <c r="C16" s="3" t="s">
        <v>103</v>
      </c>
      <c r="D16" s="3">
        <v>2019</v>
      </c>
      <c r="E16" s="3">
        <v>10</v>
      </c>
      <c r="F16" s="3">
        <v>7</v>
      </c>
      <c r="G16" s="8">
        <v>81.081630992105502</v>
      </c>
      <c r="H16" s="93"/>
    </row>
    <row r="17" spans="1:8" x14ac:dyDescent="0.15">
      <c r="A17" s="3" t="s">
        <v>17</v>
      </c>
      <c r="B17" s="3" t="s">
        <v>101</v>
      </c>
      <c r="C17" s="3" t="s">
        <v>103</v>
      </c>
      <c r="D17" s="3">
        <v>2019</v>
      </c>
      <c r="E17" s="3">
        <v>11</v>
      </c>
      <c r="F17" s="3">
        <v>16</v>
      </c>
      <c r="G17" s="8">
        <v>69.157446577719895</v>
      </c>
      <c r="H17" s="93"/>
    </row>
    <row r="18" spans="1:8" x14ac:dyDescent="0.15">
      <c r="A18" s="3" t="s">
        <v>17</v>
      </c>
      <c r="B18" s="3" t="s">
        <v>101</v>
      </c>
      <c r="C18" s="3" t="s">
        <v>103</v>
      </c>
      <c r="D18" s="3">
        <v>2019</v>
      </c>
      <c r="E18" s="3">
        <v>12</v>
      </c>
      <c r="F18" s="3">
        <v>13</v>
      </c>
      <c r="G18" s="8">
        <v>72.3846473603991</v>
      </c>
      <c r="H18" s="93"/>
    </row>
    <row r="19" spans="1:8" x14ac:dyDescent="0.15">
      <c r="A19" s="3" t="s">
        <v>17</v>
      </c>
      <c r="B19" s="3" t="s">
        <v>101</v>
      </c>
      <c r="C19" s="3" t="s">
        <v>103</v>
      </c>
      <c r="D19" s="3">
        <v>2020</v>
      </c>
      <c r="E19" s="3">
        <v>1</v>
      </c>
      <c r="F19" s="3">
        <v>8</v>
      </c>
      <c r="G19" s="8">
        <v>64.077799240658095</v>
      </c>
      <c r="H19" s="93"/>
    </row>
    <row r="20" spans="1:8" x14ac:dyDescent="0.15">
      <c r="A20" s="3" t="s">
        <v>17</v>
      </c>
      <c r="B20" s="3" t="s">
        <v>101</v>
      </c>
      <c r="C20" s="3" t="s">
        <v>103</v>
      </c>
      <c r="D20" s="3">
        <v>2020</v>
      </c>
      <c r="E20" s="3">
        <v>2</v>
      </c>
      <c r="F20" s="3">
        <v>1</v>
      </c>
      <c r="G20" s="8">
        <v>81.504702194357407</v>
      </c>
      <c r="H20" s="93"/>
    </row>
    <row r="21" spans="1:8" x14ac:dyDescent="0.15">
      <c r="A21" s="3" t="s">
        <v>17</v>
      </c>
      <c r="B21" s="3" t="s">
        <v>101</v>
      </c>
      <c r="C21" s="3" t="s">
        <v>103</v>
      </c>
      <c r="D21" s="3">
        <v>2020</v>
      </c>
      <c r="E21" s="3">
        <v>3</v>
      </c>
      <c r="F21" s="3">
        <v>7</v>
      </c>
      <c r="G21" s="8">
        <v>73.099103204700398</v>
      </c>
      <c r="H21" s="93"/>
    </row>
    <row r="22" spans="1:8" x14ac:dyDescent="0.15">
      <c r="A22" s="3" t="s">
        <v>17</v>
      </c>
      <c r="B22" s="3" t="s">
        <v>101</v>
      </c>
      <c r="C22" s="3" t="s">
        <v>103</v>
      </c>
      <c r="D22" s="3">
        <v>2020</v>
      </c>
      <c r="E22" s="3">
        <v>4</v>
      </c>
      <c r="F22" s="3">
        <v>13</v>
      </c>
      <c r="G22" s="8">
        <v>65.078532681115206</v>
      </c>
      <c r="H22" s="93"/>
    </row>
    <row r="23" spans="1:8" x14ac:dyDescent="0.15">
      <c r="A23" s="3" t="s">
        <v>17</v>
      </c>
      <c r="B23" s="3" t="s">
        <v>101</v>
      </c>
      <c r="C23" s="3" t="s">
        <v>103</v>
      </c>
      <c r="D23" s="3">
        <v>2020</v>
      </c>
      <c r="E23" s="3">
        <v>5</v>
      </c>
      <c r="F23" s="3">
        <v>8</v>
      </c>
      <c r="G23" s="8">
        <v>74.680306905370799</v>
      </c>
      <c r="H23" s="93"/>
    </row>
  </sheetData>
  <mergeCells count="2">
    <mergeCell ref="H2:H11"/>
    <mergeCell ref="H12:H23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0"/>
  <sheetViews>
    <sheetView workbookViewId="0">
      <selection activeCell="H3" sqref="H3"/>
    </sheetView>
  </sheetViews>
  <sheetFormatPr defaultRowHeight="13.5" x14ac:dyDescent="0.15"/>
  <cols>
    <col min="2" max="2" width="16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105</v>
      </c>
      <c r="D2" s="3">
        <v>2019</v>
      </c>
      <c r="E2" s="3">
        <v>6</v>
      </c>
      <c r="F2" s="3">
        <v>3</v>
      </c>
      <c r="G2" s="8">
        <v>56.892639115287501</v>
      </c>
      <c r="H2" s="3">
        <v>63</v>
      </c>
    </row>
    <row r="3" spans="1:8" x14ac:dyDescent="0.15">
      <c r="A3" s="3" t="s">
        <v>17</v>
      </c>
      <c r="B3" s="3" t="s">
        <v>99</v>
      </c>
      <c r="C3" s="3" t="s">
        <v>105</v>
      </c>
      <c r="D3" s="3">
        <v>2019</v>
      </c>
      <c r="E3" s="3">
        <v>7</v>
      </c>
      <c r="F3" s="3">
        <v>2</v>
      </c>
      <c r="G3" s="8">
        <v>64.473684210526301</v>
      </c>
    </row>
    <row r="4" spans="1:8" x14ac:dyDescent="0.15">
      <c r="A4" s="3" t="s">
        <v>17</v>
      </c>
      <c r="B4" s="3" t="s">
        <v>99</v>
      </c>
      <c r="C4" s="3" t="s">
        <v>105</v>
      </c>
      <c r="D4" s="3">
        <v>2019</v>
      </c>
      <c r="E4" s="3">
        <v>8</v>
      </c>
      <c r="F4" s="3">
        <v>3</v>
      </c>
      <c r="G4" s="8">
        <v>62.471343420449301</v>
      </c>
    </row>
    <row r="5" spans="1:8" x14ac:dyDescent="0.15">
      <c r="A5" s="3" t="s">
        <v>17</v>
      </c>
      <c r="B5" s="3" t="s">
        <v>99</v>
      </c>
      <c r="C5" s="3" t="s">
        <v>105</v>
      </c>
      <c r="D5" s="3">
        <v>2019</v>
      </c>
      <c r="E5" s="3">
        <v>9</v>
      </c>
      <c r="F5" s="3">
        <v>3</v>
      </c>
      <c r="G5" s="8">
        <v>60.253198835556198</v>
      </c>
    </row>
    <row r="6" spans="1:8" x14ac:dyDescent="0.15">
      <c r="A6" s="3" t="s">
        <v>17</v>
      </c>
      <c r="B6" s="3" t="s">
        <v>99</v>
      </c>
      <c r="C6" s="3" t="s">
        <v>105</v>
      </c>
      <c r="D6" s="3">
        <v>2019</v>
      </c>
      <c r="E6" s="3">
        <v>10</v>
      </c>
      <c r="F6" s="3">
        <v>6</v>
      </c>
      <c r="G6" s="8">
        <v>63.146997929606599</v>
      </c>
    </row>
    <row r="7" spans="1:8" x14ac:dyDescent="0.15">
      <c r="A7" s="3" t="s">
        <v>17</v>
      </c>
      <c r="B7" s="3" t="s">
        <v>99</v>
      </c>
      <c r="C7" s="3" t="s">
        <v>105</v>
      </c>
      <c r="D7" s="3">
        <v>2019</v>
      </c>
      <c r="E7" s="3">
        <v>11</v>
      </c>
      <c r="F7" s="3">
        <v>2</v>
      </c>
      <c r="G7" s="8">
        <v>69.934640522875796</v>
      </c>
    </row>
    <row r="8" spans="1:8" x14ac:dyDescent="0.15">
      <c r="A8" s="3" t="s">
        <v>17</v>
      </c>
      <c r="B8" s="3" t="s">
        <v>99</v>
      </c>
      <c r="C8" s="3" t="s">
        <v>105</v>
      </c>
      <c r="D8" s="3">
        <v>2020</v>
      </c>
      <c r="E8" s="3">
        <v>1</v>
      </c>
      <c r="F8" s="3">
        <v>2</v>
      </c>
      <c r="G8" s="8">
        <v>66.145229818462695</v>
      </c>
    </row>
    <row r="9" spans="1:8" x14ac:dyDescent="0.15">
      <c r="A9" s="3" t="s">
        <v>17</v>
      </c>
      <c r="B9" s="3" t="s">
        <v>99</v>
      </c>
      <c r="C9" s="3" t="s">
        <v>105</v>
      </c>
      <c r="D9" s="3">
        <v>2020</v>
      </c>
      <c r="E9" s="3">
        <v>3</v>
      </c>
      <c r="F9" s="3">
        <v>1</v>
      </c>
      <c r="G9" s="8">
        <v>61.363636363636402</v>
      </c>
    </row>
    <row r="10" spans="1:8" x14ac:dyDescent="0.15">
      <c r="A10" s="3" t="s">
        <v>17</v>
      </c>
      <c r="B10" s="3" t="s">
        <v>99</v>
      </c>
      <c r="C10" s="3" t="s">
        <v>105</v>
      </c>
      <c r="D10" s="3">
        <v>2020</v>
      </c>
      <c r="E10" s="3">
        <v>4</v>
      </c>
      <c r="F10" s="3">
        <v>2</v>
      </c>
      <c r="G10" s="8">
        <v>60.694616162751501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104</v>
      </c>
      <c r="C2" s="3" t="s">
        <v>19</v>
      </c>
      <c r="D2" s="3">
        <v>2019</v>
      </c>
      <c r="E2" s="3">
        <v>6</v>
      </c>
      <c r="F2" s="3">
        <v>6</v>
      </c>
      <c r="G2" s="8">
        <v>89.602704987320394</v>
      </c>
      <c r="H2" s="11">
        <v>92</v>
      </c>
    </row>
    <row r="3" spans="1:8" x14ac:dyDescent="0.15">
      <c r="A3" s="3" t="s">
        <v>17</v>
      </c>
      <c r="B3" s="3" t="s">
        <v>104</v>
      </c>
      <c r="C3" s="3" t="s">
        <v>19</v>
      </c>
      <c r="D3" s="3">
        <v>2019</v>
      </c>
      <c r="E3" s="3">
        <v>7</v>
      </c>
      <c r="F3" s="3">
        <v>7</v>
      </c>
      <c r="G3" s="8">
        <v>99.084646598093798</v>
      </c>
    </row>
    <row r="4" spans="1:8" x14ac:dyDescent="0.15">
      <c r="A4" s="3" t="s">
        <v>17</v>
      </c>
      <c r="B4" s="3" t="s">
        <v>104</v>
      </c>
      <c r="C4" s="3" t="s">
        <v>19</v>
      </c>
      <c r="D4" s="3">
        <v>2019</v>
      </c>
      <c r="E4" s="3">
        <v>8</v>
      </c>
      <c r="F4" s="3">
        <v>6</v>
      </c>
      <c r="G4" s="8">
        <v>95.436127105992796</v>
      </c>
    </row>
    <row r="5" spans="1:8" x14ac:dyDescent="0.15">
      <c r="A5" s="3" t="s">
        <v>17</v>
      </c>
      <c r="B5" s="3" t="s">
        <v>104</v>
      </c>
      <c r="C5" s="3" t="s">
        <v>19</v>
      </c>
      <c r="D5" s="3">
        <v>2019</v>
      </c>
      <c r="E5" s="3">
        <v>9</v>
      </c>
      <c r="F5" s="3">
        <v>7</v>
      </c>
      <c r="G5" s="8">
        <v>98.6225344366391</v>
      </c>
    </row>
    <row r="6" spans="1:8" x14ac:dyDescent="0.15">
      <c r="A6" s="3" t="s">
        <v>17</v>
      </c>
      <c r="B6" s="3" t="s">
        <v>104</v>
      </c>
      <c r="C6" s="3" t="s">
        <v>19</v>
      </c>
      <c r="D6" s="3">
        <v>2019</v>
      </c>
      <c r="E6" s="3">
        <v>10</v>
      </c>
      <c r="F6" s="3">
        <v>1</v>
      </c>
      <c r="G6" s="8">
        <v>89.440276976341593</v>
      </c>
    </row>
    <row r="7" spans="1:8" x14ac:dyDescent="0.15">
      <c r="A7" s="3" t="s">
        <v>17</v>
      </c>
      <c r="B7" s="3" t="s">
        <v>104</v>
      </c>
      <c r="C7" s="3" t="s">
        <v>19</v>
      </c>
      <c r="D7" s="3">
        <v>2019</v>
      </c>
      <c r="E7" s="3">
        <v>11</v>
      </c>
      <c r="F7" s="3">
        <v>6</v>
      </c>
      <c r="G7" s="8">
        <v>88.380179658070105</v>
      </c>
    </row>
    <row r="8" spans="1:8" x14ac:dyDescent="0.15">
      <c r="A8" s="3" t="s">
        <v>17</v>
      </c>
      <c r="B8" s="3" t="s">
        <v>104</v>
      </c>
      <c r="C8" s="3" t="s">
        <v>19</v>
      </c>
      <c r="D8" s="3">
        <v>2019</v>
      </c>
      <c r="E8" s="3">
        <v>12</v>
      </c>
      <c r="F8" s="3">
        <v>7</v>
      </c>
      <c r="G8" s="8">
        <v>89.4828588030215</v>
      </c>
    </row>
    <row r="9" spans="1:8" x14ac:dyDescent="0.15">
      <c r="A9" s="3" t="s">
        <v>17</v>
      </c>
      <c r="B9" s="3" t="s">
        <v>104</v>
      </c>
      <c r="C9" s="3" t="s">
        <v>19</v>
      </c>
      <c r="D9" s="3">
        <v>2020</v>
      </c>
      <c r="E9" s="3">
        <v>1</v>
      </c>
      <c r="F9" s="3">
        <v>4</v>
      </c>
      <c r="G9" s="8">
        <v>92.238657138108707</v>
      </c>
    </row>
    <row r="10" spans="1:8" x14ac:dyDescent="0.15">
      <c r="A10" s="3" t="s">
        <v>17</v>
      </c>
      <c r="B10" s="3" t="s">
        <v>104</v>
      </c>
      <c r="C10" s="3" t="s">
        <v>19</v>
      </c>
      <c r="D10" s="3">
        <v>2020</v>
      </c>
      <c r="E10" s="3">
        <v>2</v>
      </c>
      <c r="F10" s="3">
        <v>1</v>
      </c>
      <c r="G10" s="8">
        <v>93.1952662721894</v>
      </c>
    </row>
    <row r="11" spans="1:8" x14ac:dyDescent="0.15">
      <c r="A11" s="3" t="s">
        <v>17</v>
      </c>
      <c r="B11" s="3" t="s">
        <v>104</v>
      </c>
      <c r="C11" s="3" t="s">
        <v>19</v>
      </c>
      <c r="D11" s="3">
        <v>2020</v>
      </c>
      <c r="E11" s="3">
        <v>3</v>
      </c>
      <c r="F11" s="3">
        <v>2</v>
      </c>
      <c r="G11" s="8">
        <v>85.274277714140297</v>
      </c>
    </row>
    <row r="12" spans="1:8" x14ac:dyDescent="0.15">
      <c r="A12" s="3" t="s">
        <v>17</v>
      </c>
      <c r="B12" s="3" t="s">
        <v>104</v>
      </c>
      <c r="C12" s="3" t="s">
        <v>19</v>
      </c>
      <c r="D12" s="3">
        <v>2020</v>
      </c>
      <c r="E12" s="3">
        <v>4</v>
      </c>
      <c r="F12" s="3">
        <v>4</v>
      </c>
      <c r="G12" s="8">
        <v>92.669894807146406</v>
      </c>
    </row>
    <row r="13" spans="1:8" x14ac:dyDescent="0.15">
      <c r="A13" s="3" t="s">
        <v>17</v>
      </c>
      <c r="B13" s="3" t="s">
        <v>104</v>
      </c>
      <c r="C13" s="3" t="s">
        <v>19</v>
      </c>
      <c r="D13" s="3">
        <v>2020</v>
      </c>
      <c r="E13" s="3">
        <v>5</v>
      </c>
      <c r="F13" s="3">
        <v>5</v>
      </c>
      <c r="G13" s="8">
        <v>91.781393408427206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28.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107</v>
      </c>
      <c r="C2" s="3" t="s">
        <v>106</v>
      </c>
      <c r="D2" s="3">
        <v>2019</v>
      </c>
      <c r="E2" s="3">
        <v>6</v>
      </c>
      <c r="F2" s="3">
        <v>6</v>
      </c>
      <c r="G2" s="8">
        <v>98.360655737704903</v>
      </c>
      <c r="H2" s="11">
        <v>90</v>
      </c>
    </row>
    <row r="3" spans="1:8" x14ac:dyDescent="0.15">
      <c r="A3" s="3" t="s">
        <v>17</v>
      </c>
      <c r="B3" s="3" t="s">
        <v>107</v>
      </c>
      <c r="C3" s="3" t="s">
        <v>106</v>
      </c>
      <c r="D3" s="3">
        <v>2019</v>
      </c>
      <c r="E3" s="3">
        <v>7</v>
      </c>
      <c r="F3" s="3">
        <v>7</v>
      </c>
      <c r="G3" s="8">
        <v>90.8572731418149</v>
      </c>
    </row>
    <row r="4" spans="1:8" x14ac:dyDescent="0.15">
      <c r="A4" s="3" t="s">
        <v>17</v>
      </c>
      <c r="B4" s="3" t="s">
        <v>107</v>
      </c>
      <c r="C4" s="3" t="s">
        <v>106</v>
      </c>
      <c r="D4" s="3">
        <v>2019</v>
      </c>
      <c r="E4" s="3">
        <v>8</v>
      </c>
      <c r="F4" s="3">
        <v>5</v>
      </c>
      <c r="G4" s="8">
        <v>87.612681049326397</v>
      </c>
    </row>
    <row r="5" spans="1:8" x14ac:dyDescent="0.15">
      <c r="A5" s="3" t="s">
        <v>17</v>
      </c>
      <c r="B5" s="3" t="s">
        <v>107</v>
      </c>
      <c r="C5" s="3" t="s">
        <v>106</v>
      </c>
      <c r="D5" s="3">
        <v>2019</v>
      </c>
      <c r="E5" s="3">
        <v>9</v>
      </c>
      <c r="F5" s="3">
        <v>5</v>
      </c>
      <c r="G5" s="8">
        <v>92.376960099363501</v>
      </c>
    </row>
    <row r="6" spans="1:8" x14ac:dyDescent="0.15">
      <c r="A6" s="3" t="s">
        <v>17</v>
      </c>
      <c r="B6" s="3" t="s">
        <v>107</v>
      </c>
      <c r="C6" s="3" t="s">
        <v>106</v>
      </c>
      <c r="D6" s="3">
        <v>2019</v>
      </c>
      <c r="E6" s="3">
        <v>10</v>
      </c>
      <c r="F6" s="3">
        <v>6</v>
      </c>
      <c r="G6" s="8">
        <v>103.52081488042499</v>
      </c>
    </row>
    <row r="7" spans="1:8" x14ac:dyDescent="0.15">
      <c r="A7" s="3" t="s">
        <v>17</v>
      </c>
      <c r="B7" s="3" t="s">
        <v>107</v>
      </c>
      <c r="C7" s="3" t="s">
        <v>106</v>
      </c>
      <c r="D7" s="3">
        <v>2019</v>
      </c>
      <c r="E7" s="3">
        <v>11</v>
      </c>
      <c r="F7" s="3">
        <v>2</v>
      </c>
      <c r="G7" s="8">
        <v>76.086956521739097</v>
      </c>
    </row>
    <row r="8" spans="1:8" x14ac:dyDescent="0.15">
      <c r="A8" s="3" t="s">
        <v>17</v>
      </c>
      <c r="B8" s="3" t="s">
        <v>107</v>
      </c>
      <c r="C8" s="3" t="s">
        <v>106</v>
      </c>
      <c r="D8" s="3">
        <v>2020</v>
      </c>
      <c r="E8" s="3">
        <v>1</v>
      </c>
      <c r="F8" s="3">
        <v>7</v>
      </c>
      <c r="G8" s="8">
        <v>87.719298245613999</v>
      </c>
    </row>
    <row r="9" spans="1:8" x14ac:dyDescent="0.15">
      <c r="A9" s="3" t="s">
        <v>17</v>
      </c>
      <c r="B9" s="3" t="s">
        <v>107</v>
      </c>
      <c r="C9" s="3" t="s">
        <v>106</v>
      </c>
      <c r="D9" s="3">
        <v>2020</v>
      </c>
      <c r="E9" s="3">
        <v>3</v>
      </c>
      <c r="F9" s="3">
        <v>1</v>
      </c>
      <c r="G9" s="8">
        <v>95.573440643863194</v>
      </c>
    </row>
    <row r="10" spans="1:8" x14ac:dyDescent="0.15">
      <c r="A10" s="3" t="s">
        <v>17</v>
      </c>
      <c r="B10" s="3" t="s">
        <v>107</v>
      </c>
      <c r="C10" s="3" t="s">
        <v>106</v>
      </c>
      <c r="D10" s="3">
        <v>2020</v>
      </c>
      <c r="E10" s="3">
        <v>4</v>
      </c>
      <c r="F10" s="3">
        <v>8</v>
      </c>
      <c r="G10" s="8">
        <v>86.485502298693604</v>
      </c>
    </row>
    <row r="11" spans="1:8" x14ac:dyDescent="0.15">
      <c r="A11" s="3" t="s">
        <v>17</v>
      </c>
      <c r="B11" s="3" t="s">
        <v>107</v>
      </c>
      <c r="C11" s="3" t="s">
        <v>106</v>
      </c>
      <c r="D11" s="3">
        <v>2020</v>
      </c>
      <c r="E11" s="3">
        <v>5</v>
      </c>
      <c r="F11" s="3">
        <v>9</v>
      </c>
      <c r="G11" s="8">
        <v>86.104078173714697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4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108</v>
      </c>
      <c r="C2" s="3" t="s">
        <v>21</v>
      </c>
      <c r="D2" s="3">
        <v>2019</v>
      </c>
      <c r="E2" s="3">
        <v>6</v>
      </c>
      <c r="F2" s="3">
        <v>8</v>
      </c>
      <c r="G2" s="8">
        <v>145.16682957757601</v>
      </c>
      <c r="H2" s="11">
        <v>132</v>
      </c>
    </row>
    <row r="3" spans="1:8" x14ac:dyDescent="0.15">
      <c r="A3" s="3" t="s">
        <v>20</v>
      </c>
      <c r="B3" s="3" t="s">
        <v>108</v>
      </c>
      <c r="C3" s="3" t="s">
        <v>21</v>
      </c>
      <c r="D3" s="3">
        <v>2019</v>
      </c>
      <c r="E3" s="3">
        <v>7</v>
      </c>
      <c r="F3" s="3">
        <v>10</v>
      </c>
      <c r="G3" s="8">
        <v>134.567752312023</v>
      </c>
    </row>
    <row r="4" spans="1:8" x14ac:dyDescent="0.15">
      <c r="A4" s="3" t="s">
        <v>20</v>
      </c>
      <c r="B4" s="3" t="s">
        <v>108</v>
      </c>
      <c r="C4" s="3" t="s">
        <v>21</v>
      </c>
      <c r="D4" s="3">
        <v>2019</v>
      </c>
      <c r="E4" s="3">
        <v>8</v>
      </c>
      <c r="F4" s="3">
        <v>10</v>
      </c>
      <c r="G4" s="8">
        <v>135.94515181194899</v>
      </c>
    </row>
    <row r="5" spans="1:8" x14ac:dyDescent="0.15">
      <c r="A5" s="3" t="s">
        <v>20</v>
      </c>
      <c r="B5" s="3" t="s">
        <v>108</v>
      </c>
      <c r="C5" s="3" t="s">
        <v>21</v>
      </c>
      <c r="D5" s="3">
        <v>2019</v>
      </c>
      <c r="E5" s="3">
        <v>9</v>
      </c>
      <c r="F5" s="3">
        <v>8</v>
      </c>
      <c r="G5" s="8">
        <v>135.83252190847099</v>
      </c>
    </row>
    <row r="6" spans="1:8" x14ac:dyDescent="0.15">
      <c r="A6" s="3" t="s">
        <v>20</v>
      </c>
      <c r="B6" s="3" t="s">
        <v>108</v>
      </c>
      <c r="C6" s="3" t="s">
        <v>21</v>
      </c>
      <c r="D6" s="3">
        <v>2019</v>
      </c>
      <c r="E6" s="3">
        <v>10</v>
      </c>
      <c r="F6" s="3">
        <v>12</v>
      </c>
      <c r="G6" s="8">
        <v>130.14426727410799</v>
      </c>
    </row>
    <row r="7" spans="1:8" x14ac:dyDescent="0.15">
      <c r="A7" s="3" t="s">
        <v>20</v>
      </c>
      <c r="B7" s="3" t="s">
        <v>108</v>
      </c>
      <c r="C7" s="3" t="s">
        <v>21</v>
      </c>
      <c r="D7" s="3">
        <v>2019</v>
      </c>
      <c r="E7" s="3">
        <v>11</v>
      </c>
      <c r="F7" s="3">
        <v>4</v>
      </c>
      <c r="G7" s="8">
        <v>125.039948865452</v>
      </c>
    </row>
    <row r="8" spans="1:8" x14ac:dyDescent="0.15">
      <c r="A8" s="3" t="s">
        <v>20</v>
      </c>
      <c r="B8" s="3" t="s">
        <v>108</v>
      </c>
      <c r="C8" s="3" t="s">
        <v>21</v>
      </c>
      <c r="D8" s="3">
        <v>2019</v>
      </c>
      <c r="E8" s="3">
        <v>12</v>
      </c>
      <c r="F8" s="3">
        <v>5</v>
      </c>
      <c r="G8" s="8">
        <v>130.281690140845</v>
      </c>
    </row>
    <row r="9" spans="1:8" x14ac:dyDescent="0.15">
      <c r="A9" s="3" t="s">
        <v>20</v>
      </c>
      <c r="B9" s="3" t="s">
        <v>108</v>
      </c>
      <c r="C9" s="3" t="s">
        <v>21</v>
      </c>
      <c r="D9" s="3">
        <v>2020</v>
      </c>
      <c r="E9" s="3">
        <v>1</v>
      </c>
      <c r="F9" s="3">
        <v>4</v>
      </c>
      <c r="G9" s="8">
        <v>118.208904109589</v>
      </c>
    </row>
    <row r="10" spans="1:8" x14ac:dyDescent="0.15">
      <c r="A10" s="3" t="s">
        <v>20</v>
      </c>
      <c r="B10" s="3" t="s">
        <v>108</v>
      </c>
      <c r="C10" s="3" t="s">
        <v>21</v>
      </c>
      <c r="D10" s="3">
        <v>2020</v>
      </c>
      <c r="E10" s="3">
        <v>2</v>
      </c>
      <c r="F10" s="3">
        <v>2</v>
      </c>
      <c r="G10" s="8">
        <v>126.237123813371</v>
      </c>
    </row>
    <row r="11" spans="1:8" x14ac:dyDescent="0.15">
      <c r="A11" s="3" t="s">
        <v>20</v>
      </c>
      <c r="B11" s="3" t="s">
        <v>108</v>
      </c>
      <c r="C11" s="3" t="s">
        <v>21</v>
      </c>
      <c r="D11" s="3">
        <v>2020</v>
      </c>
      <c r="E11" s="3">
        <v>3</v>
      </c>
      <c r="F11" s="3">
        <v>1</v>
      </c>
      <c r="G11" s="8">
        <v>128.364389233954</v>
      </c>
    </row>
    <row r="12" spans="1:8" x14ac:dyDescent="0.15">
      <c r="A12" s="3" t="s">
        <v>20</v>
      </c>
      <c r="B12" s="3" t="s">
        <v>108</v>
      </c>
      <c r="C12" s="3" t="s">
        <v>21</v>
      </c>
      <c r="D12" s="3">
        <v>2020</v>
      </c>
      <c r="E12" s="3">
        <v>4</v>
      </c>
      <c r="F12" s="3">
        <v>2</v>
      </c>
      <c r="G12" s="8">
        <v>144.63840399002501</v>
      </c>
    </row>
    <row r="13" spans="1:8" x14ac:dyDescent="0.15">
      <c r="A13" s="3" t="s">
        <v>20</v>
      </c>
      <c r="B13" s="3" t="s">
        <v>108</v>
      </c>
      <c r="C13" s="3" t="s">
        <v>21</v>
      </c>
      <c r="D13" s="3">
        <v>2020</v>
      </c>
      <c r="E13" s="3">
        <v>5</v>
      </c>
      <c r="F13" s="3">
        <v>3</v>
      </c>
      <c r="G13" s="8">
        <v>132.85389856169601</v>
      </c>
    </row>
    <row r="14" spans="1:8" x14ac:dyDescent="0.15">
      <c r="G14" s="9"/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110</v>
      </c>
      <c r="D2" s="3">
        <v>2019</v>
      </c>
      <c r="E2" s="3">
        <v>6</v>
      </c>
      <c r="F2" s="3">
        <v>4</v>
      </c>
      <c r="G2" s="8">
        <v>126.206098031648</v>
      </c>
      <c r="H2" s="11">
        <v>132</v>
      </c>
    </row>
    <row r="3" spans="1:8" x14ac:dyDescent="0.15">
      <c r="A3" s="3" t="s">
        <v>20</v>
      </c>
      <c r="B3" s="3" t="s">
        <v>109</v>
      </c>
      <c r="C3" s="3" t="s">
        <v>110</v>
      </c>
      <c r="D3" s="3">
        <v>2019</v>
      </c>
      <c r="E3" s="3">
        <v>7</v>
      </c>
      <c r="F3" s="3">
        <v>11</v>
      </c>
      <c r="G3" s="8">
        <v>128.13688212927801</v>
      </c>
    </row>
    <row r="4" spans="1:8" x14ac:dyDescent="0.15">
      <c r="A4" s="3" t="s">
        <v>20</v>
      </c>
      <c r="B4" s="3" t="s">
        <v>109</v>
      </c>
      <c r="C4" s="3" t="s">
        <v>110</v>
      </c>
      <c r="D4" s="3">
        <v>2019</v>
      </c>
      <c r="E4" s="3">
        <v>8</v>
      </c>
      <c r="F4" s="3">
        <v>14</v>
      </c>
      <c r="G4" s="8">
        <v>128.854598682606</v>
      </c>
    </row>
    <row r="5" spans="1:8" x14ac:dyDescent="0.15">
      <c r="A5" s="3" t="s">
        <v>20</v>
      </c>
      <c r="B5" s="3" t="s">
        <v>109</v>
      </c>
      <c r="C5" s="3" t="s">
        <v>110</v>
      </c>
      <c r="D5" s="3">
        <v>2019</v>
      </c>
      <c r="E5" s="3">
        <v>9</v>
      </c>
      <c r="F5" s="3">
        <v>12</v>
      </c>
      <c r="G5" s="8">
        <v>137.051320083061</v>
      </c>
    </row>
    <row r="6" spans="1:8" x14ac:dyDescent="0.15">
      <c r="A6" s="3" t="s">
        <v>20</v>
      </c>
      <c r="B6" s="3" t="s">
        <v>109</v>
      </c>
      <c r="C6" s="3" t="s">
        <v>110</v>
      </c>
      <c r="D6" s="3">
        <v>2019</v>
      </c>
      <c r="E6" s="3">
        <v>10</v>
      </c>
      <c r="F6" s="3">
        <v>12</v>
      </c>
      <c r="G6" s="8">
        <v>134.80952380952399</v>
      </c>
    </row>
    <row r="7" spans="1:8" x14ac:dyDescent="0.15">
      <c r="A7" s="3" t="s">
        <v>20</v>
      </c>
      <c r="B7" s="3" t="s">
        <v>109</v>
      </c>
      <c r="C7" s="3" t="s">
        <v>110</v>
      </c>
      <c r="D7" s="3">
        <v>2019</v>
      </c>
      <c r="E7" s="3">
        <v>11</v>
      </c>
      <c r="F7" s="3">
        <v>5</v>
      </c>
      <c r="G7" s="8">
        <v>121.460252473558</v>
      </c>
    </row>
    <row r="8" spans="1:8" x14ac:dyDescent="0.15">
      <c r="A8" s="3" t="s">
        <v>20</v>
      </c>
      <c r="B8" s="3" t="s">
        <v>109</v>
      </c>
      <c r="C8" s="3" t="s">
        <v>110</v>
      </c>
      <c r="D8" s="3">
        <v>2019</v>
      </c>
      <c r="E8" s="3">
        <v>12</v>
      </c>
      <c r="F8" s="3">
        <v>6</v>
      </c>
      <c r="G8" s="8">
        <v>130.06116207951101</v>
      </c>
    </row>
    <row r="9" spans="1:8" x14ac:dyDescent="0.15">
      <c r="A9" s="3" t="s">
        <v>20</v>
      </c>
      <c r="B9" s="3" t="s">
        <v>109</v>
      </c>
      <c r="C9" s="3" t="s">
        <v>110</v>
      </c>
      <c r="D9" s="3">
        <v>2020</v>
      </c>
      <c r="E9" s="3">
        <v>1</v>
      </c>
      <c r="F9" s="3">
        <v>3</v>
      </c>
      <c r="G9" s="8">
        <v>141.17647058823499</v>
      </c>
    </row>
    <row r="10" spans="1:8" x14ac:dyDescent="0.15">
      <c r="A10" s="3" t="s">
        <v>20</v>
      </c>
      <c r="B10" s="3" t="s">
        <v>109</v>
      </c>
      <c r="C10" s="3" t="s">
        <v>110</v>
      </c>
      <c r="D10" s="3">
        <v>2020</v>
      </c>
      <c r="E10" s="3">
        <v>3</v>
      </c>
      <c r="F10" s="3">
        <v>1</v>
      </c>
      <c r="G10" s="8">
        <v>164.609053497942</v>
      </c>
    </row>
    <row r="11" spans="1:8" x14ac:dyDescent="0.15">
      <c r="A11" s="3" t="s">
        <v>20</v>
      </c>
      <c r="B11" s="3" t="s">
        <v>109</v>
      </c>
      <c r="C11" s="3" t="s">
        <v>110</v>
      </c>
      <c r="D11" s="3">
        <v>2020</v>
      </c>
      <c r="E11" s="3">
        <v>4</v>
      </c>
      <c r="F11" s="3">
        <v>6</v>
      </c>
      <c r="G11" s="8">
        <v>127.92740046838399</v>
      </c>
    </row>
    <row r="12" spans="1:8" x14ac:dyDescent="0.15">
      <c r="A12" s="3" t="s">
        <v>20</v>
      </c>
      <c r="B12" s="3" t="s">
        <v>109</v>
      </c>
      <c r="C12" s="3" t="s">
        <v>110</v>
      </c>
      <c r="D12" s="3">
        <v>2020</v>
      </c>
      <c r="E12" s="3">
        <v>5</v>
      </c>
      <c r="F12" s="3">
        <v>4</v>
      </c>
      <c r="G12" s="8">
        <v>116.682509505703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J2" sqref="J2"/>
    </sheetView>
  </sheetViews>
  <sheetFormatPr defaultRowHeight="13.5" x14ac:dyDescent="0.15"/>
  <sheetData>
    <row r="1" spans="1:9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9" x14ac:dyDescent="0.15">
      <c r="A2" t="s">
        <v>0</v>
      </c>
      <c r="B2" t="s">
        <v>45</v>
      </c>
      <c r="C2" t="s">
        <v>2</v>
      </c>
      <c r="D2">
        <v>2019</v>
      </c>
      <c r="E2">
        <v>6</v>
      </c>
      <c r="F2">
        <v>8</v>
      </c>
      <c r="G2">
        <v>78.5241105401185</v>
      </c>
      <c r="H2" s="6">
        <f>ROUND(G2,0)</f>
        <v>79</v>
      </c>
      <c r="I2" s="6">
        <v>72</v>
      </c>
    </row>
    <row r="3" spans="1:9" x14ac:dyDescent="0.15">
      <c r="A3" t="s">
        <v>0</v>
      </c>
      <c r="B3" t="s">
        <v>45</v>
      </c>
      <c r="C3" t="s">
        <v>2</v>
      </c>
      <c r="D3">
        <v>2019</v>
      </c>
      <c r="E3">
        <v>7</v>
      </c>
      <c r="F3">
        <v>8</v>
      </c>
      <c r="G3">
        <v>72.483070926858005</v>
      </c>
      <c r="H3" s="6">
        <f t="shared" ref="H3:H12" si="0">ROUND(G3,0)</f>
        <v>72</v>
      </c>
    </row>
    <row r="4" spans="1:9" x14ac:dyDescent="0.15">
      <c r="A4" t="s">
        <v>0</v>
      </c>
      <c r="B4" t="s">
        <v>45</v>
      </c>
      <c r="C4" t="s">
        <v>2</v>
      </c>
      <c r="D4">
        <v>2019</v>
      </c>
      <c r="E4">
        <v>8</v>
      </c>
      <c r="F4">
        <v>3</v>
      </c>
      <c r="G4">
        <v>71.697972291721101</v>
      </c>
      <c r="H4" s="6">
        <f t="shared" si="0"/>
        <v>72</v>
      </c>
    </row>
    <row r="5" spans="1:9" x14ac:dyDescent="0.15">
      <c r="A5" t="s">
        <v>0</v>
      </c>
      <c r="B5" t="s">
        <v>45</v>
      </c>
      <c r="C5" t="s">
        <v>2</v>
      </c>
      <c r="D5">
        <v>2019</v>
      </c>
      <c r="E5">
        <v>9</v>
      </c>
      <c r="F5">
        <v>5</v>
      </c>
      <c r="G5">
        <v>71.624538994332994</v>
      </c>
      <c r="H5" s="6">
        <f t="shared" si="0"/>
        <v>72</v>
      </c>
    </row>
    <row r="6" spans="1:9" x14ac:dyDescent="0.15">
      <c r="A6" t="s">
        <v>0</v>
      </c>
      <c r="B6" t="s">
        <v>45</v>
      </c>
      <c r="C6" t="s">
        <v>2</v>
      </c>
      <c r="D6">
        <v>2019</v>
      </c>
      <c r="E6">
        <v>10</v>
      </c>
      <c r="F6">
        <v>4</v>
      </c>
      <c r="G6">
        <v>71.3067307961187</v>
      </c>
      <c r="H6" s="6">
        <f t="shared" si="0"/>
        <v>71</v>
      </c>
    </row>
    <row r="7" spans="1:9" x14ac:dyDescent="0.15">
      <c r="A7" t="s">
        <v>0</v>
      </c>
      <c r="B7" t="s">
        <v>45</v>
      </c>
      <c r="C7" t="s">
        <v>2</v>
      </c>
      <c r="D7">
        <v>2019</v>
      </c>
      <c r="E7">
        <v>11</v>
      </c>
      <c r="F7">
        <v>5</v>
      </c>
      <c r="G7">
        <v>70.207914757207007</v>
      </c>
      <c r="H7" s="6">
        <f t="shared" si="0"/>
        <v>70</v>
      </c>
    </row>
    <row r="8" spans="1:9" x14ac:dyDescent="0.15">
      <c r="A8" t="s">
        <v>0</v>
      </c>
      <c r="B8" t="s">
        <v>45</v>
      </c>
      <c r="C8" t="s">
        <v>2</v>
      </c>
      <c r="D8">
        <v>2019</v>
      </c>
      <c r="E8">
        <v>12</v>
      </c>
      <c r="F8">
        <v>6</v>
      </c>
      <c r="G8">
        <v>73.414814207201999</v>
      </c>
      <c r="H8" s="6">
        <f t="shared" si="0"/>
        <v>73</v>
      </c>
    </row>
    <row r="9" spans="1:9" x14ac:dyDescent="0.15">
      <c r="A9" t="s">
        <v>0</v>
      </c>
      <c r="B9" t="s">
        <v>45</v>
      </c>
      <c r="C9" t="s">
        <v>2</v>
      </c>
      <c r="D9">
        <v>2020</v>
      </c>
      <c r="E9">
        <v>1</v>
      </c>
      <c r="F9">
        <v>2</v>
      </c>
      <c r="G9">
        <v>72.949649220835695</v>
      </c>
      <c r="H9" s="6">
        <f t="shared" si="0"/>
        <v>73</v>
      </c>
    </row>
    <row r="10" spans="1:9" x14ac:dyDescent="0.15">
      <c r="A10" t="s">
        <v>0</v>
      </c>
      <c r="B10" t="s">
        <v>45</v>
      </c>
      <c r="C10" t="s">
        <v>2</v>
      </c>
      <c r="D10">
        <v>2020</v>
      </c>
      <c r="E10">
        <v>3</v>
      </c>
      <c r="F10">
        <v>2</v>
      </c>
      <c r="G10">
        <v>67.689530685920602</v>
      </c>
      <c r="H10" s="6">
        <f t="shared" si="0"/>
        <v>68</v>
      </c>
    </row>
    <row r="11" spans="1:9" x14ac:dyDescent="0.15">
      <c r="A11" t="s">
        <v>0</v>
      </c>
      <c r="B11" t="s">
        <v>45</v>
      </c>
      <c r="C11" t="s">
        <v>2</v>
      </c>
      <c r="D11">
        <v>2020</v>
      </c>
      <c r="E11">
        <v>4</v>
      </c>
      <c r="F11">
        <v>5</v>
      </c>
      <c r="G11">
        <v>71.709123555156594</v>
      </c>
      <c r="H11" s="6">
        <f t="shared" si="0"/>
        <v>72</v>
      </c>
    </row>
    <row r="12" spans="1:9" x14ac:dyDescent="0.15">
      <c r="A12" t="s">
        <v>0</v>
      </c>
      <c r="B12" t="s">
        <v>45</v>
      </c>
      <c r="C12" t="s">
        <v>2</v>
      </c>
      <c r="D12">
        <v>2020</v>
      </c>
      <c r="E12">
        <v>5</v>
      </c>
      <c r="F12">
        <v>6</v>
      </c>
      <c r="G12">
        <v>67.727289782747405</v>
      </c>
      <c r="H12" s="6">
        <f t="shared" si="0"/>
        <v>68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22</v>
      </c>
      <c r="D2" s="3">
        <v>2019</v>
      </c>
      <c r="E2" s="3">
        <v>6</v>
      </c>
      <c r="F2" s="3">
        <v>7</v>
      </c>
      <c r="G2" s="8">
        <v>124.755311530198</v>
      </c>
      <c r="H2" s="11">
        <v>127</v>
      </c>
    </row>
    <row r="3" spans="1:8" x14ac:dyDescent="0.15">
      <c r="A3" s="3" t="s">
        <v>20</v>
      </c>
      <c r="B3" s="3" t="s">
        <v>109</v>
      </c>
      <c r="C3" s="3" t="s">
        <v>22</v>
      </c>
      <c r="D3" s="3">
        <v>2019</v>
      </c>
      <c r="E3" s="3">
        <v>7</v>
      </c>
      <c r="F3" s="3">
        <v>10</v>
      </c>
      <c r="G3" s="8">
        <v>129.599676506268</v>
      </c>
    </row>
    <row r="4" spans="1:8" x14ac:dyDescent="0.15">
      <c r="A4" s="3" t="s">
        <v>20</v>
      </c>
      <c r="B4" s="3" t="s">
        <v>109</v>
      </c>
      <c r="C4" s="3" t="s">
        <v>22</v>
      </c>
      <c r="D4" s="3">
        <v>2019</v>
      </c>
      <c r="E4" s="3">
        <v>8</v>
      </c>
      <c r="F4" s="3">
        <v>9</v>
      </c>
      <c r="G4" s="8">
        <v>126.887972267322</v>
      </c>
    </row>
    <row r="5" spans="1:8" x14ac:dyDescent="0.15">
      <c r="A5" s="3" t="s">
        <v>20</v>
      </c>
      <c r="B5" s="3" t="s">
        <v>109</v>
      </c>
      <c r="C5" s="3" t="s">
        <v>22</v>
      </c>
      <c r="D5" s="3">
        <v>2019</v>
      </c>
      <c r="E5" s="3">
        <v>9</v>
      </c>
      <c r="F5" s="3">
        <v>8</v>
      </c>
      <c r="G5" s="8">
        <v>121.676891615542</v>
      </c>
    </row>
    <row r="6" spans="1:8" x14ac:dyDescent="0.15">
      <c r="A6" s="3" t="s">
        <v>20</v>
      </c>
      <c r="B6" s="3" t="s">
        <v>109</v>
      </c>
      <c r="C6" s="3" t="s">
        <v>22</v>
      </c>
      <c r="D6" s="3">
        <v>2019</v>
      </c>
      <c r="E6" s="3">
        <v>10</v>
      </c>
      <c r="F6" s="3">
        <v>7</v>
      </c>
      <c r="G6" s="8">
        <v>140.03963011888999</v>
      </c>
    </row>
    <row r="7" spans="1:8" x14ac:dyDescent="0.15">
      <c r="A7" s="3" t="s">
        <v>20</v>
      </c>
      <c r="B7" s="3" t="s">
        <v>109</v>
      </c>
      <c r="C7" s="3" t="s">
        <v>22</v>
      </c>
      <c r="D7" s="3">
        <v>2019</v>
      </c>
      <c r="E7" s="3">
        <v>11</v>
      </c>
      <c r="F7" s="3">
        <v>4</v>
      </c>
      <c r="G7" s="8">
        <v>120.092378752887</v>
      </c>
    </row>
    <row r="8" spans="1:8" x14ac:dyDescent="0.15">
      <c r="A8" s="3" t="s">
        <v>20</v>
      </c>
      <c r="B8" s="3" t="s">
        <v>109</v>
      </c>
      <c r="C8" s="3" t="s">
        <v>22</v>
      </c>
      <c r="D8" s="3">
        <v>2019</v>
      </c>
      <c r="E8" s="3">
        <v>12</v>
      </c>
      <c r="F8" s="3">
        <v>4</v>
      </c>
      <c r="G8" s="8">
        <v>151.64104694640599</v>
      </c>
    </row>
    <row r="9" spans="1:8" x14ac:dyDescent="0.15">
      <c r="A9" s="3" t="s">
        <v>20</v>
      </c>
      <c r="B9" s="3" t="s">
        <v>109</v>
      </c>
      <c r="C9" s="3" t="s">
        <v>22</v>
      </c>
      <c r="D9" s="3">
        <v>2020</v>
      </c>
      <c r="E9" s="3">
        <v>1</v>
      </c>
      <c r="F9" s="3">
        <v>2</v>
      </c>
      <c r="G9" s="8">
        <v>116.586538461538</v>
      </c>
    </row>
    <row r="10" spans="1:8" x14ac:dyDescent="0.15">
      <c r="A10" s="3" t="s">
        <v>20</v>
      </c>
      <c r="B10" s="3" t="s">
        <v>109</v>
      </c>
      <c r="C10" s="3" t="s">
        <v>22</v>
      </c>
      <c r="D10" s="3">
        <v>2020</v>
      </c>
      <c r="E10" s="3">
        <v>3</v>
      </c>
      <c r="F10" s="3">
        <v>4</v>
      </c>
      <c r="G10" s="8">
        <v>120.08422416585699</v>
      </c>
    </row>
    <row r="11" spans="1:8" x14ac:dyDescent="0.15">
      <c r="A11" s="3" t="s">
        <v>20</v>
      </c>
      <c r="B11" s="3" t="s">
        <v>109</v>
      </c>
      <c r="C11" s="3" t="s">
        <v>22</v>
      </c>
      <c r="D11" s="3">
        <v>2020</v>
      </c>
      <c r="E11" s="3">
        <v>4</v>
      </c>
      <c r="F11" s="3">
        <v>15</v>
      </c>
      <c r="G11" s="8">
        <v>126.265451087868</v>
      </c>
    </row>
    <row r="12" spans="1:8" x14ac:dyDescent="0.15">
      <c r="A12" s="3" t="s">
        <v>20</v>
      </c>
      <c r="B12" s="3" t="s">
        <v>109</v>
      </c>
      <c r="C12" s="3" t="s">
        <v>22</v>
      </c>
      <c r="D12" s="3">
        <v>2020</v>
      </c>
      <c r="E12" s="3">
        <v>5</v>
      </c>
      <c r="F12" s="3">
        <v>6</v>
      </c>
      <c r="G12" s="8">
        <v>117.11420252345501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17.6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23</v>
      </c>
      <c r="D2" s="3">
        <v>2019</v>
      </c>
      <c r="E2" s="3">
        <v>6</v>
      </c>
      <c r="F2" s="3">
        <v>3</v>
      </c>
      <c r="G2" s="8">
        <v>113.450795015041</v>
      </c>
      <c r="H2" s="11">
        <v>121</v>
      </c>
    </row>
    <row r="3" spans="1:8" x14ac:dyDescent="0.15">
      <c r="A3" s="3" t="s">
        <v>20</v>
      </c>
      <c r="B3" s="3" t="s">
        <v>109</v>
      </c>
      <c r="C3" s="3" t="s">
        <v>23</v>
      </c>
      <c r="D3" s="3">
        <v>2019</v>
      </c>
      <c r="E3" s="3">
        <v>7</v>
      </c>
      <c r="F3" s="3">
        <v>7</v>
      </c>
      <c r="G3" s="8">
        <v>122.82662692498801</v>
      </c>
    </row>
    <row r="4" spans="1:8" x14ac:dyDescent="0.15">
      <c r="A4" s="3" t="s">
        <v>20</v>
      </c>
      <c r="B4" s="3" t="s">
        <v>109</v>
      </c>
      <c r="C4" s="3" t="s">
        <v>23</v>
      </c>
      <c r="D4" s="3">
        <v>2019</v>
      </c>
      <c r="E4" s="3">
        <v>8</v>
      </c>
      <c r="F4" s="3">
        <v>6</v>
      </c>
      <c r="G4" s="8">
        <v>139.01064495929899</v>
      </c>
    </row>
    <row r="5" spans="1:8" x14ac:dyDescent="0.15">
      <c r="A5" s="3" t="s">
        <v>20</v>
      </c>
      <c r="B5" s="3" t="s">
        <v>109</v>
      </c>
      <c r="C5" s="3" t="s">
        <v>23</v>
      </c>
      <c r="D5" s="3">
        <v>2019</v>
      </c>
      <c r="E5" s="3">
        <v>9</v>
      </c>
      <c r="F5" s="3">
        <v>3</v>
      </c>
      <c r="G5" s="8">
        <v>103.448275862069</v>
      </c>
    </row>
    <row r="6" spans="1:8" x14ac:dyDescent="0.15">
      <c r="A6" s="3" t="s">
        <v>20</v>
      </c>
      <c r="B6" s="3" t="s">
        <v>109</v>
      </c>
      <c r="C6" s="3" t="s">
        <v>23</v>
      </c>
      <c r="D6" s="3">
        <v>2019</v>
      </c>
      <c r="E6" s="3">
        <v>10</v>
      </c>
      <c r="F6" s="3">
        <v>5</v>
      </c>
      <c r="G6" s="8">
        <v>125.810141059855</v>
      </c>
    </row>
    <row r="7" spans="1:8" x14ac:dyDescent="0.15">
      <c r="A7" s="3" t="s">
        <v>20</v>
      </c>
      <c r="B7" s="3" t="s">
        <v>109</v>
      </c>
      <c r="C7" s="3" t="s">
        <v>23</v>
      </c>
      <c r="D7" s="3">
        <v>2019</v>
      </c>
      <c r="E7" s="3">
        <v>12</v>
      </c>
      <c r="F7" s="3">
        <v>1</v>
      </c>
      <c r="G7" s="8">
        <v>98.039215686274503</v>
      </c>
    </row>
    <row r="8" spans="1:8" x14ac:dyDescent="0.15">
      <c r="A8" s="3" t="s">
        <v>20</v>
      </c>
      <c r="B8" s="3" t="s">
        <v>109</v>
      </c>
      <c r="C8" s="3" t="s">
        <v>23</v>
      </c>
      <c r="D8" s="3">
        <v>2020</v>
      </c>
      <c r="E8" s="3">
        <v>1</v>
      </c>
      <c r="F8" s="3">
        <v>1</v>
      </c>
      <c r="G8" s="8">
        <v>107.64430577223099</v>
      </c>
    </row>
    <row r="9" spans="1:8" x14ac:dyDescent="0.15">
      <c r="A9" s="3" t="s">
        <v>20</v>
      </c>
      <c r="B9" s="3" t="s">
        <v>109</v>
      </c>
      <c r="C9" s="3" t="s">
        <v>23</v>
      </c>
      <c r="D9" s="3">
        <v>2020</v>
      </c>
      <c r="E9" s="3">
        <v>3</v>
      </c>
      <c r="F9" s="3">
        <v>1</v>
      </c>
      <c r="G9" s="8">
        <v>181.81818181818201</v>
      </c>
    </row>
    <row r="10" spans="1:8" x14ac:dyDescent="0.15">
      <c r="A10" s="3" t="s">
        <v>20</v>
      </c>
      <c r="B10" s="3" t="s">
        <v>109</v>
      </c>
      <c r="C10" s="3" t="s">
        <v>23</v>
      </c>
      <c r="D10" s="3">
        <v>2020</v>
      </c>
      <c r="E10" s="3">
        <v>4</v>
      </c>
      <c r="F10" s="3">
        <v>3</v>
      </c>
      <c r="G10" s="8">
        <v>102.21835580687301</v>
      </c>
    </row>
    <row r="11" spans="1:8" x14ac:dyDescent="0.15">
      <c r="A11" s="3" t="s">
        <v>20</v>
      </c>
      <c r="B11" s="3" t="s">
        <v>109</v>
      </c>
      <c r="C11" s="3" t="s">
        <v>23</v>
      </c>
      <c r="D11" s="3">
        <v>2020</v>
      </c>
      <c r="E11" s="3">
        <v>5</v>
      </c>
      <c r="F11" s="3">
        <v>4</v>
      </c>
      <c r="G11" s="8">
        <v>114.41717791411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111</v>
      </c>
      <c r="C2" s="3" t="s">
        <v>112</v>
      </c>
      <c r="D2" s="3">
        <v>2019</v>
      </c>
      <c r="E2" s="3">
        <v>6</v>
      </c>
      <c r="F2" s="3">
        <v>3</v>
      </c>
      <c r="G2" s="8">
        <v>159.36703164841799</v>
      </c>
      <c r="H2" s="11">
        <v>187</v>
      </c>
    </row>
    <row r="3" spans="1:8" x14ac:dyDescent="0.15">
      <c r="A3" s="3" t="s">
        <v>20</v>
      </c>
      <c r="B3" s="3" t="s">
        <v>111</v>
      </c>
      <c r="C3" s="3" t="s">
        <v>112</v>
      </c>
      <c r="D3" s="3">
        <v>2019</v>
      </c>
      <c r="E3" s="3">
        <v>7</v>
      </c>
      <c r="F3" s="3">
        <v>12</v>
      </c>
      <c r="G3" s="8">
        <v>169.13991791673399</v>
      </c>
    </row>
    <row r="4" spans="1:8" x14ac:dyDescent="0.15">
      <c r="A4" s="3" t="s">
        <v>20</v>
      </c>
      <c r="B4" s="3" t="s">
        <v>111</v>
      </c>
      <c r="C4" s="3" t="s">
        <v>112</v>
      </c>
      <c r="D4" s="3">
        <v>2019</v>
      </c>
      <c r="E4" s="3">
        <v>8</v>
      </c>
      <c r="F4" s="3">
        <v>6</v>
      </c>
      <c r="G4" s="8">
        <v>168.03047146944601</v>
      </c>
    </row>
    <row r="5" spans="1:8" x14ac:dyDescent="0.15">
      <c r="A5" s="3" t="s">
        <v>20</v>
      </c>
      <c r="B5" s="3" t="s">
        <v>111</v>
      </c>
      <c r="C5" s="3" t="s">
        <v>112</v>
      </c>
      <c r="D5" s="3">
        <v>2019</v>
      </c>
      <c r="E5" s="3">
        <v>9</v>
      </c>
      <c r="F5" s="3">
        <v>14</v>
      </c>
      <c r="G5" s="8">
        <v>184.17374881964099</v>
      </c>
    </row>
    <row r="6" spans="1:8" x14ac:dyDescent="0.15">
      <c r="A6" s="3" t="s">
        <v>20</v>
      </c>
      <c r="B6" s="3" t="s">
        <v>111</v>
      </c>
      <c r="C6" s="3" t="s">
        <v>112</v>
      </c>
      <c r="D6" s="3">
        <v>2019</v>
      </c>
      <c r="E6" s="3">
        <v>10</v>
      </c>
      <c r="F6" s="3">
        <v>5</v>
      </c>
      <c r="G6" s="8">
        <v>186.23465646421201</v>
      </c>
    </row>
    <row r="7" spans="1:8" x14ac:dyDescent="0.15">
      <c r="A7" s="3" t="s">
        <v>20</v>
      </c>
      <c r="B7" s="3" t="s">
        <v>111</v>
      </c>
      <c r="C7" s="3" t="s">
        <v>112</v>
      </c>
      <c r="D7" s="3">
        <v>2019</v>
      </c>
      <c r="E7" s="3">
        <v>11</v>
      </c>
      <c r="F7" s="3">
        <v>2</v>
      </c>
      <c r="G7" s="8">
        <v>190.184049079755</v>
      </c>
    </row>
    <row r="8" spans="1:8" x14ac:dyDescent="0.15">
      <c r="A8" s="3" t="s">
        <v>20</v>
      </c>
      <c r="B8" s="3" t="s">
        <v>111</v>
      </c>
      <c r="C8" s="3" t="s">
        <v>112</v>
      </c>
      <c r="D8" s="3">
        <v>2019</v>
      </c>
      <c r="E8" s="3">
        <v>12</v>
      </c>
      <c r="F8" s="3">
        <v>3</v>
      </c>
      <c r="G8" s="8">
        <v>213</v>
      </c>
    </row>
    <row r="9" spans="1:8" x14ac:dyDescent="0.15">
      <c r="A9" s="3" t="s">
        <v>20</v>
      </c>
      <c r="B9" s="3" t="s">
        <v>111</v>
      </c>
      <c r="C9" s="3" t="s">
        <v>112</v>
      </c>
      <c r="D9" s="3">
        <v>2020</v>
      </c>
      <c r="E9" s="3">
        <v>1</v>
      </c>
      <c r="F9" s="3">
        <v>6</v>
      </c>
      <c r="G9" s="8">
        <v>192.10233233798701</v>
      </c>
    </row>
    <row r="10" spans="1:8" x14ac:dyDescent="0.15">
      <c r="A10" s="3" t="s">
        <v>20</v>
      </c>
      <c r="B10" s="3" t="s">
        <v>111</v>
      </c>
      <c r="C10" s="3" t="s">
        <v>112</v>
      </c>
      <c r="D10" s="3">
        <v>2020</v>
      </c>
      <c r="E10" s="3">
        <v>2</v>
      </c>
      <c r="F10" s="3">
        <v>1</v>
      </c>
      <c r="G10" s="8">
        <v>188.23529411764699</v>
      </c>
    </row>
    <row r="11" spans="1:8" x14ac:dyDescent="0.15">
      <c r="A11" s="3" t="s">
        <v>20</v>
      </c>
      <c r="B11" s="3" t="s">
        <v>111</v>
      </c>
      <c r="C11" s="3" t="s">
        <v>112</v>
      </c>
      <c r="D11" s="3">
        <v>2020</v>
      </c>
      <c r="E11" s="3">
        <v>4</v>
      </c>
      <c r="F11" s="3">
        <v>3</v>
      </c>
      <c r="G11" s="8">
        <v>205.88424230744499</v>
      </c>
    </row>
    <row r="12" spans="1:8" x14ac:dyDescent="0.15">
      <c r="A12" s="3" t="s">
        <v>20</v>
      </c>
      <c r="B12" s="3" t="s">
        <v>111</v>
      </c>
      <c r="C12" s="3" t="s">
        <v>112</v>
      </c>
      <c r="D12" s="3">
        <v>2020</v>
      </c>
      <c r="E12" s="3">
        <v>5</v>
      </c>
      <c r="F12" s="3">
        <v>8</v>
      </c>
      <c r="G12" s="8">
        <v>200.73764640562601</v>
      </c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25</v>
      </c>
      <c r="D2" s="3">
        <v>2019</v>
      </c>
      <c r="E2" s="3">
        <v>6</v>
      </c>
      <c r="F2" s="3">
        <v>11</v>
      </c>
      <c r="G2" s="8">
        <v>99.988362169291605</v>
      </c>
      <c r="H2" s="11">
        <v>102</v>
      </c>
    </row>
    <row r="3" spans="1:8" x14ac:dyDescent="0.15">
      <c r="A3" s="3" t="s">
        <v>20</v>
      </c>
      <c r="B3" s="3" t="s">
        <v>24</v>
      </c>
      <c r="C3" s="3" t="s">
        <v>25</v>
      </c>
      <c r="D3" s="3">
        <v>2019</v>
      </c>
      <c r="E3" s="3">
        <v>7</v>
      </c>
      <c r="F3" s="3">
        <v>2</v>
      </c>
      <c r="G3" s="8">
        <v>96.685082872928206</v>
      </c>
    </row>
    <row r="4" spans="1:8" x14ac:dyDescent="0.15">
      <c r="A4" s="3" t="s">
        <v>20</v>
      </c>
      <c r="B4" s="3" t="s">
        <v>24</v>
      </c>
      <c r="C4" s="3" t="s">
        <v>25</v>
      </c>
      <c r="D4" s="3">
        <v>2019</v>
      </c>
      <c r="E4" s="3">
        <v>8</v>
      </c>
      <c r="F4" s="3">
        <v>7</v>
      </c>
      <c r="G4" s="8">
        <v>113.527724665392</v>
      </c>
    </row>
    <row r="5" spans="1:8" x14ac:dyDescent="0.15">
      <c r="A5" s="3" t="s">
        <v>20</v>
      </c>
      <c r="B5" s="3" t="s">
        <v>24</v>
      </c>
      <c r="C5" s="3" t="s">
        <v>25</v>
      </c>
      <c r="D5" s="3">
        <v>2019</v>
      </c>
      <c r="E5" s="3">
        <v>9</v>
      </c>
      <c r="F5" s="3">
        <v>4</v>
      </c>
      <c r="G5" s="8">
        <v>101.090879265092</v>
      </c>
    </row>
    <row r="6" spans="1:8" x14ac:dyDescent="0.15">
      <c r="A6" s="3" t="s">
        <v>20</v>
      </c>
      <c r="B6" s="3" t="s">
        <v>24</v>
      </c>
      <c r="C6" s="3" t="s">
        <v>25</v>
      </c>
      <c r="D6" s="3">
        <v>2019</v>
      </c>
      <c r="E6" s="3">
        <v>10</v>
      </c>
      <c r="F6" s="3">
        <v>3</v>
      </c>
      <c r="G6" s="8">
        <v>99.122165325530403</v>
      </c>
    </row>
    <row r="7" spans="1:8" x14ac:dyDescent="0.15">
      <c r="A7" s="3" t="s">
        <v>20</v>
      </c>
      <c r="B7" s="3" t="s">
        <v>24</v>
      </c>
      <c r="C7" s="3" t="s">
        <v>25</v>
      </c>
      <c r="D7" s="3">
        <v>2019</v>
      </c>
      <c r="E7" s="3">
        <v>11</v>
      </c>
      <c r="F7" s="3">
        <v>2</v>
      </c>
      <c r="G7" s="8">
        <v>114.89040060468599</v>
      </c>
    </row>
    <row r="8" spans="1:8" x14ac:dyDescent="0.15">
      <c r="A8" s="3" t="s">
        <v>20</v>
      </c>
      <c r="B8" s="3" t="s">
        <v>24</v>
      </c>
      <c r="C8" s="3" t="s">
        <v>25</v>
      </c>
      <c r="D8" s="3">
        <v>2019</v>
      </c>
      <c r="E8" s="3">
        <v>12</v>
      </c>
      <c r="F8" s="3">
        <v>5</v>
      </c>
      <c r="G8" s="8">
        <v>93.835982095191198</v>
      </c>
    </row>
    <row r="9" spans="1:8" x14ac:dyDescent="0.15">
      <c r="A9" s="3" t="s">
        <v>20</v>
      </c>
      <c r="B9" s="3" t="s">
        <v>24</v>
      </c>
      <c r="C9" s="3" t="s">
        <v>25</v>
      </c>
      <c r="D9" s="3">
        <v>2020</v>
      </c>
      <c r="E9" s="3">
        <v>1</v>
      </c>
      <c r="F9" s="3">
        <v>4</v>
      </c>
      <c r="G9" s="8">
        <v>101.33788784514699</v>
      </c>
    </row>
    <row r="10" spans="1:8" x14ac:dyDescent="0.15">
      <c r="A10" s="3" t="s">
        <v>20</v>
      </c>
      <c r="B10" s="3" t="s">
        <v>24</v>
      </c>
      <c r="C10" s="3" t="s">
        <v>25</v>
      </c>
      <c r="D10" s="3">
        <v>2020</v>
      </c>
      <c r="E10" s="3">
        <v>2</v>
      </c>
      <c r="F10" s="3">
        <v>1</v>
      </c>
      <c r="G10" s="8">
        <v>91.793647879566706</v>
      </c>
    </row>
    <row r="11" spans="1:8" x14ac:dyDescent="0.15">
      <c r="A11" s="3" t="s">
        <v>20</v>
      </c>
      <c r="B11" s="3" t="s">
        <v>24</v>
      </c>
      <c r="C11" s="3" t="s">
        <v>25</v>
      </c>
      <c r="D11" s="3">
        <v>2020</v>
      </c>
      <c r="E11" s="3">
        <v>3</v>
      </c>
      <c r="F11" s="3">
        <v>2</v>
      </c>
      <c r="G11" s="8">
        <v>96.7525625059872</v>
      </c>
    </row>
    <row r="12" spans="1:8" x14ac:dyDescent="0.15">
      <c r="A12" s="3" t="s">
        <v>20</v>
      </c>
      <c r="B12" s="3" t="s">
        <v>24</v>
      </c>
      <c r="C12" s="3" t="s">
        <v>25</v>
      </c>
      <c r="D12" s="3">
        <v>2020</v>
      </c>
      <c r="E12" s="3">
        <v>4</v>
      </c>
      <c r="F12" s="3">
        <v>3</v>
      </c>
      <c r="G12" s="8">
        <v>113.46908734053</v>
      </c>
    </row>
    <row r="13" spans="1:8" x14ac:dyDescent="0.15">
      <c r="A13" s="3" t="s">
        <v>20</v>
      </c>
      <c r="B13" s="3" t="s">
        <v>24</v>
      </c>
      <c r="C13" s="3" t="s">
        <v>25</v>
      </c>
      <c r="D13" s="3">
        <v>2020</v>
      </c>
      <c r="E13" s="3">
        <v>5</v>
      </c>
      <c r="F13" s="3">
        <v>1</v>
      </c>
      <c r="G13" s="8">
        <v>100</v>
      </c>
    </row>
  </sheetData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26</v>
      </c>
      <c r="D2" s="3">
        <v>2019</v>
      </c>
      <c r="E2" s="3">
        <v>6</v>
      </c>
      <c r="F2" s="3">
        <v>18</v>
      </c>
      <c r="G2" s="8">
        <v>82.118072561503993</v>
      </c>
      <c r="H2" s="11">
        <v>92</v>
      </c>
    </row>
    <row r="3" spans="1:8" x14ac:dyDescent="0.15">
      <c r="A3" s="3" t="s">
        <v>20</v>
      </c>
      <c r="B3" s="3" t="s">
        <v>24</v>
      </c>
      <c r="C3" s="3" t="s">
        <v>26</v>
      </c>
      <c r="D3" s="3">
        <v>2019</v>
      </c>
      <c r="E3" s="3">
        <v>7</v>
      </c>
      <c r="F3" s="3">
        <v>15</v>
      </c>
      <c r="G3" s="8">
        <v>88.815869243640407</v>
      </c>
    </row>
    <row r="4" spans="1:8" x14ac:dyDescent="0.15">
      <c r="A4" s="3" t="s">
        <v>20</v>
      </c>
      <c r="B4" s="3" t="s">
        <v>24</v>
      </c>
      <c r="C4" s="3" t="s">
        <v>26</v>
      </c>
      <c r="D4" s="3">
        <v>2019</v>
      </c>
      <c r="E4" s="3">
        <v>8</v>
      </c>
      <c r="F4" s="3">
        <v>12</v>
      </c>
      <c r="G4" s="8">
        <v>101.386302503621</v>
      </c>
    </row>
    <row r="5" spans="1:8" x14ac:dyDescent="0.15">
      <c r="A5" s="3" t="s">
        <v>20</v>
      </c>
      <c r="B5" s="3" t="s">
        <v>24</v>
      </c>
      <c r="C5" s="3" t="s">
        <v>26</v>
      </c>
      <c r="D5" s="3">
        <v>2019</v>
      </c>
      <c r="E5" s="3">
        <v>9</v>
      </c>
      <c r="F5" s="3">
        <v>13</v>
      </c>
      <c r="G5" s="8">
        <v>93.394177720389706</v>
      </c>
    </row>
    <row r="6" spans="1:8" x14ac:dyDescent="0.15">
      <c r="A6" s="3" t="s">
        <v>20</v>
      </c>
      <c r="B6" s="3" t="s">
        <v>24</v>
      </c>
      <c r="C6" s="3" t="s">
        <v>26</v>
      </c>
      <c r="D6" s="3">
        <v>2019</v>
      </c>
      <c r="E6" s="3">
        <v>10</v>
      </c>
      <c r="F6" s="3">
        <v>11</v>
      </c>
      <c r="G6" s="8">
        <v>87.528455753104893</v>
      </c>
    </row>
    <row r="7" spans="1:8" x14ac:dyDescent="0.15">
      <c r="A7" s="3" t="s">
        <v>20</v>
      </c>
      <c r="B7" s="3" t="s">
        <v>24</v>
      </c>
      <c r="C7" s="3" t="s">
        <v>26</v>
      </c>
      <c r="D7" s="3">
        <v>2019</v>
      </c>
      <c r="E7" s="3">
        <v>11</v>
      </c>
      <c r="F7" s="3">
        <v>11</v>
      </c>
      <c r="G7" s="8">
        <v>86.288924516742895</v>
      </c>
    </row>
    <row r="8" spans="1:8" x14ac:dyDescent="0.15">
      <c r="A8" s="3" t="s">
        <v>20</v>
      </c>
      <c r="B8" s="3" t="s">
        <v>24</v>
      </c>
      <c r="C8" s="3" t="s">
        <v>26</v>
      </c>
      <c r="D8" s="3">
        <v>2019</v>
      </c>
      <c r="E8" s="3">
        <v>12</v>
      </c>
      <c r="F8" s="3">
        <v>5</v>
      </c>
      <c r="G8" s="8">
        <v>95.259903824135606</v>
      </c>
    </row>
    <row r="9" spans="1:8" x14ac:dyDescent="0.15">
      <c r="A9" s="3" t="s">
        <v>20</v>
      </c>
      <c r="B9" s="3" t="s">
        <v>24</v>
      </c>
      <c r="C9" s="3" t="s">
        <v>26</v>
      </c>
      <c r="D9" s="3">
        <v>2020</v>
      </c>
      <c r="E9" s="3">
        <v>1</v>
      </c>
      <c r="F9" s="3">
        <v>6</v>
      </c>
      <c r="G9" s="8">
        <v>100.287067069306</v>
      </c>
    </row>
    <row r="10" spans="1:8" x14ac:dyDescent="0.15">
      <c r="A10" s="3" t="s">
        <v>20</v>
      </c>
      <c r="B10" s="3" t="s">
        <v>24</v>
      </c>
      <c r="C10" s="3" t="s">
        <v>26</v>
      </c>
      <c r="D10" s="3">
        <v>2020</v>
      </c>
      <c r="E10" s="3">
        <v>2</v>
      </c>
      <c r="F10" s="3">
        <v>3</v>
      </c>
      <c r="G10" s="8">
        <v>98.171762175449402</v>
      </c>
    </row>
    <row r="11" spans="1:8" x14ac:dyDescent="0.15">
      <c r="A11" s="3" t="s">
        <v>20</v>
      </c>
      <c r="B11" s="3" t="s">
        <v>24</v>
      </c>
      <c r="C11" s="3" t="s">
        <v>26</v>
      </c>
      <c r="D11" s="3">
        <v>2020</v>
      </c>
      <c r="E11" s="3">
        <v>3</v>
      </c>
      <c r="F11" s="3">
        <v>7</v>
      </c>
      <c r="G11" s="8">
        <v>86.691410392364801</v>
      </c>
    </row>
    <row r="12" spans="1:8" x14ac:dyDescent="0.15">
      <c r="A12" s="3" t="s">
        <v>20</v>
      </c>
      <c r="B12" s="3" t="s">
        <v>24</v>
      </c>
      <c r="C12" s="3" t="s">
        <v>26</v>
      </c>
      <c r="D12" s="3">
        <v>2020</v>
      </c>
      <c r="E12" s="3">
        <v>4</v>
      </c>
      <c r="F12" s="3">
        <v>18</v>
      </c>
      <c r="G12" s="8">
        <v>89.976032163290498</v>
      </c>
    </row>
    <row r="13" spans="1:8" x14ac:dyDescent="0.15">
      <c r="A13" s="3" t="s">
        <v>20</v>
      </c>
      <c r="B13" s="3" t="s">
        <v>24</v>
      </c>
      <c r="C13" s="3" t="s">
        <v>26</v>
      </c>
      <c r="D13" s="3">
        <v>2020</v>
      </c>
      <c r="E13" s="3">
        <v>5</v>
      </c>
      <c r="F13" s="3">
        <v>11</v>
      </c>
      <c r="G13" s="8">
        <v>91.792158958951603</v>
      </c>
    </row>
  </sheetData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6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113</v>
      </c>
      <c r="C2" s="3" t="s">
        <v>114</v>
      </c>
      <c r="D2" s="3">
        <v>2019</v>
      </c>
      <c r="E2" s="3">
        <v>6</v>
      </c>
      <c r="F2" s="3">
        <v>2</v>
      </c>
      <c r="G2" s="8">
        <v>131.221184537179</v>
      </c>
      <c r="H2" s="11">
        <v>133</v>
      </c>
    </row>
    <row r="3" spans="1:8" x14ac:dyDescent="0.15">
      <c r="A3" s="3" t="s">
        <v>20</v>
      </c>
      <c r="B3" s="3" t="s">
        <v>113</v>
      </c>
      <c r="C3" s="3" t="s">
        <v>114</v>
      </c>
      <c r="D3" s="3">
        <v>2019</v>
      </c>
      <c r="E3" s="3">
        <v>7</v>
      </c>
      <c r="F3" s="3">
        <v>6</v>
      </c>
      <c r="G3" s="8">
        <v>140.10273798730699</v>
      </c>
    </row>
    <row r="4" spans="1:8" x14ac:dyDescent="0.15">
      <c r="A4" s="3" t="s">
        <v>20</v>
      </c>
      <c r="B4" s="3" t="s">
        <v>113</v>
      </c>
      <c r="C4" s="3" t="s">
        <v>114</v>
      </c>
      <c r="D4" s="3">
        <v>2019</v>
      </c>
      <c r="E4" s="3">
        <v>8</v>
      </c>
      <c r="F4" s="3">
        <v>3</v>
      </c>
      <c r="G4" s="8">
        <v>131.87845503486699</v>
      </c>
    </row>
    <row r="5" spans="1:8" x14ac:dyDescent="0.15">
      <c r="A5" s="3" t="s">
        <v>20</v>
      </c>
      <c r="B5" s="3" t="s">
        <v>113</v>
      </c>
      <c r="C5" s="3" t="s">
        <v>114</v>
      </c>
      <c r="D5" s="3">
        <v>2020</v>
      </c>
      <c r="E5" s="3">
        <v>3</v>
      </c>
      <c r="F5" s="3">
        <v>2</v>
      </c>
      <c r="G5" s="8">
        <v>118.825326769649</v>
      </c>
    </row>
    <row r="6" spans="1:8" x14ac:dyDescent="0.15">
      <c r="A6" s="3" t="s">
        <v>20</v>
      </c>
      <c r="B6" s="3" t="s">
        <v>113</v>
      </c>
      <c r="C6" s="3" t="s">
        <v>114</v>
      </c>
      <c r="D6" s="3">
        <v>2020</v>
      </c>
      <c r="E6" s="3">
        <v>5</v>
      </c>
      <c r="F6" s="3">
        <v>3</v>
      </c>
      <c r="G6" s="8">
        <v>140.93013891685101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27</v>
      </c>
      <c r="C2" s="3" t="s">
        <v>28</v>
      </c>
      <c r="D2" s="3">
        <v>2019</v>
      </c>
      <c r="E2" s="3">
        <v>6</v>
      </c>
      <c r="F2" s="3">
        <v>23</v>
      </c>
      <c r="G2" s="8">
        <v>124.556074766355</v>
      </c>
      <c r="H2" s="11">
        <v>130</v>
      </c>
    </row>
    <row r="3" spans="1:8" x14ac:dyDescent="0.15">
      <c r="A3" s="3" t="s">
        <v>20</v>
      </c>
      <c r="B3" s="3" t="s">
        <v>27</v>
      </c>
      <c r="C3" s="3" t="s">
        <v>28</v>
      </c>
      <c r="D3" s="3">
        <v>2019</v>
      </c>
      <c r="E3" s="3">
        <v>7</v>
      </c>
      <c r="F3" s="3">
        <v>28</v>
      </c>
      <c r="G3" s="8">
        <v>139.45344745188299</v>
      </c>
    </row>
    <row r="4" spans="1:8" x14ac:dyDescent="0.15">
      <c r="A4" s="3" t="s">
        <v>20</v>
      </c>
      <c r="B4" s="3" t="s">
        <v>27</v>
      </c>
      <c r="C4" s="3" t="s">
        <v>28</v>
      </c>
      <c r="D4" s="3">
        <v>2019</v>
      </c>
      <c r="E4" s="3">
        <v>8</v>
      </c>
      <c r="F4" s="3">
        <v>20</v>
      </c>
      <c r="G4" s="8">
        <v>131.60735878390099</v>
      </c>
    </row>
    <row r="5" spans="1:8" x14ac:dyDescent="0.15">
      <c r="A5" s="3" t="s">
        <v>20</v>
      </c>
      <c r="B5" s="3" t="s">
        <v>27</v>
      </c>
      <c r="C5" s="3" t="s">
        <v>28</v>
      </c>
      <c r="D5" s="3">
        <v>2019</v>
      </c>
      <c r="E5" s="3">
        <v>9</v>
      </c>
      <c r="F5" s="3">
        <v>17</v>
      </c>
      <c r="G5" s="8">
        <v>132.53162971314001</v>
      </c>
    </row>
    <row r="6" spans="1:8" x14ac:dyDescent="0.15">
      <c r="A6" s="3" t="s">
        <v>20</v>
      </c>
      <c r="B6" s="3" t="s">
        <v>27</v>
      </c>
      <c r="C6" s="3" t="s">
        <v>28</v>
      </c>
      <c r="D6" s="3">
        <v>2019</v>
      </c>
      <c r="E6" s="3">
        <v>10</v>
      </c>
      <c r="F6" s="3">
        <v>17</v>
      </c>
      <c r="G6" s="8">
        <v>147.64291017075001</v>
      </c>
    </row>
    <row r="7" spans="1:8" x14ac:dyDescent="0.15">
      <c r="A7" s="3" t="s">
        <v>20</v>
      </c>
      <c r="B7" s="3" t="s">
        <v>27</v>
      </c>
      <c r="C7" s="3" t="s">
        <v>28</v>
      </c>
      <c r="D7" s="3">
        <v>2019</v>
      </c>
      <c r="E7" s="3">
        <v>11</v>
      </c>
      <c r="F7" s="3">
        <v>23</v>
      </c>
      <c r="G7" s="8">
        <v>128.04521535763001</v>
      </c>
    </row>
    <row r="8" spans="1:8" x14ac:dyDescent="0.15">
      <c r="A8" s="3" t="s">
        <v>20</v>
      </c>
      <c r="B8" s="3" t="s">
        <v>27</v>
      </c>
      <c r="C8" s="3" t="s">
        <v>28</v>
      </c>
      <c r="D8" s="3">
        <v>2019</v>
      </c>
      <c r="E8" s="3">
        <v>12</v>
      </c>
      <c r="F8" s="3">
        <v>20</v>
      </c>
      <c r="G8" s="8">
        <v>128.48544404864299</v>
      </c>
    </row>
    <row r="9" spans="1:8" x14ac:dyDescent="0.15">
      <c r="A9" s="3" t="s">
        <v>20</v>
      </c>
      <c r="B9" s="3" t="s">
        <v>27</v>
      </c>
      <c r="C9" s="3" t="s">
        <v>28</v>
      </c>
      <c r="D9" s="3">
        <v>2020</v>
      </c>
      <c r="E9" s="3">
        <v>1</v>
      </c>
      <c r="F9" s="3">
        <v>4</v>
      </c>
      <c r="G9" s="8">
        <v>115.336658354115</v>
      </c>
    </row>
    <row r="10" spans="1:8" x14ac:dyDescent="0.15">
      <c r="A10" s="3" t="s">
        <v>20</v>
      </c>
      <c r="B10" s="3" t="s">
        <v>27</v>
      </c>
      <c r="C10" s="3" t="s">
        <v>28</v>
      </c>
      <c r="D10" s="3">
        <v>2020</v>
      </c>
      <c r="E10" s="3">
        <v>2</v>
      </c>
      <c r="F10" s="3">
        <v>3</v>
      </c>
      <c r="G10" s="8">
        <v>123.776223776224</v>
      </c>
    </row>
    <row r="11" spans="1:8" x14ac:dyDescent="0.15">
      <c r="A11" s="3" t="s">
        <v>20</v>
      </c>
      <c r="B11" s="3" t="s">
        <v>27</v>
      </c>
      <c r="C11" s="3" t="s">
        <v>28</v>
      </c>
      <c r="D11" s="3">
        <v>2020</v>
      </c>
      <c r="E11" s="3">
        <v>3</v>
      </c>
      <c r="F11" s="3">
        <v>4</v>
      </c>
      <c r="G11" s="8">
        <v>115.70247933884301</v>
      </c>
    </row>
    <row r="12" spans="1:8" x14ac:dyDescent="0.15">
      <c r="A12" s="3" t="s">
        <v>20</v>
      </c>
      <c r="B12" s="3" t="s">
        <v>27</v>
      </c>
      <c r="C12" s="3" t="s">
        <v>28</v>
      </c>
      <c r="D12" s="3">
        <v>2020</v>
      </c>
      <c r="E12" s="3">
        <v>4</v>
      </c>
      <c r="F12" s="3">
        <v>16</v>
      </c>
      <c r="G12" s="8">
        <v>126.431297709924</v>
      </c>
    </row>
    <row r="13" spans="1:8" x14ac:dyDescent="0.15">
      <c r="A13" s="3" t="s">
        <v>20</v>
      </c>
      <c r="B13" s="3" t="s">
        <v>27</v>
      </c>
      <c r="C13" s="3" t="s">
        <v>28</v>
      </c>
      <c r="D13" s="3">
        <v>2020</v>
      </c>
      <c r="E13" s="3">
        <v>5</v>
      </c>
      <c r="F13" s="3">
        <v>21</v>
      </c>
      <c r="G13" s="8">
        <v>141.71569298125601</v>
      </c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29</v>
      </c>
      <c r="B2" s="3" t="s">
        <v>115</v>
      </c>
      <c r="C2" s="3" t="s">
        <v>30</v>
      </c>
      <c r="D2" s="3">
        <v>2019</v>
      </c>
      <c r="E2" s="3">
        <v>6</v>
      </c>
      <c r="F2" s="3">
        <v>9</v>
      </c>
      <c r="G2" s="8">
        <v>130.17494046528699</v>
      </c>
      <c r="H2" s="11">
        <v>126</v>
      </c>
    </row>
    <row r="3" spans="1:8" x14ac:dyDescent="0.15">
      <c r="A3" s="3" t="s">
        <v>29</v>
      </c>
      <c r="B3" s="3" t="s">
        <v>115</v>
      </c>
      <c r="C3" s="3" t="s">
        <v>30</v>
      </c>
      <c r="D3" s="3">
        <v>2019</v>
      </c>
      <c r="E3" s="3">
        <v>7</v>
      </c>
      <c r="F3" s="3">
        <v>4</v>
      </c>
      <c r="G3" s="8">
        <v>136.10652839971701</v>
      </c>
    </row>
    <row r="4" spans="1:8" x14ac:dyDescent="0.15">
      <c r="A4" s="3" t="s">
        <v>29</v>
      </c>
      <c r="B4" s="3" t="s">
        <v>115</v>
      </c>
      <c r="C4" s="3" t="s">
        <v>30</v>
      </c>
      <c r="D4" s="3">
        <v>2019</v>
      </c>
      <c r="E4" s="3">
        <v>8</v>
      </c>
      <c r="F4" s="3">
        <v>11</v>
      </c>
      <c r="G4" s="8">
        <v>127.044295835265</v>
      </c>
    </row>
    <row r="5" spans="1:8" x14ac:dyDescent="0.15">
      <c r="A5" s="3" t="s">
        <v>29</v>
      </c>
      <c r="B5" s="3" t="s">
        <v>115</v>
      </c>
      <c r="C5" s="3" t="s">
        <v>30</v>
      </c>
      <c r="D5" s="3">
        <v>2019</v>
      </c>
      <c r="E5" s="3">
        <v>9</v>
      </c>
      <c r="F5" s="3">
        <v>5</v>
      </c>
      <c r="G5" s="8">
        <v>131.21070776718699</v>
      </c>
    </row>
    <row r="6" spans="1:8" x14ac:dyDescent="0.15">
      <c r="A6" s="3" t="s">
        <v>29</v>
      </c>
      <c r="B6" s="3" t="s">
        <v>115</v>
      </c>
      <c r="C6" s="3" t="s">
        <v>30</v>
      </c>
      <c r="D6" s="3">
        <v>2019</v>
      </c>
      <c r="E6" s="3">
        <v>10</v>
      </c>
      <c r="F6" s="3">
        <v>9</v>
      </c>
      <c r="G6" s="8">
        <v>143.323957643944</v>
      </c>
    </row>
    <row r="7" spans="1:8" x14ac:dyDescent="0.15">
      <c r="A7" s="3" t="s">
        <v>29</v>
      </c>
      <c r="B7" s="3" t="s">
        <v>115</v>
      </c>
      <c r="C7" s="3" t="s">
        <v>30</v>
      </c>
      <c r="D7" s="3">
        <v>2019</v>
      </c>
      <c r="E7" s="3">
        <v>11</v>
      </c>
      <c r="F7" s="3">
        <v>8</v>
      </c>
      <c r="G7" s="8">
        <v>136.67295705381099</v>
      </c>
    </row>
    <row r="8" spans="1:8" x14ac:dyDescent="0.15">
      <c r="A8" s="3" t="s">
        <v>29</v>
      </c>
      <c r="B8" s="3" t="s">
        <v>115</v>
      </c>
      <c r="C8" s="3" t="s">
        <v>30</v>
      </c>
      <c r="D8" s="3">
        <v>2019</v>
      </c>
      <c r="E8" s="3">
        <v>12</v>
      </c>
      <c r="F8" s="3">
        <v>3</v>
      </c>
      <c r="G8" s="8">
        <v>128.32903780068699</v>
      </c>
    </row>
    <row r="9" spans="1:8" x14ac:dyDescent="0.15">
      <c r="A9" s="3" t="s">
        <v>29</v>
      </c>
      <c r="B9" s="3" t="s">
        <v>115</v>
      </c>
      <c r="C9" s="3" t="s">
        <v>30</v>
      </c>
      <c r="D9" s="3">
        <v>2020</v>
      </c>
      <c r="E9" s="3">
        <v>1</v>
      </c>
      <c r="F9" s="3">
        <v>4</v>
      </c>
      <c r="G9" s="8">
        <v>106.44317136997</v>
      </c>
    </row>
    <row r="10" spans="1:8" x14ac:dyDescent="0.15">
      <c r="A10" s="3" t="s">
        <v>29</v>
      </c>
      <c r="B10" s="3" t="s">
        <v>115</v>
      </c>
      <c r="C10" s="3" t="s">
        <v>30</v>
      </c>
      <c r="D10" s="3">
        <v>2020</v>
      </c>
      <c r="E10" s="3">
        <v>3</v>
      </c>
      <c r="F10" s="3">
        <v>5</v>
      </c>
      <c r="G10" s="8">
        <v>115.592456071288</v>
      </c>
    </row>
    <row r="11" spans="1:8" x14ac:dyDescent="0.15">
      <c r="A11" s="3" t="s">
        <v>29</v>
      </c>
      <c r="B11" s="3" t="s">
        <v>115</v>
      </c>
      <c r="C11" s="3" t="s">
        <v>30</v>
      </c>
      <c r="D11" s="3">
        <v>2020</v>
      </c>
      <c r="E11" s="3">
        <v>4</v>
      </c>
      <c r="F11" s="3">
        <v>6</v>
      </c>
      <c r="G11" s="8">
        <v>109.551944854751</v>
      </c>
    </row>
    <row r="12" spans="1:8" x14ac:dyDescent="0.15">
      <c r="A12" s="3" t="s">
        <v>29</v>
      </c>
      <c r="B12" s="3" t="s">
        <v>115</v>
      </c>
      <c r="C12" s="3" t="s">
        <v>30</v>
      </c>
      <c r="D12" s="3">
        <v>2020</v>
      </c>
      <c r="E12" s="3">
        <v>5</v>
      </c>
      <c r="F12" s="3">
        <v>2</v>
      </c>
      <c r="G12" s="8">
        <v>117.91044776119401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8"/>
  <sheetViews>
    <sheetView workbookViewId="0">
      <selection activeCell="I2" sqref="I2"/>
    </sheetView>
  </sheetViews>
  <sheetFormatPr defaultRowHeight="13.5" x14ac:dyDescent="0.15"/>
  <cols>
    <col min="3" max="3" width="21.2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31</v>
      </c>
      <c r="B2" s="3" t="s">
        <v>32</v>
      </c>
      <c r="C2" s="3" t="s">
        <v>116</v>
      </c>
      <c r="D2" s="3">
        <v>2019</v>
      </c>
      <c r="E2" s="3">
        <v>6</v>
      </c>
      <c r="F2" s="3">
        <v>2</v>
      </c>
      <c r="G2" s="8">
        <v>113.42881861001599</v>
      </c>
      <c r="H2" s="93">
        <v>111</v>
      </c>
      <c r="I2" s="12">
        <v>95</v>
      </c>
    </row>
    <row r="3" spans="1:9" x14ac:dyDescent="0.15">
      <c r="A3" s="3" t="s">
        <v>31</v>
      </c>
      <c r="B3" s="3" t="s">
        <v>32</v>
      </c>
      <c r="C3" s="3" t="s">
        <v>116</v>
      </c>
      <c r="D3" s="3">
        <v>2019</v>
      </c>
      <c r="E3" s="3">
        <v>8</v>
      </c>
      <c r="F3" s="3">
        <v>1</v>
      </c>
      <c r="G3" s="8">
        <v>122.194950911641</v>
      </c>
      <c r="H3" s="93"/>
    </row>
    <row r="4" spans="1:9" x14ac:dyDescent="0.15">
      <c r="A4" s="3" t="s">
        <v>31</v>
      </c>
      <c r="B4" s="3" t="s">
        <v>32</v>
      </c>
      <c r="C4" s="3" t="s">
        <v>116</v>
      </c>
      <c r="D4" s="3">
        <v>2020</v>
      </c>
      <c r="E4" s="3">
        <v>4</v>
      </c>
      <c r="F4" s="3">
        <v>1</v>
      </c>
      <c r="G4" s="8">
        <v>105</v>
      </c>
      <c r="H4" s="93"/>
    </row>
    <row r="5" spans="1:9" x14ac:dyDescent="0.15">
      <c r="A5" s="3" t="s">
        <v>31</v>
      </c>
      <c r="B5" s="3" t="s">
        <v>32</v>
      </c>
      <c r="C5" s="3" t="s">
        <v>116</v>
      </c>
      <c r="D5" s="3">
        <v>2020</v>
      </c>
      <c r="E5" s="3">
        <v>5</v>
      </c>
      <c r="F5" s="3">
        <v>2</v>
      </c>
      <c r="G5" s="8">
        <v>101.851851851852</v>
      </c>
      <c r="H5" s="93"/>
    </row>
    <row r="6" spans="1:9" x14ac:dyDescent="0.15">
      <c r="A6" s="3" t="s">
        <v>31</v>
      </c>
      <c r="B6" s="3" t="s">
        <v>32</v>
      </c>
      <c r="C6" s="3" t="s">
        <v>117</v>
      </c>
      <c r="D6" s="3">
        <v>2019</v>
      </c>
      <c r="E6" s="3">
        <v>6</v>
      </c>
      <c r="F6" s="3">
        <v>5</v>
      </c>
      <c r="G6" s="8">
        <v>99.012309638495594</v>
      </c>
      <c r="H6" s="93">
        <v>95</v>
      </c>
    </row>
    <row r="7" spans="1:9" x14ac:dyDescent="0.15">
      <c r="A7" s="3" t="s">
        <v>31</v>
      </c>
      <c r="B7" s="3" t="s">
        <v>32</v>
      </c>
      <c r="C7" s="3" t="s">
        <v>117</v>
      </c>
      <c r="D7" s="3">
        <v>2019</v>
      </c>
      <c r="E7" s="3">
        <v>7</v>
      </c>
      <c r="F7" s="3">
        <v>3</v>
      </c>
      <c r="G7" s="8">
        <v>97.987112203547497</v>
      </c>
      <c r="H7" s="93"/>
    </row>
    <row r="8" spans="1:9" x14ac:dyDescent="0.15">
      <c r="A8" s="3" t="s">
        <v>31</v>
      </c>
      <c r="B8" s="3" t="s">
        <v>32</v>
      </c>
      <c r="C8" s="3" t="s">
        <v>117</v>
      </c>
      <c r="D8" s="3">
        <v>2019</v>
      </c>
      <c r="E8" s="3">
        <v>8</v>
      </c>
      <c r="F8" s="3">
        <v>4</v>
      </c>
      <c r="G8" s="8">
        <v>95.9278622475898</v>
      </c>
      <c r="H8" s="93"/>
    </row>
    <row r="9" spans="1:9" x14ac:dyDescent="0.15">
      <c r="A9" s="3" t="s">
        <v>31</v>
      </c>
      <c r="B9" s="3" t="s">
        <v>32</v>
      </c>
      <c r="C9" s="3" t="s">
        <v>117</v>
      </c>
      <c r="D9" s="3">
        <v>2019</v>
      </c>
      <c r="E9" s="3">
        <v>9</v>
      </c>
      <c r="F9" s="3">
        <v>1</v>
      </c>
      <c r="G9" s="8">
        <v>97.062579821200501</v>
      </c>
      <c r="H9" s="93"/>
    </row>
    <row r="10" spans="1:9" x14ac:dyDescent="0.15">
      <c r="A10" s="3" t="s">
        <v>31</v>
      </c>
      <c r="B10" s="3" t="s">
        <v>32</v>
      </c>
      <c r="C10" s="3" t="s">
        <v>117</v>
      </c>
      <c r="D10" s="3">
        <v>2019</v>
      </c>
      <c r="E10" s="3">
        <v>10</v>
      </c>
      <c r="F10" s="3">
        <v>3</v>
      </c>
      <c r="G10" s="8">
        <v>96.451497279155404</v>
      </c>
      <c r="H10" s="93"/>
    </row>
    <row r="11" spans="1:9" x14ac:dyDescent="0.15">
      <c r="A11" s="3" t="s">
        <v>31</v>
      </c>
      <c r="B11" s="3" t="s">
        <v>32</v>
      </c>
      <c r="C11" s="3" t="s">
        <v>117</v>
      </c>
      <c r="D11" s="3">
        <v>2019</v>
      </c>
      <c r="E11" s="3">
        <v>11</v>
      </c>
      <c r="F11" s="3">
        <v>3</v>
      </c>
      <c r="G11" s="8">
        <v>95.587944859185498</v>
      </c>
      <c r="H11" s="93"/>
    </row>
    <row r="12" spans="1:9" x14ac:dyDescent="0.15">
      <c r="A12" s="3" t="s">
        <v>31</v>
      </c>
      <c r="B12" s="3" t="s">
        <v>32</v>
      </c>
      <c r="C12" s="3" t="s">
        <v>117</v>
      </c>
      <c r="D12" s="3">
        <v>2019</v>
      </c>
      <c r="E12" s="3">
        <v>12</v>
      </c>
      <c r="F12" s="3">
        <v>1</v>
      </c>
      <c r="G12" s="8">
        <v>102.484270610365</v>
      </c>
      <c r="H12" s="93"/>
    </row>
    <row r="13" spans="1:9" x14ac:dyDescent="0.15">
      <c r="A13" s="3" t="s">
        <v>31</v>
      </c>
      <c r="B13" s="3" t="s">
        <v>32</v>
      </c>
      <c r="C13" s="3" t="s">
        <v>117</v>
      </c>
      <c r="D13" s="3">
        <v>2020</v>
      </c>
      <c r="E13" s="3">
        <v>1</v>
      </c>
      <c r="F13" s="3">
        <v>2</v>
      </c>
      <c r="G13" s="8">
        <v>88.065420026305205</v>
      </c>
      <c r="H13" s="93"/>
    </row>
    <row r="14" spans="1:9" x14ac:dyDescent="0.15">
      <c r="A14" s="3" t="s">
        <v>31</v>
      </c>
      <c r="B14" s="3" t="s">
        <v>32</v>
      </c>
      <c r="C14" s="3" t="s">
        <v>117</v>
      </c>
      <c r="D14" s="3">
        <v>2020</v>
      </c>
      <c r="E14" s="3">
        <v>3</v>
      </c>
      <c r="F14" s="3">
        <v>1</v>
      </c>
      <c r="G14" s="8">
        <v>100</v>
      </c>
      <c r="H14" s="93"/>
    </row>
    <row r="15" spans="1:9" x14ac:dyDescent="0.15">
      <c r="A15" s="3" t="s">
        <v>31</v>
      </c>
      <c r="B15" s="3" t="s">
        <v>32</v>
      </c>
      <c r="C15" s="3" t="s">
        <v>117</v>
      </c>
      <c r="D15" s="3">
        <v>2020</v>
      </c>
      <c r="E15" s="3">
        <v>4</v>
      </c>
      <c r="F15" s="3">
        <v>3</v>
      </c>
      <c r="G15" s="8">
        <v>82.414563569099997</v>
      </c>
      <c r="H15" s="93"/>
    </row>
    <row r="16" spans="1:9" x14ac:dyDescent="0.15">
      <c r="A16" s="3" t="s">
        <v>31</v>
      </c>
      <c r="B16" s="3" t="s">
        <v>32</v>
      </c>
      <c r="C16" s="3" t="s">
        <v>117</v>
      </c>
      <c r="D16" s="3">
        <v>2020</v>
      </c>
      <c r="E16" s="3">
        <v>5</v>
      </c>
      <c r="F16" s="3">
        <v>8</v>
      </c>
      <c r="G16" s="8">
        <v>94.095030922359001</v>
      </c>
      <c r="H16" s="93"/>
    </row>
    <row r="17" spans="1:8" x14ac:dyDescent="0.15">
      <c r="A17" s="3" t="s">
        <v>31</v>
      </c>
      <c r="B17" s="3" t="s">
        <v>32</v>
      </c>
      <c r="C17" s="3" t="s">
        <v>118</v>
      </c>
      <c r="D17" s="3">
        <v>2019</v>
      </c>
      <c r="E17" s="3">
        <v>6</v>
      </c>
      <c r="F17" s="3">
        <v>5</v>
      </c>
      <c r="G17" s="8">
        <v>83.2687838884586</v>
      </c>
      <c r="H17" s="93">
        <v>87</v>
      </c>
    </row>
    <row r="18" spans="1:8" x14ac:dyDescent="0.15">
      <c r="A18" s="3" t="s">
        <v>31</v>
      </c>
      <c r="B18" s="3" t="s">
        <v>32</v>
      </c>
      <c r="C18" s="3" t="s">
        <v>118</v>
      </c>
      <c r="D18" s="3">
        <v>2019</v>
      </c>
      <c r="E18" s="3">
        <v>7</v>
      </c>
      <c r="F18" s="3">
        <v>2</v>
      </c>
      <c r="G18" s="8">
        <v>84.882780921584498</v>
      </c>
      <c r="H18" s="93"/>
    </row>
    <row r="19" spans="1:8" x14ac:dyDescent="0.15">
      <c r="A19" s="3" t="s">
        <v>31</v>
      </c>
      <c r="B19" s="3" t="s">
        <v>32</v>
      </c>
      <c r="C19" s="3" t="s">
        <v>118</v>
      </c>
      <c r="D19" s="3">
        <v>2019</v>
      </c>
      <c r="E19" s="3">
        <v>8</v>
      </c>
      <c r="F19" s="3">
        <v>3</v>
      </c>
      <c r="G19" s="8">
        <v>91.934188212192396</v>
      </c>
      <c r="H19" s="93"/>
    </row>
    <row r="20" spans="1:8" x14ac:dyDescent="0.15">
      <c r="A20" s="3" t="s">
        <v>31</v>
      </c>
      <c r="B20" s="3" t="s">
        <v>32</v>
      </c>
      <c r="C20" s="3" t="s">
        <v>118</v>
      </c>
      <c r="D20" s="3">
        <v>2019</v>
      </c>
      <c r="E20" s="3">
        <v>9</v>
      </c>
      <c r="F20" s="3">
        <v>3</v>
      </c>
      <c r="G20" s="8">
        <v>88.897563514524606</v>
      </c>
      <c r="H20" s="93"/>
    </row>
    <row r="21" spans="1:8" x14ac:dyDescent="0.15">
      <c r="A21" s="3" t="s">
        <v>31</v>
      </c>
      <c r="B21" s="3" t="s">
        <v>32</v>
      </c>
      <c r="C21" s="3" t="s">
        <v>118</v>
      </c>
      <c r="D21" s="3">
        <v>2019</v>
      </c>
      <c r="E21" s="3">
        <v>10</v>
      </c>
      <c r="F21" s="3">
        <v>1</v>
      </c>
      <c r="G21" s="8">
        <v>84.070796460176993</v>
      </c>
      <c r="H21" s="93"/>
    </row>
    <row r="22" spans="1:8" x14ac:dyDescent="0.15">
      <c r="A22" s="3" t="s">
        <v>31</v>
      </c>
      <c r="B22" s="3" t="s">
        <v>32</v>
      </c>
      <c r="C22" s="3" t="s">
        <v>118</v>
      </c>
      <c r="D22" s="3">
        <v>2019</v>
      </c>
      <c r="E22" s="3">
        <v>11</v>
      </c>
      <c r="F22" s="3">
        <v>2</v>
      </c>
      <c r="G22" s="8">
        <v>85.459739505156605</v>
      </c>
      <c r="H22" s="93"/>
    </row>
    <row r="23" spans="1:8" x14ac:dyDescent="0.15">
      <c r="A23" s="3" t="s">
        <v>31</v>
      </c>
      <c r="B23" s="3" t="s">
        <v>32</v>
      </c>
      <c r="C23" s="3" t="s">
        <v>118</v>
      </c>
      <c r="D23" s="3">
        <v>2019</v>
      </c>
      <c r="E23" s="3">
        <v>12</v>
      </c>
      <c r="F23" s="3">
        <v>1</v>
      </c>
      <c r="G23" s="8">
        <v>91.954022988505699</v>
      </c>
      <c r="H23" s="93"/>
    </row>
    <row r="24" spans="1:8" x14ac:dyDescent="0.15">
      <c r="A24" s="3" t="s">
        <v>31</v>
      </c>
      <c r="B24" s="3" t="s">
        <v>32</v>
      </c>
      <c r="C24" s="3" t="s">
        <v>118</v>
      </c>
      <c r="D24" s="3">
        <v>2020</v>
      </c>
      <c r="E24" s="3">
        <v>3</v>
      </c>
      <c r="F24" s="3">
        <v>1</v>
      </c>
      <c r="G24" s="8">
        <v>73.946265713581496</v>
      </c>
      <c r="H24" s="93"/>
    </row>
    <row r="25" spans="1:8" x14ac:dyDescent="0.15">
      <c r="A25" s="3" t="s">
        <v>31</v>
      </c>
      <c r="B25" s="3" t="s">
        <v>32</v>
      </c>
      <c r="C25" s="3" t="s">
        <v>118</v>
      </c>
      <c r="D25" s="3">
        <v>2020</v>
      </c>
      <c r="E25" s="3">
        <v>4</v>
      </c>
      <c r="F25" s="3">
        <v>4</v>
      </c>
      <c r="G25" s="8">
        <v>101.58949550794701</v>
      </c>
      <c r="H25" s="93"/>
    </row>
    <row r="26" spans="1:8" x14ac:dyDescent="0.15">
      <c r="A26" s="3" t="s">
        <v>31</v>
      </c>
      <c r="B26" s="3" t="s">
        <v>32</v>
      </c>
      <c r="C26" s="3" t="s">
        <v>118</v>
      </c>
      <c r="D26" s="3">
        <v>2020</v>
      </c>
      <c r="E26" s="3">
        <v>5</v>
      </c>
      <c r="F26" s="3">
        <v>2</v>
      </c>
      <c r="G26" s="8">
        <v>79.630105317236101</v>
      </c>
      <c r="H26" s="93"/>
    </row>
    <row r="27" spans="1:8" x14ac:dyDescent="0.15">
      <c r="A27" s="3" t="s">
        <v>31</v>
      </c>
      <c r="B27" s="3" t="s">
        <v>32</v>
      </c>
      <c r="C27" s="3" t="s">
        <v>119</v>
      </c>
      <c r="D27" s="3">
        <v>2019</v>
      </c>
      <c r="E27" s="3">
        <v>6</v>
      </c>
      <c r="F27" s="3">
        <v>4</v>
      </c>
      <c r="G27" s="8">
        <v>97.370265186441898</v>
      </c>
      <c r="H27" s="93">
        <v>97</v>
      </c>
    </row>
    <row r="28" spans="1:8" x14ac:dyDescent="0.15">
      <c r="A28" s="3" t="s">
        <v>31</v>
      </c>
      <c r="B28" s="3" t="s">
        <v>32</v>
      </c>
      <c r="C28" s="3" t="s">
        <v>119</v>
      </c>
      <c r="D28" s="3">
        <v>2019</v>
      </c>
      <c r="E28" s="3">
        <v>7</v>
      </c>
      <c r="F28" s="3">
        <v>9</v>
      </c>
      <c r="G28" s="8">
        <v>112.082066869301</v>
      </c>
      <c r="H28" s="93"/>
    </row>
    <row r="29" spans="1:8" x14ac:dyDescent="0.15">
      <c r="A29" s="3" t="s">
        <v>31</v>
      </c>
      <c r="B29" s="3" t="s">
        <v>32</v>
      </c>
      <c r="C29" s="3" t="s">
        <v>119</v>
      </c>
      <c r="D29" s="3">
        <v>2019</v>
      </c>
      <c r="E29" s="3">
        <v>8</v>
      </c>
      <c r="F29" s="3">
        <v>4</v>
      </c>
      <c r="G29" s="8">
        <v>96.542039670001699</v>
      </c>
      <c r="H29" s="93"/>
    </row>
    <row r="30" spans="1:8" x14ac:dyDescent="0.15">
      <c r="A30" s="3" t="s">
        <v>31</v>
      </c>
      <c r="B30" s="3" t="s">
        <v>32</v>
      </c>
      <c r="C30" s="3" t="s">
        <v>119</v>
      </c>
      <c r="D30" s="3">
        <v>2019</v>
      </c>
      <c r="E30" s="3">
        <v>9</v>
      </c>
      <c r="F30" s="3">
        <v>6</v>
      </c>
      <c r="G30" s="8">
        <v>106.462384600275</v>
      </c>
      <c r="H30" s="93"/>
    </row>
    <row r="31" spans="1:8" x14ac:dyDescent="0.15">
      <c r="A31" s="3" t="s">
        <v>31</v>
      </c>
      <c r="B31" s="3" t="s">
        <v>32</v>
      </c>
      <c r="C31" s="3" t="s">
        <v>119</v>
      </c>
      <c r="D31" s="3">
        <v>2019</v>
      </c>
      <c r="E31" s="3">
        <v>10</v>
      </c>
      <c r="F31" s="3">
        <v>2</v>
      </c>
      <c r="G31" s="8">
        <v>101.280181494085</v>
      </c>
      <c r="H31" s="93"/>
    </row>
    <row r="32" spans="1:8" x14ac:dyDescent="0.15">
      <c r="A32" s="3" t="s">
        <v>31</v>
      </c>
      <c r="B32" s="3" t="s">
        <v>32</v>
      </c>
      <c r="C32" s="3" t="s">
        <v>119</v>
      </c>
      <c r="D32" s="3">
        <v>2019</v>
      </c>
      <c r="E32" s="3">
        <v>11</v>
      </c>
      <c r="F32" s="3">
        <v>2</v>
      </c>
      <c r="G32" s="8">
        <v>97.533788491012899</v>
      </c>
      <c r="H32" s="93"/>
    </row>
    <row r="33" spans="1:8" x14ac:dyDescent="0.15">
      <c r="A33" s="3" t="s">
        <v>31</v>
      </c>
      <c r="B33" s="3" t="s">
        <v>32</v>
      </c>
      <c r="C33" s="3" t="s">
        <v>119</v>
      </c>
      <c r="D33" s="3">
        <v>2019</v>
      </c>
      <c r="E33" s="3">
        <v>12</v>
      </c>
      <c r="F33" s="3">
        <v>3</v>
      </c>
      <c r="G33" s="8">
        <v>87.059380175065101</v>
      </c>
      <c r="H33" s="93"/>
    </row>
    <row r="34" spans="1:8" x14ac:dyDescent="0.15">
      <c r="A34" s="3" t="s">
        <v>31</v>
      </c>
      <c r="B34" s="3" t="s">
        <v>32</v>
      </c>
      <c r="C34" s="3" t="s">
        <v>119</v>
      </c>
      <c r="D34" s="3">
        <v>2020</v>
      </c>
      <c r="E34" s="3">
        <v>1</v>
      </c>
      <c r="F34" s="3">
        <v>1</v>
      </c>
      <c r="G34" s="8">
        <v>104.033290653009</v>
      </c>
      <c r="H34" s="93"/>
    </row>
    <row r="35" spans="1:8" x14ac:dyDescent="0.15">
      <c r="A35" s="3" t="s">
        <v>31</v>
      </c>
      <c r="B35" s="3" t="s">
        <v>32</v>
      </c>
      <c r="C35" s="3" t="s">
        <v>119</v>
      </c>
      <c r="D35" s="3">
        <v>2020</v>
      </c>
      <c r="E35" s="3">
        <v>2</v>
      </c>
      <c r="F35" s="3">
        <v>2</v>
      </c>
      <c r="G35" s="8">
        <v>94.014830508474603</v>
      </c>
      <c r="H35" s="93"/>
    </row>
    <row r="36" spans="1:8" x14ac:dyDescent="0.15">
      <c r="A36" s="3" t="s">
        <v>31</v>
      </c>
      <c r="B36" s="3" t="s">
        <v>32</v>
      </c>
      <c r="C36" s="3" t="s">
        <v>119</v>
      </c>
      <c r="D36" s="3">
        <v>2020</v>
      </c>
      <c r="E36" s="3">
        <v>3</v>
      </c>
      <c r="F36" s="3">
        <v>2</v>
      </c>
      <c r="G36" s="8">
        <v>80.102315562735598</v>
      </c>
      <c r="H36" s="93"/>
    </row>
    <row r="37" spans="1:8" x14ac:dyDescent="0.15">
      <c r="A37" s="3" t="s">
        <v>31</v>
      </c>
      <c r="B37" s="3" t="s">
        <v>32</v>
      </c>
      <c r="C37" s="3" t="s">
        <v>119</v>
      </c>
      <c r="D37" s="3">
        <v>2020</v>
      </c>
      <c r="E37" s="3">
        <v>4</v>
      </c>
      <c r="F37" s="3">
        <v>4</v>
      </c>
      <c r="G37" s="8">
        <v>92.0869472106221</v>
      </c>
      <c r="H37" s="93"/>
    </row>
    <row r="38" spans="1:8" x14ac:dyDescent="0.15">
      <c r="A38" s="3" t="s">
        <v>31</v>
      </c>
      <c r="B38" s="3" t="s">
        <v>32</v>
      </c>
      <c r="C38" s="3" t="s">
        <v>119</v>
      </c>
      <c r="D38" s="3">
        <v>2020</v>
      </c>
      <c r="E38" s="3">
        <v>5</v>
      </c>
      <c r="F38" s="3">
        <v>10</v>
      </c>
      <c r="G38" s="8">
        <v>99.496853310899397</v>
      </c>
      <c r="H38" s="93"/>
    </row>
  </sheetData>
  <mergeCells count="4">
    <mergeCell ref="H2:H5"/>
    <mergeCell ref="H6:H16"/>
    <mergeCell ref="H17:H26"/>
    <mergeCell ref="H27:H38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120</v>
      </c>
      <c r="C2" s="3" t="s">
        <v>33</v>
      </c>
      <c r="D2" s="3">
        <v>2019</v>
      </c>
      <c r="E2" s="3">
        <v>6</v>
      </c>
      <c r="F2" s="3">
        <v>16</v>
      </c>
      <c r="G2" s="8">
        <v>94.091882209017797</v>
      </c>
      <c r="H2" s="11">
        <v>93</v>
      </c>
    </row>
    <row r="3" spans="1:8" x14ac:dyDescent="0.15">
      <c r="A3" s="3" t="s">
        <v>31</v>
      </c>
      <c r="B3" s="3" t="s">
        <v>120</v>
      </c>
      <c r="C3" s="3" t="s">
        <v>33</v>
      </c>
      <c r="D3" s="3">
        <v>2019</v>
      </c>
      <c r="E3" s="3">
        <v>7</v>
      </c>
      <c r="F3" s="3">
        <v>23</v>
      </c>
      <c r="G3" s="8">
        <v>93.6930925671073</v>
      </c>
    </row>
    <row r="4" spans="1:8" x14ac:dyDescent="0.15">
      <c r="A4" s="3" t="s">
        <v>31</v>
      </c>
      <c r="B4" s="3" t="s">
        <v>120</v>
      </c>
      <c r="C4" s="3" t="s">
        <v>33</v>
      </c>
      <c r="D4" s="3">
        <v>2019</v>
      </c>
      <c r="E4" s="3">
        <v>8</v>
      </c>
      <c r="F4" s="3">
        <v>24</v>
      </c>
      <c r="G4" s="8">
        <v>95.307285073080905</v>
      </c>
    </row>
    <row r="5" spans="1:8" x14ac:dyDescent="0.15">
      <c r="A5" s="3" t="s">
        <v>31</v>
      </c>
      <c r="B5" s="3" t="s">
        <v>120</v>
      </c>
      <c r="C5" s="3" t="s">
        <v>33</v>
      </c>
      <c r="D5" s="3">
        <v>2019</v>
      </c>
      <c r="E5" s="3">
        <v>9</v>
      </c>
      <c r="F5" s="3">
        <v>15</v>
      </c>
      <c r="G5" s="8">
        <v>97.969797223883901</v>
      </c>
    </row>
    <row r="6" spans="1:8" x14ac:dyDescent="0.15">
      <c r="A6" s="3" t="s">
        <v>31</v>
      </c>
      <c r="B6" s="3" t="s">
        <v>120</v>
      </c>
      <c r="C6" s="3" t="s">
        <v>33</v>
      </c>
      <c r="D6" s="3">
        <v>2019</v>
      </c>
      <c r="E6" s="3">
        <v>10</v>
      </c>
      <c r="F6" s="3">
        <v>12</v>
      </c>
      <c r="G6" s="8">
        <v>95.224756372643</v>
      </c>
    </row>
    <row r="7" spans="1:8" x14ac:dyDescent="0.15">
      <c r="A7" s="3" t="s">
        <v>31</v>
      </c>
      <c r="B7" s="3" t="s">
        <v>120</v>
      </c>
      <c r="C7" s="3" t="s">
        <v>33</v>
      </c>
      <c r="D7" s="3">
        <v>2019</v>
      </c>
      <c r="E7" s="3">
        <v>11</v>
      </c>
      <c r="F7" s="3">
        <v>10</v>
      </c>
      <c r="G7" s="8">
        <v>95.050748834595197</v>
      </c>
    </row>
    <row r="8" spans="1:8" x14ac:dyDescent="0.15">
      <c r="A8" s="3" t="s">
        <v>31</v>
      </c>
      <c r="B8" s="3" t="s">
        <v>120</v>
      </c>
      <c r="C8" s="3" t="s">
        <v>33</v>
      </c>
      <c r="D8" s="3">
        <v>2019</v>
      </c>
      <c r="E8" s="3">
        <v>12</v>
      </c>
      <c r="F8" s="3">
        <v>10</v>
      </c>
      <c r="G8" s="8">
        <v>90.617299961094602</v>
      </c>
    </row>
    <row r="9" spans="1:8" x14ac:dyDescent="0.15">
      <c r="A9" s="3" t="s">
        <v>31</v>
      </c>
      <c r="B9" s="3" t="s">
        <v>120</v>
      </c>
      <c r="C9" s="3" t="s">
        <v>33</v>
      </c>
      <c r="D9" s="3">
        <v>2020</v>
      </c>
      <c r="E9" s="3">
        <v>1</v>
      </c>
      <c r="F9" s="3">
        <v>12</v>
      </c>
      <c r="G9" s="8">
        <v>85.430108266497896</v>
      </c>
    </row>
    <row r="10" spans="1:8" x14ac:dyDescent="0.15">
      <c r="A10" s="3" t="s">
        <v>31</v>
      </c>
      <c r="B10" s="3" t="s">
        <v>120</v>
      </c>
      <c r="C10" s="3" t="s">
        <v>33</v>
      </c>
      <c r="D10" s="3">
        <v>2020</v>
      </c>
      <c r="E10" s="3">
        <v>2</v>
      </c>
      <c r="F10" s="3">
        <v>3</v>
      </c>
      <c r="G10" s="8">
        <v>82.533500255019206</v>
      </c>
    </row>
    <row r="11" spans="1:8" x14ac:dyDescent="0.15">
      <c r="A11" s="3" t="s">
        <v>31</v>
      </c>
      <c r="B11" s="3" t="s">
        <v>120</v>
      </c>
      <c r="C11" s="3" t="s">
        <v>33</v>
      </c>
      <c r="D11" s="3">
        <v>2020</v>
      </c>
      <c r="E11" s="3">
        <v>3</v>
      </c>
      <c r="F11" s="3">
        <v>5</v>
      </c>
      <c r="G11" s="8">
        <v>97.455709860429494</v>
      </c>
    </row>
    <row r="12" spans="1:8" x14ac:dyDescent="0.15">
      <c r="A12" s="3" t="s">
        <v>31</v>
      </c>
      <c r="B12" s="3" t="s">
        <v>120</v>
      </c>
      <c r="C12" s="3" t="s">
        <v>33</v>
      </c>
      <c r="D12" s="3">
        <v>2020</v>
      </c>
      <c r="E12" s="3">
        <v>4</v>
      </c>
      <c r="F12" s="3">
        <v>13</v>
      </c>
      <c r="G12" s="8">
        <v>96.298650160958303</v>
      </c>
    </row>
    <row r="13" spans="1:8" x14ac:dyDescent="0.15">
      <c r="A13" s="3" t="s">
        <v>31</v>
      </c>
      <c r="B13" s="3" t="s">
        <v>120</v>
      </c>
      <c r="C13" s="3" t="s">
        <v>33</v>
      </c>
      <c r="D13" s="3">
        <v>2020</v>
      </c>
      <c r="E13" s="3">
        <v>5</v>
      </c>
      <c r="F13" s="3">
        <v>13</v>
      </c>
      <c r="G13" s="8">
        <v>89.343418627474406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J2" sqref="J2"/>
    </sheetView>
  </sheetViews>
  <sheetFormatPr defaultRowHeight="13.5" x14ac:dyDescent="0.15"/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3</v>
      </c>
      <c r="D2">
        <v>2019</v>
      </c>
      <c r="E2">
        <v>6</v>
      </c>
      <c r="F2">
        <v>2</v>
      </c>
      <c r="G2">
        <v>61.957868649318499</v>
      </c>
      <c r="H2" s="6">
        <f>ROUND(G2,0)</f>
        <v>62</v>
      </c>
      <c r="I2" s="93">
        <v>60</v>
      </c>
      <c r="J2" s="7">
        <v>62</v>
      </c>
    </row>
    <row r="3" spans="1:10" x14ac:dyDescent="0.15">
      <c r="A3" t="s">
        <v>0</v>
      </c>
      <c r="B3" t="s">
        <v>45</v>
      </c>
      <c r="C3" t="s">
        <v>3</v>
      </c>
      <c r="D3">
        <v>2019</v>
      </c>
      <c r="E3">
        <v>8</v>
      </c>
      <c r="F3">
        <v>5</v>
      </c>
      <c r="G3">
        <v>57.528072117665701</v>
      </c>
      <c r="H3" s="6">
        <f t="shared" ref="H3:H42" si="0">ROUND(G3,0)</f>
        <v>58</v>
      </c>
      <c r="I3" s="93"/>
    </row>
    <row r="4" spans="1:10" x14ac:dyDescent="0.15">
      <c r="A4" t="s">
        <v>0</v>
      </c>
      <c r="B4" t="s">
        <v>45</v>
      </c>
      <c r="C4" t="s">
        <v>3</v>
      </c>
      <c r="D4">
        <v>2019</v>
      </c>
      <c r="E4">
        <v>9</v>
      </c>
      <c r="F4">
        <v>5</v>
      </c>
      <c r="G4">
        <v>63.854266538830302</v>
      </c>
      <c r="H4" s="6">
        <f t="shared" si="0"/>
        <v>64</v>
      </c>
      <c r="I4" s="93"/>
    </row>
    <row r="5" spans="1:10" x14ac:dyDescent="0.15">
      <c r="A5" t="s">
        <v>0</v>
      </c>
      <c r="B5" t="s">
        <v>45</v>
      </c>
      <c r="C5" t="s">
        <v>3</v>
      </c>
      <c r="D5">
        <v>2019</v>
      </c>
      <c r="E5">
        <v>10</v>
      </c>
      <c r="F5">
        <v>2</v>
      </c>
      <c r="G5">
        <v>59.100710805846198</v>
      </c>
      <c r="H5" s="6">
        <f t="shared" si="0"/>
        <v>59</v>
      </c>
      <c r="I5" s="93"/>
    </row>
    <row r="6" spans="1:10" x14ac:dyDescent="0.15">
      <c r="A6" t="s">
        <v>0</v>
      </c>
      <c r="B6" t="s">
        <v>45</v>
      </c>
      <c r="C6" t="s">
        <v>3</v>
      </c>
      <c r="D6">
        <v>2019</v>
      </c>
      <c r="E6">
        <v>11</v>
      </c>
      <c r="F6">
        <v>2</v>
      </c>
      <c r="G6">
        <v>56.470086836076902</v>
      </c>
      <c r="H6" s="6">
        <f t="shared" si="0"/>
        <v>56</v>
      </c>
      <c r="I6" s="93"/>
    </row>
    <row r="7" spans="1:10" x14ac:dyDescent="0.15">
      <c r="A7" t="s">
        <v>0</v>
      </c>
      <c r="B7" t="s">
        <v>45</v>
      </c>
      <c r="C7" t="s">
        <v>3</v>
      </c>
      <c r="D7">
        <v>2019</v>
      </c>
      <c r="E7">
        <v>12</v>
      </c>
      <c r="F7">
        <v>2</v>
      </c>
      <c r="G7">
        <v>58.220773171867698</v>
      </c>
      <c r="H7" s="6">
        <f t="shared" si="0"/>
        <v>58</v>
      </c>
      <c r="I7" s="93"/>
    </row>
    <row r="8" spans="1:10" x14ac:dyDescent="0.15">
      <c r="A8" t="s">
        <v>0</v>
      </c>
      <c r="B8" t="s">
        <v>45</v>
      </c>
      <c r="C8" t="s">
        <v>3</v>
      </c>
      <c r="D8">
        <v>2020</v>
      </c>
      <c r="E8">
        <v>1</v>
      </c>
      <c r="F8">
        <v>3</v>
      </c>
      <c r="G8">
        <v>63.009636767976303</v>
      </c>
      <c r="H8" s="6">
        <f t="shared" si="0"/>
        <v>63</v>
      </c>
      <c r="I8" s="93"/>
    </row>
    <row r="9" spans="1:10" x14ac:dyDescent="0.15">
      <c r="A9" t="s">
        <v>0</v>
      </c>
      <c r="B9" t="s">
        <v>45</v>
      </c>
      <c r="C9" t="s">
        <v>3</v>
      </c>
      <c r="D9">
        <v>2020</v>
      </c>
      <c r="E9">
        <v>2</v>
      </c>
      <c r="F9">
        <v>1</v>
      </c>
      <c r="G9">
        <v>52.954882440161001</v>
      </c>
      <c r="H9" s="6">
        <f t="shared" si="0"/>
        <v>53</v>
      </c>
      <c r="I9" s="93"/>
    </row>
    <row r="10" spans="1:10" x14ac:dyDescent="0.15">
      <c r="A10" t="s">
        <v>0</v>
      </c>
      <c r="B10" t="s">
        <v>45</v>
      </c>
      <c r="C10" t="s">
        <v>3</v>
      </c>
      <c r="D10">
        <v>2020</v>
      </c>
      <c r="E10">
        <v>3</v>
      </c>
      <c r="F10">
        <v>1</v>
      </c>
      <c r="G10">
        <v>56.6055838050465</v>
      </c>
      <c r="H10" s="6">
        <f t="shared" si="0"/>
        <v>57</v>
      </c>
      <c r="I10" s="93"/>
    </row>
    <row r="11" spans="1:10" x14ac:dyDescent="0.15">
      <c r="A11" t="s">
        <v>0</v>
      </c>
      <c r="B11" t="s">
        <v>45</v>
      </c>
      <c r="C11" t="s">
        <v>3</v>
      </c>
      <c r="D11">
        <v>2020</v>
      </c>
      <c r="E11">
        <v>4</v>
      </c>
      <c r="F11">
        <v>2</v>
      </c>
      <c r="G11">
        <v>55.854034789084501</v>
      </c>
      <c r="H11" s="6">
        <f t="shared" si="0"/>
        <v>56</v>
      </c>
      <c r="I11" s="93"/>
    </row>
    <row r="12" spans="1:10" x14ac:dyDescent="0.15">
      <c r="A12" t="s">
        <v>0</v>
      </c>
      <c r="B12" t="s">
        <v>45</v>
      </c>
      <c r="C12" t="s">
        <v>3</v>
      </c>
      <c r="D12">
        <v>2020</v>
      </c>
      <c r="E12">
        <v>5</v>
      </c>
      <c r="F12">
        <v>1</v>
      </c>
      <c r="G12">
        <v>74.799401604787207</v>
      </c>
      <c r="H12" s="6">
        <f t="shared" si="0"/>
        <v>75</v>
      </c>
      <c r="I12" s="93"/>
    </row>
    <row r="13" spans="1:10" x14ac:dyDescent="0.15">
      <c r="A13" s="4" t="s">
        <v>0</v>
      </c>
      <c r="B13" s="4" t="s">
        <v>45</v>
      </c>
      <c r="C13" s="4" t="s">
        <v>70</v>
      </c>
      <c r="D13" s="4">
        <v>2019</v>
      </c>
      <c r="E13" s="4">
        <v>6</v>
      </c>
      <c r="F13" s="4">
        <v>2</v>
      </c>
      <c r="G13" s="4">
        <v>65.045248868778302</v>
      </c>
      <c r="H13" s="4">
        <f t="shared" si="0"/>
        <v>65</v>
      </c>
      <c r="I13" s="93">
        <v>61</v>
      </c>
    </row>
    <row r="14" spans="1:10" x14ac:dyDescent="0.15">
      <c r="A14" s="4" t="s">
        <v>0</v>
      </c>
      <c r="B14" s="4" t="s">
        <v>45</v>
      </c>
      <c r="C14" s="4" t="s">
        <v>70</v>
      </c>
      <c r="D14" s="4">
        <v>2019</v>
      </c>
      <c r="E14" s="4">
        <v>8</v>
      </c>
      <c r="F14" s="4">
        <v>3</v>
      </c>
      <c r="G14" s="4">
        <v>60.239260160072398</v>
      </c>
      <c r="H14" s="4">
        <f t="shared" si="0"/>
        <v>60</v>
      </c>
      <c r="I14" s="93"/>
    </row>
    <row r="15" spans="1:10" x14ac:dyDescent="0.15">
      <c r="A15" s="4" t="s">
        <v>0</v>
      </c>
      <c r="B15" s="4" t="s">
        <v>45</v>
      </c>
      <c r="C15" s="4" t="s">
        <v>70</v>
      </c>
      <c r="D15" s="4">
        <v>2019</v>
      </c>
      <c r="E15" s="4">
        <v>9</v>
      </c>
      <c r="F15" s="4">
        <v>3</v>
      </c>
      <c r="G15" s="4">
        <v>64.143899541829299</v>
      </c>
      <c r="H15" s="4">
        <f t="shared" si="0"/>
        <v>64</v>
      </c>
      <c r="I15" s="93"/>
    </row>
    <row r="16" spans="1:10" x14ac:dyDescent="0.15">
      <c r="A16" s="4" t="s">
        <v>0</v>
      </c>
      <c r="B16" s="4" t="s">
        <v>45</v>
      </c>
      <c r="C16" s="4" t="s">
        <v>70</v>
      </c>
      <c r="D16" s="4">
        <v>2019</v>
      </c>
      <c r="E16" s="4">
        <v>10</v>
      </c>
      <c r="F16" s="4">
        <v>1</v>
      </c>
      <c r="G16" s="4">
        <v>58.929759528561902</v>
      </c>
      <c r="H16" s="4">
        <f t="shared" si="0"/>
        <v>59</v>
      </c>
      <c r="I16" s="93"/>
    </row>
    <row r="17" spans="1:9" x14ac:dyDescent="0.15">
      <c r="A17" s="4" t="s">
        <v>0</v>
      </c>
      <c r="B17" s="4" t="s">
        <v>45</v>
      </c>
      <c r="C17" s="4" t="s">
        <v>70</v>
      </c>
      <c r="D17" s="4">
        <v>2020</v>
      </c>
      <c r="E17" s="4">
        <v>1</v>
      </c>
      <c r="F17" s="4">
        <v>1</v>
      </c>
      <c r="G17" s="4">
        <v>63.106228818511198</v>
      </c>
      <c r="H17" s="4">
        <f t="shared" si="0"/>
        <v>63</v>
      </c>
      <c r="I17" s="93"/>
    </row>
    <row r="18" spans="1:9" x14ac:dyDescent="0.15">
      <c r="A18" s="4" t="s">
        <v>0</v>
      </c>
      <c r="B18" s="4" t="s">
        <v>45</v>
      </c>
      <c r="C18" s="4" t="s">
        <v>70</v>
      </c>
      <c r="D18" s="4">
        <v>2020</v>
      </c>
      <c r="E18" s="4">
        <v>3</v>
      </c>
      <c r="F18" s="4">
        <v>2</v>
      </c>
      <c r="G18" s="4">
        <v>54.591774839257603</v>
      </c>
      <c r="H18" s="4">
        <f t="shared" si="0"/>
        <v>55</v>
      </c>
      <c r="I18" s="93"/>
    </row>
    <row r="19" spans="1:9" x14ac:dyDescent="0.15">
      <c r="A19" s="4" t="s">
        <v>0</v>
      </c>
      <c r="B19" s="4" t="s">
        <v>45</v>
      </c>
      <c r="C19" s="4" t="s">
        <v>70</v>
      </c>
      <c r="D19" s="4">
        <v>2020</v>
      </c>
      <c r="E19" s="4">
        <v>4</v>
      </c>
      <c r="F19" s="4">
        <v>3</v>
      </c>
      <c r="G19" s="4">
        <v>59.905310960095299</v>
      </c>
      <c r="H19" s="4">
        <f t="shared" si="0"/>
        <v>60</v>
      </c>
      <c r="I19" s="93"/>
    </row>
    <row r="20" spans="1:9" x14ac:dyDescent="0.15">
      <c r="A20" s="4" t="s">
        <v>0</v>
      </c>
      <c r="B20" s="4" t="s">
        <v>45</v>
      </c>
      <c r="C20" s="4" t="s">
        <v>70</v>
      </c>
      <c r="D20" s="4">
        <v>2020</v>
      </c>
      <c r="E20" s="4">
        <v>5</v>
      </c>
      <c r="F20" s="4">
        <v>2</v>
      </c>
      <c r="G20" s="4">
        <v>63.602676843094997</v>
      </c>
      <c r="H20" s="4">
        <f t="shared" si="0"/>
        <v>64</v>
      </c>
      <c r="I20" s="93"/>
    </row>
    <row r="21" spans="1:9" x14ac:dyDescent="0.15">
      <c r="A21" t="s">
        <v>0</v>
      </c>
      <c r="B21" t="s">
        <v>45</v>
      </c>
      <c r="C21" t="s">
        <v>71</v>
      </c>
      <c r="D21">
        <v>2019</v>
      </c>
      <c r="E21">
        <v>6</v>
      </c>
      <c r="F21">
        <v>6</v>
      </c>
      <c r="G21">
        <v>60.590759909113899</v>
      </c>
      <c r="H21" s="6">
        <f t="shared" si="0"/>
        <v>61</v>
      </c>
      <c r="I21" s="93">
        <v>63</v>
      </c>
    </row>
    <row r="22" spans="1:9" x14ac:dyDescent="0.15">
      <c r="A22" t="s">
        <v>0</v>
      </c>
      <c r="B22" t="s">
        <v>45</v>
      </c>
      <c r="C22" t="s">
        <v>71</v>
      </c>
      <c r="D22">
        <v>2019</v>
      </c>
      <c r="E22">
        <v>7</v>
      </c>
      <c r="F22">
        <v>4</v>
      </c>
      <c r="G22">
        <v>62.4526873580621</v>
      </c>
      <c r="H22" s="6">
        <f t="shared" si="0"/>
        <v>62</v>
      </c>
      <c r="I22" s="93"/>
    </row>
    <row r="23" spans="1:9" x14ac:dyDescent="0.15">
      <c r="A23" t="s">
        <v>0</v>
      </c>
      <c r="B23" t="s">
        <v>45</v>
      </c>
      <c r="C23" t="s">
        <v>71</v>
      </c>
      <c r="D23">
        <v>2019</v>
      </c>
      <c r="E23">
        <v>8</v>
      </c>
      <c r="F23">
        <v>4</v>
      </c>
      <c r="G23">
        <v>66.063596491228097</v>
      </c>
      <c r="H23" s="6">
        <f t="shared" si="0"/>
        <v>66</v>
      </c>
      <c r="I23" s="93"/>
    </row>
    <row r="24" spans="1:9" x14ac:dyDescent="0.15">
      <c r="A24" t="s">
        <v>0</v>
      </c>
      <c r="B24" t="s">
        <v>45</v>
      </c>
      <c r="C24" t="s">
        <v>71</v>
      </c>
      <c r="D24">
        <v>2019</v>
      </c>
      <c r="E24">
        <v>9</v>
      </c>
      <c r="F24">
        <v>5</v>
      </c>
      <c r="G24">
        <v>61.276525744365799</v>
      </c>
      <c r="H24" s="6">
        <f t="shared" si="0"/>
        <v>61</v>
      </c>
      <c r="I24" s="93"/>
    </row>
    <row r="25" spans="1:9" x14ac:dyDescent="0.15">
      <c r="A25" t="s">
        <v>0</v>
      </c>
      <c r="B25" t="s">
        <v>45</v>
      </c>
      <c r="C25" t="s">
        <v>71</v>
      </c>
      <c r="D25">
        <v>2019</v>
      </c>
      <c r="E25">
        <v>10</v>
      </c>
      <c r="F25">
        <v>4</v>
      </c>
      <c r="G25">
        <v>62.071764509274999</v>
      </c>
      <c r="H25" s="6">
        <f t="shared" si="0"/>
        <v>62</v>
      </c>
      <c r="I25" s="93"/>
    </row>
    <row r="26" spans="1:9" x14ac:dyDescent="0.15">
      <c r="A26" t="s">
        <v>0</v>
      </c>
      <c r="B26" t="s">
        <v>45</v>
      </c>
      <c r="C26" t="s">
        <v>71</v>
      </c>
      <c r="D26">
        <v>2019</v>
      </c>
      <c r="E26">
        <v>11</v>
      </c>
      <c r="F26">
        <v>4</v>
      </c>
      <c r="G26">
        <v>61.804697156983899</v>
      </c>
      <c r="H26" s="6">
        <f t="shared" si="0"/>
        <v>62</v>
      </c>
      <c r="I26" s="93"/>
    </row>
    <row r="27" spans="1:9" x14ac:dyDescent="0.15">
      <c r="A27" t="s">
        <v>0</v>
      </c>
      <c r="B27" t="s">
        <v>45</v>
      </c>
      <c r="C27" t="s">
        <v>71</v>
      </c>
      <c r="D27">
        <v>2019</v>
      </c>
      <c r="E27">
        <v>12</v>
      </c>
      <c r="F27">
        <v>8</v>
      </c>
      <c r="G27">
        <v>58.793035870073702</v>
      </c>
      <c r="H27" s="6">
        <f t="shared" si="0"/>
        <v>59</v>
      </c>
      <c r="I27" s="93"/>
    </row>
    <row r="28" spans="1:9" x14ac:dyDescent="0.15">
      <c r="A28" t="s">
        <v>0</v>
      </c>
      <c r="B28" t="s">
        <v>45</v>
      </c>
      <c r="C28" t="s">
        <v>71</v>
      </c>
      <c r="D28">
        <v>2020</v>
      </c>
      <c r="E28">
        <v>1</v>
      </c>
      <c r="F28">
        <v>3</v>
      </c>
      <c r="G28">
        <v>67.983004248937803</v>
      </c>
      <c r="H28" s="6">
        <f t="shared" si="0"/>
        <v>68</v>
      </c>
      <c r="I28" s="93"/>
    </row>
    <row r="29" spans="1:9" x14ac:dyDescent="0.15">
      <c r="A29" t="s">
        <v>0</v>
      </c>
      <c r="B29" t="s">
        <v>45</v>
      </c>
      <c r="C29" t="s">
        <v>71</v>
      </c>
      <c r="D29">
        <v>2020</v>
      </c>
      <c r="E29">
        <v>3</v>
      </c>
      <c r="F29">
        <v>4</v>
      </c>
      <c r="G29">
        <v>58.943035098505703</v>
      </c>
      <c r="H29" s="6">
        <f t="shared" si="0"/>
        <v>59</v>
      </c>
      <c r="I29" s="93"/>
    </row>
    <row r="30" spans="1:9" x14ac:dyDescent="0.15">
      <c r="A30" t="s">
        <v>0</v>
      </c>
      <c r="B30" t="s">
        <v>45</v>
      </c>
      <c r="C30" t="s">
        <v>71</v>
      </c>
      <c r="D30">
        <v>2020</v>
      </c>
      <c r="E30">
        <v>4</v>
      </c>
      <c r="F30">
        <v>3</v>
      </c>
      <c r="G30">
        <v>64.474323667584599</v>
      </c>
      <c r="H30" s="6">
        <f t="shared" si="0"/>
        <v>64</v>
      </c>
      <c r="I30" s="93"/>
    </row>
    <row r="31" spans="1:9" x14ac:dyDescent="0.15">
      <c r="A31" t="s">
        <v>0</v>
      </c>
      <c r="B31" t="s">
        <v>45</v>
      </c>
      <c r="C31" t="s">
        <v>71</v>
      </c>
      <c r="D31">
        <v>2020</v>
      </c>
      <c r="E31">
        <v>5</v>
      </c>
      <c r="F31">
        <v>4</v>
      </c>
      <c r="G31">
        <v>65.886047861263805</v>
      </c>
      <c r="H31" s="6">
        <f t="shared" si="0"/>
        <v>66</v>
      </c>
      <c r="I31" s="93"/>
    </row>
    <row r="32" spans="1:9" x14ac:dyDescent="0.15">
      <c r="A32" s="4" t="s">
        <v>0</v>
      </c>
      <c r="B32" s="4" t="s">
        <v>45</v>
      </c>
      <c r="C32" s="4" t="s">
        <v>72</v>
      </c>
      <c r="D32" s="4">
        <v>2019</v>
      </c>
      <c r="E32" s="4">
        <v>6</v>
      </c>
      <c r="F32" s="4">
        <v>4</v>
      </c>
      <c r="G32" s="4">
        <v>64.752401677193404</v>
      </c>
      <c r="H32" s="4">
        <f t="shared" si="0"/>
        <v>65</v>
      </c>
      <c r="I32" s="93">
        <v>63</v>
      </c>
    </row>
    <row r="33" spans="1:9" x14ac:dyDescent="0.15">
      <c r="A33" s="4" t="s">
        <v>0</v>
      </c>
      <c r="B33" s="4" t="s">
        <v>45</v>
      </c>
      <c r="C33" s="4" t="s">
        <v>72</v>
      </c>
      <c r="D33" s="4">
        <v>2019</v>
      </c>
      <c r="E33" s="4">
        <v>7</v>
      </c>
      <c r="F33" s="4">
        <v>8</v>
      </c>
      <c r="G33" s="4">
        <v>63.9477230542348</v>
      </c>
      <c r="H33" s="4">
        <f t="shared" si="0"/>
        <v>64</v>
      </c>
      <c r="I33" s="93"/>
    </row>
    <row r="34" spans="1:9" x14ac:dyDescent="0.15">
      <c r="A34" s="4" t="s">
        <v>0</v>
      </c>
      <c r="B34" s="4" t="s">
        <v>45</v>
      </c>
      <c r="C34" s="4" t="s">
        <v>72</v>
      </c>
      <c r="D34" s="4">
        <v>2019</v>
      </c>
      <c r="E34" s="4">
        <v>8</v>
      </c>
      <c r="F34" s="4">
        <v>11</v>
      </c>
      <c r="G34" s="4">
        <v>63.181520951522501</v>
      </c>
      <c r="H34" s="4">
        <f t="shared" si="0"/>
        <v>63</v>
      </c>
      <c r="I34" s="93"/>
    </row>
    <row r="35" spans="1:9" x14ac:dyDescent="0.15">
      <c r="A35" s="4" t="s">
        <v>0</v>
      </c>
      <c r="B35" s="4" t="s">
        <v>45</v>
      </c>
      <c r="C35" s="4" t="s">
        <v>72</v>
      </c>
      <c r="D35" s="4">
        <v>2019</v>
      </c>
      <c r="E35" s="4">
        <v>9</v>
      </c>
      <c r="F35" s="4">
        <v>4</v>
      </c>
      <c r="G35" s="4">
        <v>64.971980833265704</v>
      </c>
      <c r="H35" s="4">
        <f t="shared" si="0"/>
        <v>65</v>
      </c>
      <c r="I35" s="93"/>
    </row>
    <row r="36" spans="1:9" x14ac:dyDescent="0.15">
      <c r="A36" s="4" t="s">
        <v>0</v>
      </c>
      <c r="B36" s="4" t="s">
        <v>45</v>
      </c>
      <c r="C36" s="4" t="s">
        <v>72</v>
      </c>
      <c r="D36" s="4">
        <v>2019</v>
      </c>
      <c r="E36" s="4">
        <v>10</v>
      </c>
      <c r="F36" s="4">
        <v>7</v>
      </c>
      <c r="G36" s="4">
        <v>60.253125242643101</v>
      </c>
      <c r="H36" s="4">
        <f t="shared" si="0"/>
        <v>60</v>
      </c>
      <c r="I36" s="93"/>
    </row>
    <row r="37" spans="1:9" x14ac:dyDescent="0.15">
      <c r="A37" s="4" t="s">
        <v>0</v>
      </c>
      <c r="B37" s="4" t="s">
        <v>45</v>
      </c>
      <c r="C37" s="4" t="s">
        <v>72</v>
      </c>
      <c r="D37" s="4">
        <v>2019</v>
      </c>
      <c r="E37" s="4">
        <v>11</v>
      </c>
      <c r="F37" s="4">
        <v>11</v>
      </c>
      <c r="G37" s="4">
        <v>62.253965404490501</v>
      </c>
      <c r="H37" s="4">
        <f t="shared" si="0"/>
        <v>62</v>
      </c>
      <c r="I37" s="93"/>
    </row>
    <row r="38" spans="1:9" x14ac:dyDescent="0.15">
      <c r="A38" s="4" t="s">
        <v>0</v>
      </c>
      <c r="B38" s="4" t="s">
        <v>45</v>
      </c>
      <c r="C38" s="4" t="s">
        <v>72</v>
      </c>
      <c r="D38" s="4">
        <v>2019</v>
      </c>
      <c r="E38" s="4">
        <v>12</v>
      </c>
      <c r="F38" s="4">
        <v>4</v>
      </c>
      <c r="G38" s="4">
        <v>60.819301331993003</v>
      </c>
      <c r="H38" s="4">
        <f t="shared" si="0"/>
        <v>61</v>
      </c>
      <c r="I38" s="93"/>
    </row>
    <row r="39" spans="1:9" x14ac:dyDescent="0.15">
      <c r="A39" s="4" t="s">
        <v>0</v>
      </c>
      <c r="B39" s="4" t="s">
        <v>45</v>
      </c>
      <c r="C39" s="4" t="s">
        <v>72</v>
      </c>
      <c r="D39" s="4">
        <v>2020</v>
      </c>
      <c r="E39" s="4">
        <v>1</v>
      </c>
      <c r="F39" s="4">
        <v>2</v>
      </c>
      <c r="G39" s="4">
        <v>69.439028466380705</v>
      </c>
      <c r="H39" s="4">
        <f t="shared" si="0"/>
        <v>69</v>
      </c>
      <c r="I39" s="93"/>
    </row>
    <row r="40" spans="1:9" x14ac:dyDescent="0.15">
      <c r="A40" s="4" t="s">
        <v>0</v>
      </c>
      <c r="B40" s="4" t="s">
        <v>45</v>
      </c>
      <c r="C40" s="4" t="s">
        <v>72</v>
      </c>
      <c r="D40" s="4">
        <v>2020</v>
      </c>
      <c r="E40" s="4">
        <v>3</v>
      </c>
      <c r="F40" s="4">
        <v>3</v>
      </c>
      <c r="G40" s="4">
        <v>65.703634669151896</v>
      </c>
      <c r="H40" s="4">
        <f t="shared" si="0"/>
        <v>66</v>
      </c>
      <c r="I40" s="93"/>
    </row>
    <row r="41" spans="1:9" x14ac:dyDescent="0.15">
      <c r="A41" s="4" t="s">
        <v>0</v>
      </c>
      <c r="B41" s="4" t="s">
        <v>45</v>
      </c>
      <c r="C41" s="4" t="s">
        <v>72</v>
      </c>
      <c r="D41" s="4">
        <v>2020</v>
      </c>
      <c r="E41" s="4">
        <v>4</v>
      </c>
      <c r="F41" s="4">
        <v>8</v>
      </c>
      <c r="G41" s="4">
        <v>61.1264545347452</v>
      </c>
      <c r="H41" s="4">
        <f t="shared" si="0"/>
        <v>61</v>
      </c>
      <c r="I41" s="93"/>
    </row>
    <row r="42" spans="1:9" x14ac:dyDescent="0.15">
      <c r="A42" s="4" t="s">
        <v>0</v>
      </c>
      <c r="B42" s="4" t="s">
        <v>45</v>
      </c>
      <c r="C42" s="4" t="s">
        <v>72</v>
      </c>
      <c r="D42" s="4">
        <v>2020</v>
      </c>
      <c r="E42" s="4">
        <v>5</v>
      </c>
      <c r="F42" s="4">
        <v>6</v>
      </c>
      <c r="G42" s="4">
        <v>60.700984998781799</v>
      </c>
      <c r="H42" s="4">
        <f t="shared" si="0"/>
        <v>61</v>
      </c>
      <c r="I42" s="93"/>
    </row>
    <row r="43" spans="1:9" x14ac:dyDescent="0.15">
      <c r="I43" s="93"/>
    </row>
  </sheetData>
  <mergeCells count="4">
    <mergeCell ref="I2:I12"/>
    <mergeCell ref="I13:I20"/>
    <mergeCell ref="I21:I31"/>
    <mergeCell ref="I32:I43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8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122</v>
      </c>
      <c r="D2" s="3">
        <v>2019</v>
      </c>
      <c r="E2" s="3">
        <v>11</v>
      </c>
      <c r="F2" s="3">
        <v>3</v>
      </c>
      <c r="G2" s="8">
        <v>67.3178458289335</v>
      </c>
      <c r="H2" s="11">
        <v>68</v>
      </c>
    </row>
    <row r="3" spans="1:8" x14ac:dyDescent="0.15">
      <c r="A3" s="3" t="s">
        <v>31</v>
      </c>
      <c r="B3" s="3" t="s">
        <v>121</v>
      </c>
      <c r="C3" s="3" t="s">
        <v>122</v>
      </c>
      <c r="D3" s="3">
        <v>2019</v>
      </c>
      <c r="E3" s="3">
        <v>12</v>
      </c>
      <c r="F3" s="3">
        <v>4</v>
      </c>
      <c r="G3" s="8">
        <v>64.494740966215602</v>
      </c>
    </row>
    <row r="4" spans="1:8" x14ac:dyDescent="0.15">
      <c r="A4" s="3" t="s">
        <v>31</v>
      </c>
      <c r="B4" s="3" t="s">
        <v>121</v>
      </c>
      <c r="C4" s="3" t="s">
        <v>122</v>
      </c>
      <c r="D4" s="3">
        <v>2020</v>
      </c>
      <c r="E4" s="3">
        <v>1</v>
      </c>
      <c r="F4" s="3">
        <v>1</v>
      </c>
      <c r="G4" s="8">
        <v>56.673606291926902</v>
      </c>
    </row>
    <row r="5" spans="1:8" x14ac:dyDescent="0.15">
      <c r="A5" s="3" t="s">
        <v>31</v>
      </c>
      <c r="B5" s="3" t="s">
        <v>121</v>
      </c>
      <c r="C5" s="3" t="s">
        <v>122</v>
      </c>
      <c r="D5" s="3">
        <v>2020</v>
      </c>
      <c r="E5" s="3">
        <v>2</v>
      </c>
      <c r="F5" s="3">
        <v>1</v>
      </c>
      <c r="G5" s="8">
        <v>76.7263427109974</v>
      </c>
    </row>
    <row r="6" spans="1:8" x14ac:dyDescent="0.15">
      <c r="A6" s="3" t="s">
        <v>31</v>
      </c>
      <c r="B6" s="3" t="s">
        <v>121</v>
      </c>
      <c r="C6" s="3" t="s">
        <v>122</v>
      </c>
      <c r="D6" s="3">
        <v>2020</v>
      </c>
      <c r="E6" s="3">
        <v>3</v>
      </c>
      <c r="F6" s="3">
        <v>1</v>
      </c>
      <c r="G6" s="8">
        <v>65.118912797281993</v>
      </c>
    </row>
    <row r="7" spans="1:8" x14ac:dyDescent="0.15">
      <c r="A7" s="3" t="s">
        <v>31</v>
      </c>
      <c r="B7" s="3" t="s">
        <v>121</v>
      </c>
      <c r="C7" s="3" t="s">
        <v>122</v>
      </c>
      <c r="D7" s="3">
        <v>2020</v>
      </c>
      <c r="E7" s="3">
        <v>4</v>
      </c>
      <c r="F7" s="3">
        <v>1</v>
      </c>
      <c r="G7" s="8">
        <v>76.190476190476204</v>
      </c>
    </row>
    <row r="8" spans="1:8" x14ac:dyDescent="0.15">
      <c r="A8" s="3" t="s">
        <v>31</v>
      </c>
      <c r="B8" s="3" t="s">
        <v>121</v>
      </c>
      <c r="C8" s="3" t="s">
        <v>122</v>
      </c>
      <c r="D8" s="3">
        <v>2020</v>
      </c>
      <c r="E8" s="3">
        <v>5</v>
      </c>
      <c r="F8" s="3">
        <v>2</v>
      </c>
      <c r="G8" s="8">
        <v>67.393872021121396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123</v>
      </c>
      <c r="D2" s="3">
        <v>2019</v>
      </c>
      <c r="E2" s="3">
        <v>6</v>
      </c>
      <c r="F2" s="3">
        <v>52</v>
      </c>
      <c r="G2" s="8">
        <v>67.031444067731599</v>
      </c>
      <c r="H2" s="11">
        <v>67</v>
      </c>
    </row>
    <row r="3" spans="1:8" x14ac:dyDescent="0.15">
      <c r="A3" s="3" t="s">
        <v>31</v>
      </c>
      <c r="B3" s="3" t="s">
        <v>121</v>
      </c>
      <c r="C3" s="3" t="s">
        <v>123</v>
      </c>
      <c r="D3" s="3">
        <v>2019</v>
      </c>
      <c r="E3" s="3">
        <v>7</v>
      </c>
      <c r="F3" s="3">
        <v>51</v>
      </c>
      <c r="G3" s="8">
        <v>69.104372710677595</v>
      </c>
    </row>
    <row r="4" spans="1:8" x14ac:dyDescent="0.15">
      <c r="A4" s="3" t="s">
        <v>31</v>
      </c>
      <c r="B4" s="3" t="s">
        <v>121</v>
      </c>
      <c r="C4" s="3" t="s">
        <v>123</v>
      </c>
      <c r="D4" s="3">
        <v>2019</v>
      </c>
      <c r="E4" s="3">
        <v>8</v>
      </c>
      <c r="F4" s="3">
        <v>51</v>
      </c>
      <c r="G4" s="8">
        <v>67.324783517195399</v>
      </c>
    </row>
    <row r="5" spans="1:8" x14ac:dyDescent="0.15">
      <c r="A5" s="3" t="s">
        <v>31</v>
      </c>
      <c r="B5" s="3" t="s">
        <v>121</v>
      </c>
      <c r="C5" s="3" t="s">
        <v>123</v>
      </c>
      <c r="D5" s="3">
        <v>2019</v>
      </c>
      <c r="E5" s="3">
        <v>9</v>
      </c>
      <c r="F5" s="3">
        <v>37</v>
      </c>
      <c r="G5" s="8">
        <v>67.815105122424399</v>
      </c>
    </row>
    <row r="6" spans="1:8" x14ac:dyDescent="0.15">
      <c r="A6" s="3" t="s">
        <v>31</v>
      </c>
      <c r="B6" s="3" t="s">
        <v>121</v>
      </c>
      <c r="C6" s="3" t="s">
        <v>123</v>
      </c>
      <c r="D6" s="3">
        <v>2019</v>
      </c>
      <c r="E6" s="3">
        <v>10</v>
      </c>
      <c r="F6" s="3">
        <v>35</v>
      </c>
      <c r="G6" s="8">
        <v>66.578382650041505</v>
      </c>
    </row>
    <row r="7" spans="1:8" x14ac:dyDescent="0.15">
      <c r="A7" s="3" t="s">
        <v>31</v>
      </c>
      <c r="B7" s="3" t="s">
        <v>121</v>
      </c>
      <c r="C7" s="3" t="s">
        <v>123</v>
      </c>
      <c r="D7" s="3">
        <v>2019</v>
      </c>
      <c r="E7" s="3">
        <v>11</v>
      </c>
      <c r="F7" s="3">
        <v>30</v>
      </c>
      <c r="G7" s="8">
        <v>62.758384080967502</v>
      </c>
    </row>
    <row r="8" spans="1:8" x14ac:dyDescent="0.15">
      <c r="A8" s="3" t="s">
        <v>31</v>
      </c>
      <c r="B8" s="3" t="s">
        <v>121</v>
      </c>
      <c r="C8" s="3" t="s">
        <v>123</v>
      </c>
      <c r="D8" s="3">
        <v>2019</v>
      </c>
      <c r="E8" s="3">
        <v>12</v>
      </c>
      <c r="F8" s="3">
        <v>36</v>
      </c>
      <c r="G8" s="8">
        <v>62.911203957162698</v>
      </c>
    </row>
    <row r="9" spans="1:8" x14ac:dyDescent="0.15">
      <c r="A9" s="3" t="s">
        <v>31</v>
      </c>
      <c r="B9" s="3" t="s">
        <v>121</v>
      </c>
      <c r="C9" s="3" t="s">
        <v>123</v>
      </c>
      <c r="D9" s="3">
        <v>2020</v>
      </c>
      <c r="E9" s="3">
        <v>1</v>
      </c>
      <c r="F9" s="3">
        <v>26</v>
      </c>
      <c r="G9" s="8">
        <v>65.814565716890399</v>
      </c>
    </row>
    <row r="10" spans="1:8" x14ac:dyDescent="0.15">
      <c r="A10" s="3" t="s">
        <v>31</v>
      </c>
      <c r="B10" s="3" t="s">
        <v>121</v>
      </c>
      <c r="C10" s="3" t="s">
        <v>123</v>
      </c>
      <c r="D10" s="3">
        <v>2020</v>
      </c>
      <c r="E10" s="3">
        <v>2</v>
      </c>
      <c r="F10" s="3">
        <v>11</v>
      </c>
      <c r="G10" s="8">
        <v>71.619192854419694</v>
      </c>
    </row>
    <row r="11" spans="1:8" x14ac:dyDescent="0.15">
      <c r="A11" s="3" t="s">
        <v>31</v>
      </c>
      <c r="B11" s="3" t="s">
        <v>121</v>
      </c>
      <c r="C11" s="3" t="s">
        <v>123</v>
      </c>
      <c r="D11" s="3">
        <v>2020</v>
      </c>
      <c r="E11" s="3">
        <v>3</v>
      </c>
      <c r="F11" s="3">
        <v>27</v>
      </c>
      <c r="G11" s="8">
        <v>64.965097650289906</v>
      </c>
    </row>
    <row r="12" spans="1:8" x14ac:dyDescent="0.15">
      <c r="A12" s="3" t="s">
        <v>31</v>
      </c>
      <c r="B12" s="3" t="s">
        <v>121</v>
      </c>
      <c r="C12" s="3" t="s">
        <v>123</v>
      </c>
      <c r="D12" s="3">
        <v>2020</v>
      </c>
      <c r="E12" s="3">
        <v>4</v>
      </c>
      <c r="F12" s="3">
        <v>40</v>
      </c>
      <c r="G12" s="8">
        <v>67.539987501828193</v>
      </c>
    </row>
    <row r="13" spans="1:8" x14ac:dyDescent="0.15">
      <c r="A13" s="3" t="s">
        <v>31</v>
      </c>
      <c r="B13" s="3" t="s">
        <v>121</v>
      </c>
      <c r="C13" s="3" t="s">
        <v>123</v>
      </c>
      <c r="D13" s="3">
        <v>2020</v>
      </c>
      <c r="E13" s="3">
        <v>5</v>
      </c>
      <c r="F13" s="3">
        <v>43</v>
      </c>
      <c r="G13" s="8">
        <v>66.0645312644006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34</v>
      </c>
      <c r="C2" s="3" t="s">
        <v>35</v>
      </c>
      <c r="D2" s="3">
        <v>2019</v>
      </c>
      <c r="E2" s="3">
        <v>6</v>
      </c>
      <c r="F2" s="3">
        <v>5</v>
      </c>
      <c r="G2" s="8">
        <v>66.166523182880297</v>
      </c>
      <c r="H2" s="11">
        <v>66</v>
      </c>
    </row>
    <row r="3" spans="1:8" x14ac:dyDescent="0.15">
      <c r="A3" s="3" t="s">
        <v>31</v>
      </c>
      <c r="B3" s="3" t="s">
        <v>34</v>
      </c>
      <c r="C3" s="3" t="s">
        <v>35</v>
      </c>
      <c r="D3" s="3">
        <v>2019</v>
      </c>
      <c r="E3" s="3">
        <v>7</v>
      </c>
      <c r="F3" s="3">
        <v>4</v>
      </c>
      <c r="G3" s="8">
        <v>62.9739531816683</v>
      </c>
    </row>
    <row r="4" spans="1:8" x14ac:dyDescent="0.15">
      <c r="A4" s="3" t="s">
        <v>31</v>
      </c>
      <c r="B4" s="3" t="s">
        <v>34</v>
      </c>
      <c r="C4" s="3" t="s">
        <v>35</v>
      </c>
      <c r="D4" s="3">
        <v>2019</v>
      </c>
      <c r="E4" s="3">
        <v>8</v>
      </c>
      <c r="F4" s="3">
        <v>5</v>
      </c>
      <c r="G4" s="8">
        <v>65.649834641393994</v>
      </c>
    </row>
    <row r="5" spans="1:8" x14ac:dyDescent="0.15">
      <c r="A5" s="3" t="s">
        <v>31</v>
      </c>
      <c r="B5" s="3" t="s">
        <v>34</v>
      </c>
      <c r="C5" s="3" t="s">
        <v>35</v>
      </c>
      <c r="D5" s="3">
        <v>2019</v>
      </c>
      <c r="E5" s="3">
        <v>9</v>
      </c>
      <c r="F5" s="3">
        <v>5</v>
      </c>
      <c r="G5" s="8">
        <v>64.260184035083299</v>
      </c>
    </row>
    <row r="6" spans="1:8" x14ac:dyDescent="0.15">
      <c r="A6" s="3" t="s">
        <v>31</v>
      </c>
      <c r="B6" s="3" t="s">
        <v>34</v>
      </c>
      <c r="C6" s="3" t="s">
        <v>35</v>
      </c>
      <c r="D6" s="3">
        <v>2019</v>
      </c>
      <c r="E6" s="3">
        <v>10</v>
      </c>
      <c r="F6" s="3">
        <v>4</v>
      </c>
      <c r="G6" s="8">
        <v>64.379744402805798</v>
      </c>
    </row>
    <row r="7" spans="1:8" x14ac:dyDescent="0.15">
      <c r="A7" s="3" t="s">
        <v>31</v>
      </c>
      <c r="B7" s="3" t="s">
        <v>34</v>
      </c>
      <c r="C7" s="3" t="s">
        <v>35</v>
      </c>
      <c r="D7" s="3">
        <v>2019</v>
      </c>
      <c r="E7" s="3">
        <v>11</v>
      </c>
      <c r="F7" s="3">
        <v>6</v>
      </c>
      <c r="G7" s="8">
        <v>80.857871751632302</v>
      </c>
    </row>
    <row r="8" spans="1:8" x14ac:dyDescent="0.15">
      <c r="A8" s="3" t="s">
        <v>31</v>
      </c>
      <c r="B8" s="3" t="s">
        <v>34</v>
      </c>
      <c r="C8" s="3" t="s">
        <v>35</v>
      </c>
      <c r="D8" s="3">
        <v>2020</v>
      </c>
      <c r="E8" s="3">
        <v>1</v>
      </c>
      <c r="F8" s="3">
        <v>1</v>
      </c>
      <c r="G8" s="8">
        <v>58.494735473807403</v>
      </c>
    </row>
    <row r="9" spans="1:8" x14ac:dyDescent="0.15">
      <c r="A9" s="3" t="s">
        <v>31</v>
      </c>
      <c r="B9" s="3" t="s">
        <v>34</v>
      </c>
      <c r="C9" s="3" t="s">
        <v>35</v>
      </c>
      <c r="D9" s="3">
        <v>2020</v>
      </c>
      <c r="E9" s="3">
        <v>3</v>
      </c>
      <c r="F9" s="3">
        <v>2</v>
      </c>
      <c r="G9" s="8">
        <v>71.071143665240399</v>
      </c>
    </row>
    <row r="10" spans="1:8" x14ac:dyDescent="0.15">
      <c r="A10" s="3" t="s">
        <v>31</v>
      </c>
      <c r="B10" s="3" t="s">
        <v>34</v>
      </c>
      <c r="C10" s="3" t="s">
        <v>35</v>
      </c>
      <c r="D10" s="3">
        <v>2020</v>
      </c>
      <c r="E10" s="3">
        <v>4</v>
      </c>
      <c r="F10" s="3">
        <v>3</v>
      </c>
      <c r="G10" s="8">
        <v>65.080691262477501</v>
      </c>
    </row>
    <row r="11" spans="1:8" x14ac:dyDescent="0.15">
      <c r="A11" s="3" t="s">
        <v>31</v>
      </c>
      <c r="B11" s="3" t="s">
        <v>34</v>
      </c>
      <c r="C11" s="3" t="s">
        <v>35</v>
      </c>
      <c r="D11" s="3">
        <v>2020</v>
      </c>
      <c r="E11" s="3">
        <v>5</v>
      </c>
      <c r="F11" s="3">
        <v>7</v>
      </c>
      <c r="G11" s="8">
        <v>65.420051245706802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12"/>
  <sheetViews>
    <sheetView workbookViewId="0">
      <selection activeCell="H2" sqref="H2"/>
    </sheetView>
  </sheetViews>
  <sheetFormatPr defaultRowHeight="13.5" x14ac:dyDescent="0.15"/>
  <cols>
    <col min="2" max="2" width="17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124</v>
      </c>
      <c r="C2" s="3" t="s">
        <v>125</v>
      </c>
      <c r="D2" s="3">
        <v>2019</v>
      </c>
      <c r="E2" s="3">
        <v>6</v>
      </c>
      <c r="F2" s="3">
        <v>4</v>
      </c>
      <c r="G2" s="8">
        <v>85.742703295949497</v>
      </c>
      <c r="H2" s="11">
        <v>83</v>
      </c>
    </row>
    <row r="3" spans="1:8" x14ac:dyDescent="0.15">
      <c r="A3" s="3" t="s">
        <v>31</v>
      </c>
      <c r="B3" s="3" t="s">
        <v>124</v>
      </c>
      <c r="C3" s="3" t="s">
        <v>125</v>
      </c>
      <c r="D3" s="3">
        <v>2019</v>
      </c>
      <c r="E3" s="3">
        <v>7</v>
      </c>
      <c r="F3" s="3">
        <v>4</v>
      </c>
      <c r="G3" s="8">
        <v>87.967745160107995</v>
      </c>
    </row>
    <row r="4" spans="1:8" x14ac:dyDescent="0.15">
      <c r="A4" s="3" t="s">
        <v>31</v>
      </c>
      <c r="B4" s="3" t="s">
        <v>124</v>
      </c>
      <c r="C4" s="3" t="s">
        <v>125</v>
      </c>
      <c r="D4" s="3">
        <v>2019</v>
      </c>
      <c r="E4" s="3">
        <v>8</v>
      </c>
      <c r="F4" s="3">
        <v>3</v>
      </c>
      <c r="G4" s="8">
        <v>88.243041531302097</v>
      </c>
    </row>
    <row r="5" spans="1:8" x14ac:dyDescent="0.15">
      <c r="A5" s="3" t="s">
        <v>31</v>
      </c>
      <c r="B5" s="3" t="s">
        <v>124</v>
      </c>
      <c r="C5" s="3" t="s">
        <v>125</v>
      </c>
      <c r="D5" s="3">
        <v>2019</v>
      </c>
      <c r="E5" s="3">
        <v>9</v>
      </c>
      <c r="F5" s="3">
        <v>6</v>
      </c>
      <c r="G5" s="8">
        <v>86.337650215844107</v>
      </c>
    </row>
    <row r="6" spans="1:8" x14ac:dyDescent="0.15">
      <c r="A6" s="3" t="s">
        <v>31</v>
      </c>
      <c r="B6" s="3" t="s">
        <v>124</v>
      </c>
      <c r="C6" s="3" t="s">
        <v>125</v>
      </c>
      <c r="D6" s="3">
        <v>2019</v>
      </c>
      <c r="E6" s="3">
        <v>10</v>
      </c>
      <c r="F6" s="3">
        <v>12</v>
      </c>
      <c r="G6" s="8">
        <v>82.847966904360106</v>
      </c>
    </row>
    <row r="7" spans="1:8" x14ac:dyDescent="0.15">
      <c r="A7" s="3" t="s">
        <v>31</v>
      </c>
      <c r="B7" s="3" t="s">
        <v>124</v>
      </c>
      <c r="C7" s="3" t="s">
        <v>125</v>
      </c>
      <c r="D7" s="3">
        <v>2019</v>
      </c>
      <c r="E7" s="3">
        <v>11</v>
      </c>
      <c r="F7" s="3">
        <v>4</v>
      </c>
      <c r="G7" s="8">
        <v>80.872608651330296</v>
      </c>
    </row>
    <row r="8" spans="1:8" x14ac:dyDescent="0.15">
      <c r="A8" s="3" t="s">
        <v>31</v>
      </c>
      <c r="B8" s="3" t="s">
        <v>124</v>
      </c>
      <c r="C8" s="3" t="s">
        <v>125</v>
      </c>
      <c r="D8" s="3">
        <v>2019</v>
      </c>
      <c r="E8" s="3">
        <v>12</v>
      </c>
      <c r="F8" s="3">
        <v>6</v>
      </c>
      <c r="G8" s="8">
        <v>80.943317800966994</v>
      </c>
    </row>
    <row r="9" spans="1:8" x14ac:dyDescent="0.15">
      <c r="A9" s="3" t="s">
        <v>31</v>
      </c>
      <c r="B9" s="3" t="s">
        <v>124</v>
      </c>
      <c r="C9" s="3" t="s">
        <v>125</v>
      </c>
      <c r="D9" s="3">
        <v>2020</v>
      </c>
      <c r="E9" s="3">
        <v>1</v>
      </c>
      <c r="F9" s="3">
        <v>4</v>
      </c>
      <c r="G9" s="8">
        <v>77.154171787518806</v>
      </c>
    </row>
    <row r="10" spans="1:8" x14ac:dyDescent="0.15">
      <c r="A10" s="3" t="s">
        <v>31</v>
      </c>
      <c r="B10" s="3" t="s">
        <v>124</v>
      </c>
      <c r="C10" s="3" t="s">
        <v>125</v>
      </c>
      <c r="D10" s="3">
        <v>2020</v>
      </c>
      <c r="E10" s="3">
        <v>3</v>
      </c>
      <c r="F10" s="3">
        <v>2</v>
      </c>
      <c r="G10" s="8">
        <v>86.446666165526594</v>
      </c>
    </row>
    <row r="11" spans="1:8" x14ac:dyDescent="0.15">
      <c r="A11" s="3" t="s">
        <v>31</v>
      </c>
      <c r="B11" s="3" t="s">
        <v>124</v>
      </c>
      <c r="C11" s="3" t="s">
        <v>125</v>
      </c>
      <c r="D11" s="3">
        <v>2020</v>
      </c>
      <c r="E11" s="3">
        <v>4</v>
      </c>
      <c r="F11" s="3">
        <v>4</v>
      </c>
      <c r="G11" s="8">
        <v>80.0206504904491</v>
      </c>
    </row>
    <row r="12" spans="1:8" x14ac:dyDescent="0.15">
      <c r="A12" s="3" t="s">
        <v>31</v>
      </c>
      <c r="B12" s="3" t="s">
        <v>124</v>
      </c>
      <c r="C12" s="3" t="s">
        <v>125</v>
      </c>
      <c r="D12" s="3">
        <v>2020</v>
      </c>
      <c r="E12" s="3">
        <v>5</v>
      </c>
      <c r="F12" s="3">
        <v>8</v>
      </c>
      <c r="G12" s="8">
        <v>78.495986480777404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36</v>
      </c>
      <c r="B2" s="3" t="s">
        <v>126</v>
      </c>
      <c r="C2" s="3" t="s">
        <v>37</v>
      </c>
      <c r="D2" s="3">
        <v>2019</v>
      </c>
      <c r="E2" s="3">
        <v>6</v>
      </c>
      <c r="F2" s="3">
        <v>4</v>
      </c>
      <c r="G2" s="8">
        <v>41.553003869821701</v>
      </c>
      <c r="H2" s="11">
        <v>44</v>
      </c>
    </row>
    <row r="3" spans="1:8" x14ac:dyDescent="0.15">
      <c r="A3" s="3" t="s">
        <v>36</v>
      </c>
      <c r="B3" s="3" t="s">
        <v>126</v>
      </c>
      <c r="C3" s="3" t="s">
        <v>37</v>
      </c>
      <c r="D3" s="3">
        <v>2019</v>
      </c>
      <c r="E3" s="3">
        <v>7</v>
      </c>
      <c r="F3" s="3">
        <v>7</v>
      </c>
      <c r="G3" s="8">
        <v>43.558553133405603</v>
      </c>
    </row>
    <row r="4" spans="1:8" x14ac:dyDescent="0.15">
      <c r="A4" s="3" t="s">
        <v>36</v>
      </c>
      <c r="B4" s="3" t="s">
        <v>126</v>
      </c>
      <c r="C4" s="3" t="s">
        <v>37</v>
      </c>
      <c r="D4" s="3">
        <v>2019</v>
      </c>
      <c r="E4" s="3">
        <v>8</v>
      </c>
      <c r="F4" s="3">
        <v>6</v>
      </c>
      <c r="G4" s="8">
        <v>49.646954986760797</v>
      </c>
    </row>
    <row r="5" spans="1:8" x14ac:dyDescent="0.15">
      <c r="A5" s="3" t="s">
        <v>36</v>
      </c>
      <c r="B5" s="3" t="s">
        <v>126</v>
      </c>
      <c r="C5" s="3" t="s">
        <v>37</v>
      </c>
      <c r="D5" s="3">
        <v>2019</v>
      </c>
      <c r="E5" s="3">
        <v>9</v>
      </c>
      <c r="F5" s="3">
        <v>13</v>
      </c>
      <c r="G5" s="8">
        <v>42.893982513638697</v>
      </c>
    </row>
    <row r="6" spans="1:8" x14ac:dyDescent="0.15">
      <c r="A6" s="3" t="s">
        <v>36</v>
      </c>
      <c r="B6" s="3" t="s">
        <v>126</v>
      </c>
      <c r="C6" s="3" t="s">
        <v>37</v>
      </c>
      <c r="D6" s="3">
        <v>2019</v>
      </c>
      <c r="E6" s="3">
        <v>10</v>
      </c>
      <c r="F6" s="3">
        <v>6</v>
      </c>
      <c r="G6" s="8">
        <v>44.566153574346899</v>
      </c>
    </row>
    <row r="7" spans="1:8" x14ac:dyDescent="0.15">
      <c r="A7" s="3" t="s">
        <v>36</v>
      </c>
      <c r="B7" s="3" t="s">
        <v>126</v>
      </c>
      <c r="C7" s="3" t="s">
        <v>37</v>
      </c>
      <c r="D7" s="3">
        <v>2019</v>
      </c>
      <c r="E7" s="3">
        <v>11</v>
      </c>
      <c r="F7" s="3">
        <v>12</v>
      </c>
      <c r="G7" s="8">
        <v>43.348797065487098</v>
      </c>
    </row>
    <row r="8" spans="1:8" x14ac:dyDescent="0.15">
      <c r="A8" s="3" t="s">
        <v>36</v>
      </c>
      <c r="B8" s="3" t="s">
        <v>126</v>
      </c>
      <c r="C8" s="3" t="s">
        <v>37</v>
      </c>
      <c r="D8" s="3">
        <v>2019</v>
      </c>
      <c r="E8" s="3">
        <v>12</v>
      </c>
      <c r="F8" s="3">
        <v>4</v>
      </c>
      <c r="G8" s="8">
        <v>42.222985848614499</v>
      </c>
    </row>
    <row r="9" spans="1:8" x14ac:dyDescent="0.15">
      <c r="A9" s="3" t="s">
        <v>36</v>
      </c>
      <c r="B9" s="3" t="s">
        <v>126</v>
      </c>
      <c r="C9" s="3" t="s">
        <v>37</v>
      </c>
      <c r="D9" s="3">
        <v>2020</v>
      </c>
      <c r="E9" s="3">
        <v>1</v>
      </c>
      <c r="F9" s="3">
        <v>5</v>
      </c>
      <c r="G9" s="8">
        <v>40.609519977872203</v>
      </c>
    </row>
    <row r="10" spans="1:8" x14ac:dyDescent="0.15">
      <c r="A10" s="3" t="s">
        <v>36</v>
      </c>
      <c r="B10" s="3" t="s">
        <v>126</v>
      </c>
      <c r="C10" s="3" t="s">
        <v>37</v>
      </c>
      <c r="D10" s="3">
        <v>2020</v>
      </c>
      <c r="E10" s="3">
        <v>2</v>
      </c>
      <c r="F10" s="3">
        <v>1</v>
      </c>
      <c r="G10" s="8">
        <v>47.553497684895497</v>
      </c>
    </row>
    <row r="11" spans="1:8" x14ac:dyDescent="0.15">
      <c r="A11" s="3" t="s">
        <v>36</v>
      </c>
      <c r="B11" s="3" t="s">
        <v>126</v>
      </c>
      <c r="C11" s="3" t="s">
        <v>37</v>
      </c>
      <c r="D11" s="3">
        <v>2020</v>
      </c>
      <c r="E11" s="3">
        <v>3</v>
      </c>
      <c r="F11" s="3">
        <v>5</v>
      </c>
      <c r="G11" s="8">
        <v>44.366515236045799</v>
      </c>
    </row>
    <row r="12" spans="1:8" x14ac:dyDescent="0.15">
      <c r="A12" s="3" t="s">
        <v>36</v>
      </c>
      <c r="B12" s="3" t="s">
        <v>126</v>
      </c>
      <c r="C12" s="3" t="s">
        <v>37</v>
      </c>
      <c r="D12" s="3">
        <v>2020</v>
      </c>
      <c r="E12" s="3">
        <v>4</v>
      </c>
      <c r="F12" s="3">
        <v>6</v>
      </c>
      <c r="G12" s="8">
        <v>42.822363272758899</v>
      </c>
    </row>
    <row r="13" spans="1:8" x14ac:dyDescent="0.15">
      <c r="A13" s="3" t="s">
        <v>36</v>
      </c>
      <c r="B13" s="3" t="s">
        <v>126</v>
      </c>
      <c r="C13" s="3" t="s">
        <v>37</v>
      </c>
      <c r="D13" s="3">
        <v>2020</v>
      </c>
      <c r="E13" s="3">
        <v>5</v>
      </c>
      <c r="F13" s="3">
        <v>2</v>
      </c>
      <c r="G13" s="8">
        <v>43.478260869565197</v>
      </c>
    </row>
  </sheetData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D211-2A9D-407C-A610-D6D7D7A4EB1E}">
  <dimension ref="A1:BE26"/>
  <sheetViews>
    <sheetView topLeftCell="AL1" workbookViewId="0">
      <selection activeCell="AZ19" sqref="AZ19"/>
    </sheetView>
  </sheetViews>
  <sheetFormatPr defaultRowHeight="13.5" x14ac:dyDescent="0.15"/>
  <cols>
    <col min="1" max="1" width="17.375" customWidth="1"/>
  </cols>
  <sheetData>
    <row r="1" spans="1:57" s="37" customFormat="1" x14ac:dyDescent="0.15">
      <c r="A1" s="97" t="s">
        <v>239</v>
      </c>
      <c r="B1" s="96">
        <v>44501.333831018521</v>
      </c>
      <c r="C1" s="97"/>
      <c r="D1" s="97"/>
      <c r="E1" s="97"/>
      <c r="F1" s="96">
        <v>44470.333831018521</v>
      </c>
      <c r="G1" s="97"/>
      <c r="H1" s="97"/>
      <c r="I1" s="97"/>
      <c r="J1" s="96">
        <v>44409.333831018521</v>
      </c>
      <c r="K1" s="97"/>
      <c r="L1" s="97"/>
      <c r="M1" s="97"/>
      <c r="N1" s="96">
        <v>44348.333831018521</v>
      </c>
      <c r="O1" s="97"/>
      <c r="P1" s="97"/>
      <c r="Q1" s="97"/>
      <c r="R1" s="96">
        <v>44317.333831018521</v>
      </c>
      <c r="S1" s="97"/>
      <c r="T1" s="97"/>
      <c r="U1" s="97"/>
      <c r="V1" s="96">
        <v>44287.333831018521</v>
      </c>
      <c r="W1" s="97"/>
      <c r="X1" s="97"/>
      <c r="Y1" s="97"/>
      <c r="Z1" s="96">
        <v>44256.333831018521</v>
      </c>
      <c r="AA1" s="97"/>
      <c r="AB1" s="97"/>
      <c r="AC1" s="97"/>
      <c r="AD1" s="96">
        <v>44228.333831018521</v>
      </c>
      <c r="AE1" s="97"/>
      <c r="AF1" s="97"/>
      <c r="AG1" s="97"/>
      <c r="AH1" s="96">
        <v>44197.333831018521</v>
      </c>
      <c r="AI1" s="97"/>
      <c r="AJ1" s="97"/>
      <c r="AK1" s="97"/>
      <c r="AL1" s="96">
        <v>44166.333831018521</v>
      </c>
      <c r="AM1" s="97"/>
      <c r="AN1" s="97"/>
      <c r="AO1" s="97"/>
      <c r="AP1" s="96">
        <v>44136.333831018521</v>
      </c>
      <c r="AQ1" s="97"/>
      <c r="AR1" s="97"/>
      <c r="AS1" s="97"/>
      <c r="AT1" s="96">
        <v>44105.333831018521</v>
      </c>
      <c r="AU1" s="97"/>
      <c r="AV1" s="97"/>
      <c r="AW1" s="97"/>
    </row>
    <row r="2" spans="1:57" s="37" customFormat="1" x14ac:dyDescent="0.15">
      <c r="A2" s="97"/>
      <c r="B2" s="37" t="s">
        <v>240</v>
      </c>
      <c r="C2" s="37" t="s">
        <v>241</v>
      </c>
      <c r="D2" s="37" t="s">
        <v>242</v>
      </c>
      <c r="E2" s="37" t="s">
        <v>243</v>
      </c>
      <c r="F2" s="37" t="s">
        <v>240</v>
      </c>
      <c r="G2" s="37" t="s">
        <v>241</v>
      </c>
      <c r="H2" s="37" t="s">
        <v>242</v>
      </c>
      <c r="I2" s="37" t="s">
        <v>243</v>
      </c>
      <c r="J2" s="37" t="s">
        <v>240</v>
      </c>
      <c r="K2" s="37" t="s">
        <v>241</v>
      </c>
      <c r="L2" s="37" t="s">
        <v>242</v>
      </c>
      <c r="M2" s="37" t="s">
        <v>243</v>
      </c>
      <c r="N2" s="37" t="s">
        <v>240</v>
      </c>
      <c r="O2" s="37" t="s">
        <v>241</v>
      </c>
      <c r="P2" s="37" t="s">
        <v>242</v>
      </c>
      <c r="Q2" s="37" t="s">
        <v>243</v>
      </c>
      <c r="R2" s="37" t="s">
        <v>240</v>
      </c>
      <c r="S2" s="37" t="s">
        <v>241</v>
      </c>
      <c r="T2" s="37" t="s">
        <v>242</v>
      </c>
      <c r="U2" s="37" t="s">
        <v>243</v>
      </c>
      <c r="V2" s="37" t="s">
        <v>240</v>
      </c>
      <c r="W2" s="37" t="s">
        <v>241</v>
      </c>
      <c r="X2" s="37" t="s">
        <v>242</v>
      </c>
      <c r="Y2" s="37" t="s">
        <v>243</v>
      </c>
      <c r="Z2" s="37" t="s">
        <v>240</v>
      </c>
      <c r="AA2" s="37" t="s">
        <v>241</v>
      </c>
      <c r="AB2" s="37" t="s">
        <v>242</v>
      </c>
      <c r="AC2" s="37" t="s">
        <v>243</v>
      </c>
      <c r="AD2" s="37" t="s">
        <v>240</v>
      </c>
      <c r="AE2" s="37" t="s">
        <v>241</v>
      </c>
      <c r="AF2" s="37" t="s">
        <v>242</v>
      </c>
      <c r="AG2" s="37" t="s">
        <v>243</v>
      </c>
      <c r="AH2" s="37" t="s">
        <v>240</v>
      </c>
      <c r="AI2" s="37" t="s">
        <v>241</v>
      </c>
      <c r="AJ2" s="37" t="s">
        <v>242</v>
      </c>
      <c r="AK2" s="37" t="s">
        <v>243</v>
      </c>
      <c r="AL2" s="37" t="s">
        <v>240</v>
      </c>
      <c r="AM2" s="37" t="s">
        <v>241</v>
      </c>
      <c r="AN2" s="37" t="s">
        <v>242</v>
      </c>
      <c r="AO2" s="37" t="s">
        <v>243</v>
      </c>
      <c r="AP2" s="37" t="s">
        <v>240</v>
      </c>
      <c r="AQ2" s="37" t="s">
        <v>241</v>
      </c>
      <c r="AR2" s="37" t="s">
        <v>242</v>
      </c>
      <c r="AS2" s="37" t="s">
        <v>243</v>
      </c>
      <c r="AT2" s="37" t="s">
        <v>240</v>
      </c>
      <c r="AU2" s="37" t="s">
        <v>241</v>
      </c>
      <c r="AV2" s="37" t="s">
        <v>242</v>
      </c>
      <c r="AW2" s="37" t="s">
        <v>243</v>
      </c>
    </row>
    <row r="3" spans="1:57" s="37" customFormat="1" x14ac:dyDescent="0.15">
      <c r="A3" s="37" t="s">
        <v>244</v>
      </c>
      <c r="B3" s="37">
        <v>46.58</v>
      </c>
      <c r="C3" s="37">
        <v>3638</v>
      </c>
      <c r="D3" s="37">
        <v>33034</v>
      </c>
      <c r="E3" s="37" t="s">
        <v>245</v>
      </c>
      <c r="F3" s="37">
        <v>47.24</v>
      </c>
      <c r="G3" s="37">
        <v>3845</v>
      </c>
      <c r="H3" s="37">
        <v>31682</v>
      </c>
      <c r="I3" s="37" t="s">
        <v>246</v>
      </c>
      <c r="J3" s="37">
        <v>48.58</v>
      </c>
      <c r="K3" s="37">
        <v>4050</v>
      </c>
      <c r="L3" s="37">
        <v>33193</v>
      </c>
      <c r="M3" s="37" t="s">
        <v>247</v>
      </c>
      <c r="N3" s="37">
        <v>50.12</v>
      </c>
      <c r="O3" s="37">
        <v>3594</v>
      </c>
      <c r="P3" s="37" t="s">
        <v>248</v>
      </c>
      <c r="Q3" s="37" t="s">
        <v>248</v>
      </c>
      <c r="R3" s="37">
        <v>47.25</v>
      </c>
      <c r="S3" s="37">
        <v>3554</v>
      </c>
      <c r="T3" s="37">
        <v>33959</v>
      </c>
      <c r="U3" s="37" t="s">
        <v>249</v>
      </c>
      <c r="V3" s="37">
        <v>44.87</v>
      </c>
      <c r="W3" s="37">
        <v>3535</v>
      </c>
      <c r="X3" s="37" t="s">
        <v>248</v>
      </c>
      <c r="Y3" s="37" t="s">
        <v>248</v>
      </c>
      <c r="Z3" s="37">
        <v>43.01</v>
      </c>
      <c r="AA3" s="37">
        <v>3480</v>
      </c>
      <c r="AB3" s="37">
        <v>31609</v>
      </c>
      <c r="AC3" s="37" t="s">
        <v>250</v>
      </c>
      <c r="AD3" s="37">
        <v>42.85</v>
      </c>
      <c r="AE3" s="37">
        <v>3557</v>
      </c>
      <c r="AF3" s="37" t="s">
        <v>248</v>
      </c>
      <c r="AG3" s="37" t="s">
        <v>248</v>
      </c>
      <c r="AH3" s="37">
        <v>43.44</v>
      </c>
      <c r="AI3" s="37">
        <v>3465</v>
      </c>
      <c r="AJ3" s="37">
        <v>30728</v>
      </c>
      <c r="AK3" s="37" t="s">
        <v>251</v>
      </c>
      <c r="AL3" s="37">
        <v>43.27</v>
      </c>
      <c r="AM3" s="37">
        <v>3514</v>
      </c>
      <c r="AN3" s="37">
        <v>30874</v>
      </c>
      <c r="AO3" s="37" t="s">
        <v>252</v>
      </c>
      <c r="AP3" s="37">
        <v>45.72</v>
      </c>
      <c r="AQ3" s="37">
        <v>3672</v>
      </c>
      <c r="AR3" s="37">
        <v>30666</v>
      </c>
      <c r="AS3" s="37" t="s">
        <v>246</v>
      </c>
      <c r="AT3" s="37">
        <v>45.71</v>
      </c>
      <c r="AU3" s="37">
        <v>3657</v>
      </c>
      <c r="AV3" s="37">
        <v>30730</v>
      </c>
      <c r="AW3" s="37" t="s">
        <v>259</v>
      </c>
    </row>
    <row r="4" spans="1:57" s="37" customFormat="1" x14ac:dyDescent="0.15">
      <c r="A4" s="37" t="s">
        <v>253</v>
      </c>
      <c r="B4" s="37">
        <v>46.91</v>
      </c>
      <c r="C4" s="37">
        <v>3659</v>
      </c>
      <c r="D4" s="37">
        <v>34227</v>
      </c>
      <c r="E4" s="37" t="s">
        <v>254</v>
      </c>
      <c r="F4" s="37">
        <v>47.42</v>
      </c>
      <c r="G4" s="37">
        <v>3778</v>
      </c>
      <c r="H4" s="37">
        <v>33924</v>
      </c>
      <c r="I4" s="37" t="s">
        <v>255</v>
      </c>
      <c r="J4" s="37">
        <v>47.67</v>
      </c>
      <c r="K4" s="37">
        <v>4300</v>
      </c>
      <c r="L4" s="37" t="s">
        <v>248</v>
      </c>
      <c r="M4" s="37" t="s">
        <v>248</v>
      </c>
      <c r="N4" s="37">
        <v>46.17</v>
      </c>
      <c r="O4" s="37">
        <v>3920</v>
      </c>
      <c r="P4" s="37" t="s">
        <v>248</v>
      </c>
      <c r="Q4" s="37" t="s">
        <v>248</v>
      </c>
      <c r="R4" s="37">
        <v>45.89</v>
      </c>
      <c r="S4" s="37">
        <v>3748</v>
      </c>
      <c r="T4" s="37">
        <v>34266</v>
      </c>
      <c r="U4" s="37" t="s">
        <v>256</v>
      </c>
      <c r="V4" s="37">
        <v>44.89</v>
      </c>
      <c r="W4" s="37">
        <v>3647</v>
      </c>
      <c r="X4" s="37" t="s">
        <v>248</v>
      </c>
      <c r="Y4" s="37" t="s">
        <v>248</v>
      </c>
      <c r="Z4" s="37">
        <v>46.43</v>
      </c>
      <c r="AA4" s="37">
        <v>3516</v>
      </c>
      <c r="AB4" s="37">
        <v>32962</v>
      </c>
      <c r="AC4" s="37" t="s">
        <v>245</v>
      </c>
      <c r="AD4" s="37">
        <v>44.9</v>
      </c>
      <c r="AE4" s="37">
        <v>3540</v>
      </c>
      <c r="AF4" s="37" t="s">
        <v>248</v>
      </c>
      <c r="AG4" s="37" t="s">
        <v>248</v>
      </c>
      <c r="AH4" s="37">
        <v>44.46</v>
      </c>
      <c r="AI4" s="37">
        <v>3543</v>
      </c>
      <c r="AJ4" s="37">
        <v>32241</v>
      </c>
      <c r="AK4" s="37" t="s">
        <v>257</v>
      </c>
      <c r="AL4" s="37">
        <v>45.11</v>
      </c>
      <c r="AM4" s="37">
        <v>3582</v>
      </c>
      <c r="AN4" s="37">
        <v>33033</v>
      </c>
      <c r="AO4" s="37" t="s">
        <v>258</v>
      </c>
      <c r="AP4" s="37">
        <v>45.52</v>
      </c>
      <c r="AQ4" s="37">
        <v>3678</v>
      </c>
      <c r="AR4" s="37">
        <v>32867</v>
      </c>
      <c r="AS4" s="37" t="s">
        <v>260</v>
      </c>
      <c r="AT4" s="37">
        <v>46.19</v>
      </c>
      <c r="AU4" s="37">
        <v>3722</v>
      </c>
      <c r="AV4" s="37">
        <v>33352</v>
      </c>
      <c r="AW4" s="37" t="s">
        <v>260</v>
      </c>
    </row>
    <row r="5" spans="1:57" s="37" customFormat="1" x14ac:dyDescent="0.15"/>
    <row r="6" spans="1:57" s="37" customFormat="1" x14ac:dyDescent="0.15">
      <c r="A6" s="97" t="s">
        <v>239</v>
      </c>
      <c r="B6" s="96">
        <v>44501.333831018521</v>
      </c>
      <c r="C6" s="97"/>
      <c r="D6" s="97"/>
      <c r="E6" s="97"/>
      <c r="F6" s="96">
        <v>44470.333831018521</v>
      </c>
      <c r="G6" s="97"/>
      <c r="H6" s="97"/>
      <c r="I6" s="97"/>
      <c r="J6" s="96">
        <v>44440.333831018521</v>
      </c>
      <c r="K6" s="97"/>
      <c r="L6" s="97"/>
      <c r="M6" s="97"/>
      <c r="N6" s="96">
        <v>44409.333831018521</v>
      </c>
      <c r="O6" s="97"/>
      <c r="P6" s="97"/>
      <c r="Q6" s="97"/>
      <c r="R6" s="96">
        <v>44378.333831018521</v>
      </c>
      <c r="S6" s="97"/>
      <c r="T6" s="97"/>
      <c r="U6" s="97"/>
      <c r="V6" s="96">
        <v>44348.333831018521</v>
      </c>
      <c r="W6" s="97"/>
      <c r="X6" s="97"/>
      <c r="Y6" s="97"/>
      <c r="Z6" s="96">
        <v>44317.333831018521</v>
      </c>
      <c r="AA6" s="97"/>
      <c r="AB6" s="97"/>
      <c r="AC6" s="97"/>
      <c r="AD6" s="96">
        <v>44287.333831018521</v>
      </c>
      <c r="AE6" s="97"/>
      <c r="AF6" s="97"/>
      <c r="AG6" s="97"/>
      <c r="AH6" s="96">
        <v>44256.333831018521</v>
      </c>
      <c r="AI6" s="97"/>
      <c r="AJ6" s="97"/>
      <c r="AK6" s="97"/>
      <c r="AL6" s="96">
        <v>44228.333831018521</v>
      </c>
      <c r="AM6" s="97"/>
      <c r="AN6" s="97"/>
      <c r="AO6" s="97"/>
      <c r="AP6" s="96">
        <v>44197.333831018521</v>
      </c>
      <c r="AQ6" s="97"/>
      <c r="AR6" s="97"/>
      <c r="AS6" s="97"/>
      <c r="AT6" s="96">
        <v>44166.333831018521</v>
      </c>
      <c r="AU6" s="97"/>
      <c r="AV6" s="97"/>
      <c r="AW6" s="97"/>
      <c r="AX6" s="96">
        <v>44136.333831018521</v>
      </c>
      <c r="AY6" s="97"/>
      <c r="AZ6" s="97"/>
      <c r="BA6" s="97"/>
      <c r="BB6" s="96">
        <v>44105.333831018521</v>
      </c>
      <c r="BC6" s="97"/>
      <c r="BD6" s="97"/>
      <c r="BE6" s="97"/>
    </row>
    <row r="7" spans="1:57" s="37" customFormat="1" x14ac:dyDescent="0.15">
      <c r="A7" s="97"/>
      <c r="B7" s="37" t="s">
        <v>240</v>
      </c>
      <c r="C7" s="37" t="s">
        <v>241</v>
      </c>
      <c r="D7" s="37" t="s">
        <v>242</v>
      </c>
      <c r="E7" s="37" t="s">
        <v>243</v>
      </c>
      <c r="F7" s="37" t="s">
        <v>240</v>
      </c>
      <c r="G7" s="37" t="s">
        <v>241</v>
      </c>
      <c r="H7" s="37" t="s">
        <v>242</v>
      </c>
      <c r="I7" s="37" t="s">
        <v>243</v>
      </c>
      <c r="J7" s="37" t="s">
        <v>240</v>
      </c>
      <c r="K7" s="37" t="s">
        <v>241</v>
      </c>
      <c r="L7" s="37" t="s">
        <v>242</v>
      </c>
      <c r="M7" s="37" t="s">
        <v>243</v>
      </c>
      <c r="N7" s="37" t="s">
        <v>240</v>
      </c>
      <c r="O7" s="37" t="s">
        <v>241</v>
      </c>
      <c r="P7" s="37" t="s">
        <v>242</v>
      </c>
      <c r="Q7" s="37" t="s">
        <v>243</v>
      </c>
      <c r="R7" s="37" t="s">
        <v>240</v>
      </c>
      <c r="S7" s="37" t="s">
        <v>241</v>
      </c>
      <c r="T7" s="37" t="s">
        <v>242</v>
      </c>
      <c r="U7" s="37" t="s">
        <v>243</v>
      </c>
      <c r="V7" s="37" t="s">
        <v>240</v>
      </c>
      <c r="W7" s="37" t="s">
        <v>241</v>
      </c>
      <c r="X7" s="37" t="s">
        <v>242</v>
      </c>
      <c r="Y7" s="37" t="s">
        <v>243</v>
      </c>
      <c r="Z7" s="37" t="s">
        <v>240</v>
      </c>
      <c r="AA7" s="37" t="s">
        <v>241</v>
      </c>
      <c r="AB7" s="37" t="s">
        <v>242</v>
      </c>
      <c r="AC7" s="37" t="s">
        <v>243</v>
      </c>
      <c r="AD7" s="37" t="s">
        <v>240</v>
      </c>
      <c r="AE7" s="37" t="s">
        <v>241</v>
      </c>
      <c r="AF7" s="37" t="s">
        <v>242</v>
      </c>
      <c r="AG7" s="37" t="s">
        <v>243</v>
      </c>
      <c r="AH7" s="37" t="s">
        <v>240</v>
      </c>
      <c r="AI7" s="37" t="s">
        <v>241</v>
      </c>
      <c r="AJ7" s="37" t="s">
        <v>242</v>
      </c>
      <c r="AK7" s="37" t="s">
        <v>243</v>
      </c>
      <c r="AL7" s="37" t="s">
        <v>240</v>
      </c>
      <c r="AM7" s="37" t="s">
        <v>241</v>
      </c>
      <c r="AN7" s="37" t="s">
        <v>242</v>
      </c>
      <c r="AO7" s="37" t="s">
        <v>243</v>
      </c>
      <c r="AP7" s="37" t="s">
        <v>240</v>
      </c>
      <c r="AQ7" s="37" t="s">
        <v>241</v>
      </c>
      <c r="AR7" s="37" t="s">
        <v>242</v>
      </c>
      <c r="AS7" s="37" t="s">
        <v>243</v>
      </c>
      <c r="AT7" s="37" t="s">
        <v>240</v>
      </c>
      <c r="AU7" s="37" t="s">
        <v>241</v>
      </c>
      <c r="AV7" s="37" t="s">
        <v>242</v>
      </c>
      <c r="AW7" s="37" t="s">
        <v>243</v>
      </c>
      <c r="AX7" s="37" t="s">
        <v>240</v>
      </c>
      <c r="AY7" s="37" t="s">
        <v>241</v>
      </c>
      <c r="AZ7" s="37" t="s">
        <v>242</v>
      </c>
      <c r="BA7" s="37" t="s">
        <v>243</v>
      </c>
      <c r="BB7" s="37" t="s">
        <v>240</v>
      </c>
      <c r="BC7" s="37" t="s">
        <v>241</v>
      </c>
      <c r="BD7" s="37" t="s">
        <v>242</v>
      </c>
      <c r="BE7" s="37" t="s">
        <v>243</v>
      </c>
    </row>
    <row r="8" spans="1:57" s="38" customFormat="1" x14ac:dyDescent="0.15">
      <c r="A8" s="61" t="s">
        <v>304</v>
      </c>
      <c r="B8" s="38">
        <v>56.99</v>
      </c>
      <c r="C8" s="38">
        <v>4660</v>
      </c>
      <c r="D8" s="38">
        <v>47190</v>
      </c>
      <c r="E8" s="38" t="s">
        <v>261</v>
      </c>
      <c r="F8" s="38">
        <v>57.36</v>
      </c>
      <c r="G8" s="38">
        <v>4887</v>
      </c>
      <c r="H8" s="38">
        <v>47125</v>
      </c>
      <c r="I8" s="38" t="s">
        <v>262</v>
      </c>
      <c r="J8" s="38">
        <v>58.1</v>
      </c>
      <c r="K8" s="38">
        <v>4783</v>
      </c>
      <c r="L8" s="38">
        <v>45267</v>
      </c>
      <c r="M8" s="38" t="s">
        <v>263</v>
      </c>
      <c r="N8" s="38">
        <v>61.06</v>
      </c>
      <c r="O8" s="38">
        <v>5300</v>
      </c>
      <c r="P8" s="38" t="s">
        <v>248</v>
      </c>
      <c r="Q8" s="38" t="s">
        <v>248</v>
      </c>
      <c r="R8" s="38">
        <v>60.84</v>
      </c>
      <c r="S8" s="38">
        <v>4989</v>
      </c>
      <c r="T8" s="38">
        <v>47165</v>
      </c>
      <c r="U8" s="38" t="s">
        <v>264</v>
      </c>
      <c r="V8" s="38">
        <v>58.66</v>
      </c>
      <c r="W8" s="38">
        <v>5007</v>
      </c>
      <c r="X8" s="38" t="s">
        <v>248</v>
      </c>
      <c r="Y8" s="38" t="s">
        <v>248</v>
      </c>
      <c r="Z8" s="38">
        <v>55.84</v>
      </c>
      <c r="AA8" s="38">
        <v>4608</v>
      </c>
      <c r="AB8" s="38">
        <v>47162</v>
      </c>
      <c r="AC8" s="38" t="s">
        <v>265</v>
      </c>
      <c r="AD8" s="38">
        <v>55.22</v>
      </c>
      <c r="AE8" s="38">
        <v>4937</v>
      </c>
      <c r="AF8" s="38" t="s">
        <v>248</v>
      </c>
      <c r="AG8" s="38" t="s">
        <v>248</v>
      </c>
      <c r="AH8" s="38">
        <v>56.51</v>
      </c>
      <c r="AI8" s="38">
        <v>5013</v>
      </c>
      <c r="AJ8" s="38">
        <v>44207</v>
      </c>
      <c r="AK8" s="38" t="s">
        <v>266</v>
      </c>
      <c r="AL8" s="38">
        <v>50.74</v>
      </c>
      <c r="AM8" s="38">
        <v>4635</v>
      </c>
      <c r="AN8" s="38" t="s">
        <v>248</v>
      </c>
      <c r="AO8" s="38" t="s">
        <v>248</v>
      </c>
      <c r="AP8" s="38">
        <v>50.37</v>
      </c>
      <c r="AQ8" s="38">
        <v>4346</v>
      </c>
      <c r="AR8" s="38">
        <v>45028</v>
      </c>
      <c r="AS8" s="38" t="s">
        <v>267</v>
      </c>
      <c r="AT8" s="38">
        <v>51.38</v>
      </c>
      <c r="AU8" s="38">
        <v>4518</v>
      </c>
      <c r="AV8" s="38">
        <v>44169</v>
      </c>
      <c r="AW8" s="38" t="s">
        <v>268</v>
      </c>
      <c r="AX8" s="38">
        <v>53.64</v>
      </c>
      <c r="AY8" s="38">
        <v>4459</v>
      </c>
      <c r="AZ8" s="38">
        <v>44222</v>
      </c>
      <c r="BA8" s="38" t="s">
        <v>269</v>
      </c>
      <c r="BB8" s="38">
        <v>56.75</v>
      </c>
      <c r="BC8" s="38">
        <v>4673</v>
      </c>
      <c r="BD8" s="38">
        <v>44697</v>
      </c>
      <c r="BE8" s="38" t="s">
        <v>270</v>
      </c>
    </row>
    <row r="11" spans="1:57" s="37" customFormat="1" x14ac:dyDescent="0.15">
      <c r="A11" s="97" t="s">
        <v>239</v>
      </c>
      <c r="B11" s="96">
        <v>44501.333831018521</v>
      </c>
      <c r="C11" s="97"/>
      <c r="D11" s="97"/>
      <c r="E11" s="97"/>
      <c r="F11" s="96">
        <v>44470.333831018521</v>
      </c>
      <c r="G11" s="97"/>
      <c r="H11" s="97"/>
      <c r="I11" s="97"/>
      <c r="J11" s="96">
        <v>44440.333831018521</v>
      </c>
      <c r="K11" s="97"/>
      <c r="L11" s="97"/>
      <c r="M11" s="97"/>
      <c r="N11" s="96">
        <v>44409.333831018521</v>
      </c>
      <c r="O11" s="97"/>
      <c r="P11" s="97"/>
      <c r="Q11" s="97"/>
      <c r="R11" s="96">
        <v>44378.333831018521</v>
      </c>
      <c r="S11" s="97"/>
      <c r="T11" s="97"/>
      <c r="U11" s="97"/>
      <c r="V11" s="96">
        <v>44348.333831018521</v>
      </c>
      <c r="W11" s="97"/>
      <c r="X11" s="97"/>
      <c r="Y11" s="97"/>
      <c r="Z11" s="96">
        <v>44317.333831018521</v>
      </c>
      <c r="AA11" s="97"/>
      <c r="AB11" s="97"/>
      <c r="AC11" s="97"/>
      <c r="AD11" s="96">
        <v>44287.333831018521</v>
      </c>
      <c r="AE11" s="97"/>
      <c r="AF11" s="97"/>
      <c r="AG11" s="97"/>
      <c r="AH11" s="96">
        <v>44256.333831018521</v>
      </c>
      <c r="AI11" s="97"/>
      <c r="AJ11" s="97"/>
      <c r="AK11" s="97"/>
      <c r="AL11" s="96">
        <v>44228.333831018521</v>
      </c>
      <c r="AM11" s="97"/>
      <c r="AN11" s="97"/>
      <c r="AO11" s="97"/>
      <c r="AP11" s="96">
        <v>44197.333831018521</v>
      </c>
      <c r="AQ11" s="97"/>
      <c r="AR11" s="97"/>
      <c r="AS11" s="97"/>
      <c r="AT11" s="96">
        <v>44166.333831018521</v>
      </c>
      <c r="AU11" s="97"/>
      <c r="AV11" s="97"/>
      <c r="AW11" s="97"/>
      <c r="AX11" s="96">
        <v>44136.333831018521</v>
      </c>
      <c r="AY11" s="97"/>
      <c r="AZ11" s="97"/>
      <c r="BA11" s="97"/>
      <c r="BB11" s="96">
        <v>44105.333831018521</v>
      </c>
      <c r="BC11" s="97"/>
      <c r="BD11" s="97"/>
      <c r="BE11" s="97"/>
    </row>
    <row r="12" spans="1:57" s="37" customFormat="1" x14ac:dyDescent="0.15">
      <c r="A12" s="97"/>
      <c r="B12" s="37" t="s">
        <v>240</v>
      </c>
      <c r="C12" s="37" t="s">
        <v>241</v>
      </c>
      <c r="D12" s="37" t="s">
        <v>242</v>
      </c>
      <c r="E12" s="37" t="s">
        <v>243</v>
      </c>
      <c r="F12" s="37" t="s">
        <v>240</v>
      </c>
      <c r="G12" s="37" t="s">
        <v>241</v>
      </c>
      <c r="H12" s="37" t="s">
        <v>242</v>
      </c>
      <c r="I12" s="37" t="s">
        <v>243</v>
      </c>
      <c r="J12" s="37" t="s">
        <v>240</v>
      </c>
      <c r="K12" s="37" t="s">
        <v>241</v>
      </c>
      <c r="L12" s="37" t="s">
        <v>242</v>
      </c>
      <c r="M12" s="37" t="s">
        <v>243</v>
      </c>
      <c r="N12" s="37" t="s">
        <v>240</v>
      </c>
      <c r="O12" s="37" t="s">
        <v>241</v>
      </c>
      <c r="P12" s="37" t="s">
        <v>242</v>
      </c>
      <c r="Q12" s="37" t="s">
        <v>243</v>
      </c>
      <c r="R12" s="37" t="s">
        <v>240</v>
      </c>
      <c r="S12" s="37" t="s">
        <v>241</v>
      </c>
      <c r="T12" s="37" t="s">
        <v>242</v>
      </c>
      <c r="U12" s="37" t="s">
        <v>243</v>
      </c>
      <c r="V12" s="37" t="s">
        <v>240</v>
      </c>
      <c r="W12" s="37" t="s">
        <v>241</v>
      </c>
      <c r="X12" s="37" t="s">
        <v>242</v>
      </c>
      <c r="Y12" s="37" t="s">
        <v>243</v>
      </c>
      <c r="Z12" s="37" t="s">
        <v>240</v>
      </c>
      <c r="AA12" s="37" t="s">
        <v>241</v>
      </c>
      <c r="AB12" s="37" t="s">
        <v>242</v>
      </c>
      <c r="AC12" s="37" t="s">
        <v>243</v>
      </c>
      <c r="AD12" s="37" t="s">
        <v>240</v>
      </c>
      <c r="AE12" s="37" t="s">
        <v>241</v>
      </c>
      <c r="AF12" s="37" t="s">
        <v>242</v>
      </c>
      <c r="AG12" s="37" t="s">
        <v>243</v>
      </c>
      <c r="AH12" s="37" t="s">
        <v>240</v>
      </c>
      <c r="AI12" s="37" t="s">
        <v>241</v>
      </c>
      <c r="AJ12" s="37" t="s">
        <v>242</v>
      </c>
      <c r="AK12" s="37" t="s">
        <v>243</v>
      </c>
      <c r="AL12" s="37" t="s">
        <v>240</v>
      </c>
      <c r="AM12" s="37" t="s">
        <v>241</v>
      </c>
      <c r="AN12" s="37" t="s">
        <v>242</v>
      </c>
      <c r="AO12" s="37" t="s">
        <v>243</v>
      </c>
      <c r="AP12" s="37" t="s">
        <v>240</v>
      </c>
      <c r="AQ12" s="37" t="s">
        <v>241</v>
      </c>
      <c r="AR12" s="37" t="s">
        <v>242</v>
      </c>
      <c r="AS12" s="37" t="s">
        <v>243</v>
      </c>
      <c r="AT12" s="37" t="s">
        <v>240</v>
      </c>
      <c r="AU12" s="37" t="s">
        <v>241</v>
      </c>
      <c r="AV12" s="37" t="s">
        <v>242</v>
      </c>
      <c r="AW12" s="37" t="s">
        <v>243</v>
      </c>
      <c r="AX12" s="37" t="s">
        <v>240</v>
      </c>
      <c r="AY12" s="37" t="s">
        <v>241</v>
      </c>
      <c r="AZ12" s="37" t="s">
        <v>242</v>
      </c>
      <c r="BA12" s="37" t="s">
        <v>243</v>
      </c>
      <c r="BB12" s="37" t="s">
        <v>240</v>
      </c>
      <c r="BC12" s="37" t="s">
        <v>241</v>
      </c>
      <c r="BD12" s="37" t="s">
        <v>242</v>
      </c>
      <c r="BE12" s="37" t="s">
        <v>243</v>
      </c>
    </row>
    <row r="13" spans="1:57" s="38" customFormat="1" x14ac:dyDescent="0.15">
      <c r="A13" s="38" t="s">
        <v>271</v>
      </c>
      <c r="B13" s="38">
        <v>50.05</v>
      </c>
      <c r="C13" s="38">
        <v>5918</v>
      </c>
      <c r="D13" s="38">
        <v>40931</v>
      </c>
      <c r="E13" s="38" t="s">
        <v>272</v>
      </c>
      <c r="F13" s="38">
        <v>50.27</v>
      </c>
      <c r="G13" s="38">
        <v>5249</v>
      </c>
      <c r="H13" s="38">
        <v>38695</v>
      </c>
      <c r="I13" s="38" t="s">
        <v>273</v>
      </c>
      <c r="J13" s="38">
        <v>53.85</v>
      </c>
      <c r="K13" s="38">
        <v>5393</v>
      </c>
      <c r="L13" s="38">
        <v>39772</v>
      </c>
      <c r="M13" s="38" t="s">
        <v>274</v>
      </c>
      <c r="N13" s="38">
        <v>55.83</v>
      </c>
      <c r="O13" s="38">
        <v>5744</v>
      </c>
      <c r="P13" s="38" t="s">
        <v>248</v>
      </c>
      <c r="Q13" s="38" t="s">
        <v>248</v>
      </c>
      <c r="R13" s="38">
        <v>51.98</v>
      </c>
      <c r="S13" s="38">
        <v>5807</v>
      </c>
      <c r="T13" s="38">
        <v>41502</v>
      </c>
      <c r="U13" s="38" t="s">
        <v>275</v>
      </c>
      <c r="V13" s="38">
        <v>50.62</v>
      </c>
      <c r="W13" s="38">
        <v>5368</v>
      </c>
      <c r="X13" s="38" t="s">
        <v>248</v>
      </c>
      <c r="Y13" s="38" t="s">
        <v>248</v>
      </c>
      <c r="Z13" s="38">
        <v>49.35</v>
      </c>
      <c r="AA13" s="38">
        <v>5865</v>
      </c>
      <c r="AB13" s="38">
        <v>41461</v>
      </c>
      <c r="AC13" s="38" t="s">
        <v>276</v>
      </c>
      <c r="AD13" s="38">
        <v>49.91</v>
      </c>
      <c r="AE13" s="38">
        <v>5670</v>
      </c>
      <c r="AF13" s="38" t="s">
        <v>248</v>
      </c>
      <c r="AG13" s="38" t="s">
        <v>248</v>
      </c>
      <c r="AH13" s="38">
        <v>49.22</v>
      </c>
      <c r="AI13" s="38">
        <v>5452</v>
      </c>
      <c r="AJ13" s="38">
        <v>38194</v>
      </c>
      <c r="AK13" s="38" t="s">
        <v>264</v>
      </c>
      <c r="AL13" s="38">
        <v>49.24</v>
      </c>
      <c r="AM13" s="38">
        <v>4523</v>
      </c>
      <c r="AN13" s="38" t="s">
        <v>248</v>
      </c>
      <c r="AO13" s="38" t="s">
        <v>248</v>
      </c>
      <c r="AP13" s="38">
        <v>49.21</v>
      </c>
      <c r="AQ13" s="38">
        <v>4547</v>
      </c>
      <c r="AR13" s="38">
        <v>37691</v>
      </c>
      <c r="AS13" s="38" t="s">
        <v>277</v>
      </c>
      <c r="AT13" s="38">
        <v>49.27</v>
      </c>
      <c r="AU13" s="38">
        <v>4438</v>
      </c>
      <c r="AV13" s="38">
        <v>38075</v>
      </c>
      <c r="AW13" s="38" t="s">
        <v>278</v>
      </c>
      <c r="AX13" s="38">
        <v>50.85</v>
      </c>
      <c r="AY13" s="38">
        <v>5145</v>
      </c>
      <c r="AZ13" s="38">
        <v>38200</v>
      </c>
      <c r="BA13" s="38" t="s">
        <v>279</v>
      </c>
      <c r="BB13" s="38">
        <v>48.75</v>
      </c>
      <c r="BC13" s="38">
        <v>4992</v>
      </c>
      <c r="BD13" s="38">
        <v>39969</v>
      </c>
      <c r="BE13" s="38" t="s">
        <v>280</v>
      </c>
    </row>
    <row r="15" spans="1:57" s="37" customFormat="1" x14ac:dyDescent="0.15">
      <c r="A15" s="97" t="s">
        <v>239</v>
      </c>
      <c r="B15" s="96">
        <v>44197.333831018521</v>
      </c>
      <c r="C15" s="97"/>
      <c r="D15" s="97"/>
      <c r="E15" s="97"/>
    </row>
    <row r="16" spans="1:57" s="37" customFormat="1" x14ac:dyDescent="0.15">
      <c r="A16" s="97"/>
      <c r="B16" s="37" t="s">
        <v>240</v>
      </c>
      <c r="C16" s="37" t="s">
        <v>241</v>
      </c>
      <c r="D16" s="37" t="s">
        <v>242</v>
      </c>
      <c r="E16" s="37" t="s">
        <v>243</v>
      </c>
    </row>
    <row r="17" spans="1:57" s="37" customFormat="1" x14ac:dyDescent="0.15">
      <c r="A17" s="37" t="s">
        <v>281</v>
      </c>
      <c r="B17" s="37">
        <v>42.72</v>
      </c>
      <c r="C17" s="37">
        <v>3857</v>
      </c>
      <c r="D17" s="37">
        <v>35734</v>
      </c>
      <c r="E17" s="37" t="s">
        <v>282</v>
      </c>
    </row>
    <row r="19" spans="1:57" s="37" customFormat="1" x14ac:dyDescent="0.15">
      <c r="A19" s="97" t="s">
        <v>239</v>
      </c>
      <c r="B19" s="96">
        <v>44501.333831018521</v>
      </c>
      <c r="C19" s="97"/>
      <c r="D19" s="97"/>
      <c r="E19" s="97"/>
      <c r="F19" s="96">
        <v>44470.333831018521</v>
      </c>
      <c r="G19" s="97"/>
      <c r="H19" s="97"/>
      <c r="I19" s="97"/>
      <c r="J19" s="96">
        <v>44378.333831018521</v>
      </c>
      <c r="K19" s="97"/>
      <c r="L19" s="97"/>
      <c r="M19" s="97"/>
      <c r="N19" s="96">
        <v>44348.333831018521</v>
      </c>
      <c r="O19" s="97"/>
      <c r="P19" s="97"/>
      <c r="Q19" s="97"/>
      <c r="R19" s="96">
        <v>44317.333831018521</v>
      </c>
      <c r="S19" s="97"/>
      <c r="T19" s="97"/>
      <c r="U19" s="97"/>
      <c r="V19" s="96">
        <v>44287.333831018521</v>
      </c>
      <c r="W19" s="97"/>
      <c r="X19" s="97"/>
      <c r="Y19" s="97"/>
      <c r="Z19" s="96">
        <v>44256.333831018521</v>
      </c>
      <c r="AA19" s="97"/>
      <c r="AB19" s="97"/>
      <c r="AC19" s="97"/>
      <c r="AD19" s="96">
        <v>44228.333831018521</v>
      </c>
      <c r="AE19" s="97"/>
      <c r="AF19" s="97"/>
      <c r="AG19" s="97"/>
      <c r="AH19" s="96">
        <v>44197.333831018521</v>
      </c>
      <c r="AI19" s="97"/>
      <c r="AJ19" s="97"/>
      <c r="AK19" s="97"/>
      <c r="AL19" s="96">
        <v>44166.333831018521</v>
      </c>
      <c r="AM19" s="97"/>
      <c r="AN19" s="97"/>
      <c r="AO19" s="97"/>
      <c r="AP19" s="96">
        <v>44136.333831018521</v>
      </c>
      <c r="AQ19" s="97"/>
      <c r="AR19" s="97"/>
      <c r="AS19" s="97"/>
      <c r="AT19" s="96">
        <v>44105.333831018521</v>
      </c>
      <c r="AU19" s="97"/>
      <c r="AV19" s="97"/>
      <c r="AW19" s="97"/>
    </row>
    <row r="20" spans="1:57" s="37" customFormat="1" x14ac:dyDescent="0.15">
      <c r="A20" s="97"/>
      <c r="B20" s="37" t="s">
        <v>240</v>
      </c>
      <c r="C20" s="37" t="s">
        <v>241</v>
      </c>
      <c r="D20" s="37" t="s">
        <v>242</v>
      </c>
      <c r="E20" s="37" t="s">
        <v>243</v>
      </c>
      <c r="F20" s="37" t="s">
        <v>240</v>
      </c>
      <c r="G20" s="37" t="s">
        <v>241</v>
      </c>
      <c r="H20" s="37" t="s">
        <v>242</v>
      </c>
      <c r="I20" s="37" t="s">
        <v>243</v>
      </c>
      <c r="J20" s="37" t="s">
        <v>240</v>
      </c>
      <c r="K20" s="37" t="s">
        <v>241</v>
      </c>
      <c r="L20" s="37" t="s">
        <v>242</v>
      </c>
      <c r="M20" s="37" t="s">
        <v>243</v>
      </c>
      <c r="N20" s="37" t="s">
        <v>240</v>
      </c>
      <c r="O20" s="37" t="s">
        <v>241</v>
      </c>
      <c r="P20" s="37" t="s">
        <v>242</v>
      </c>
      <c r="Q20" s="37" t="s">
        <v>243</v>
      </c>
      <c r="R20" s="37" t="s">
        <v>240</v>
      </c>
      <c r="S20" s="37" t="s">
        <v>241</v>
      </c>
      <c r="T20" s="37" t="s">
        <v>242</v>
      </c>
      <c r="U20" s="37" t="s">
        <v>243</v>
      </c>
      <c r="V20" s="37" t="s">
        <v>240</v>
      </c>
      <c r="W20" s="37" t="s">
        <v>241</v>
      </c>
      <c r="X20" s="37" t="s">
        <v>242</v>
      </c>
      <c r="Y20" s="37" t="s">
        <v>243</v>
      </c>
      <c r="Z20" s="37" t="s">
        <v>240</v>
      </c>
      <c r="AA20" s="37" t="s">
        <v>241</v>
      </c>
      <c r="AB20" s="37" t="s">
        <v>242</v>
      </c>
      <c r="AC20" s="37" t="s">
        <v>243</v>
      </c>
      <c r="AD20" s="37" t="s">
        <v>240</v>
      </c>
      <c r="AE20" s="37" t="s">
        <v>241</v>
      </c>
      <c r="AF20" s="37" t="s">
        <v>242</v>
      </c>
      <c r="AG20" s="37" t="s">
        <v>243</v>
      </c>
      <c r="AH20" s="37" t="s">
        <v>240</v>
      </c>
      <c r="AI20" s="37" t="s">
        <v>241</v>
      </c>
      <c r="AJ20" s="37" t="s">
        <v>242</v>
      </c>
      <c r="AK20" s="37" t="s">
        <v>243</v>
      </c>
      <c r="AL20" s="37" t="s">
        <v>240</v>
      </c>
      <c r="AM20" s="37" t="s">
        <v>241</v>
      </c>
      <c r="AN20" s="37" t="s">
        <v>242</v>
      </c>
      <c r="AO20" s="37" t="s">
        <v>243</v>
      </c>
      <c r="AP20" s="37" t="s">
        <v>240</v>
      </c>
      <c r="AQ20" s="37" t="s">
        <v>241</v>
      </c>
      <c r="AR20" s="37" t="s">
        <v>242</v>
      </c>
      <c r="AS20" s="37" t="s">
        <v>243</v>
      </c>
      <c r="AT20" s="37" t="s">
        <v>240</v>
      </c>
      <c r="AU20" s="37" t="s">
        <v>241</v>
      </c>
      <c r="AV20" s="37" t="s">
        <v>242</v>
      </c>
      <c r="AW20" s="37" t="s">
        <v>243</v>
      </c>
    </row>
    <row r="21" spans="1:57" s="37" customFormat="1" x14ac:dyDescent="0.15">
      <c r="A21" s="37" t="s">
        <v>283</v>
      </c>
      <c r="B21" s="37">
        <v>56.11</v>
      </c>
      <c r="C21" s="37">
        <v>4489</v>
      </c>
      <c r="D21" s="37">
        <v>45775</v>
      </c>
      <c r="E21" s="37" t="s">
        <v>284</v>
      </c>
      <c r="F21" s="37">
        <v>52.37</v>
      </c>
      <c r="G21" s="37">
        <v>4748</v>
      </c>
      <c r="H21" s="37">
        <v>44376</v>
      </c>
      <c r="I21" s="37" t="s">
        <v>285</v>
      </c>
      <c r="J21" s="37">
        <v>50.46</v>
      </c>
      <c r="K21" s="37">
        <v>4700</v>
      </c>
      <c r="L21" s="37">
        <v>44699</v>
      </c>
      <c r="M21" s="37" t="s">
        <v>286</v>
      </c>
      <c r="N21" s="37">
        <v>51.22</v>
      </c>
      <c r="O21" s="37">
        <v>5061</v>
      </c>
      <c r="P21" s="37" t="s">
        <v>248</v>
      </c>
      <c r="Q21" s="37" t="s">
        <v>248</v>
      </c>
      <c r="R21" s="37">
        <v>51.85</v>
      </c>
      <c r="S21" s="37">
        <v>5050</v>
      </c>
      <c r="T21" s="37">
        <v>44680</v>
      </c>
      <c r="U21" s="37" t="s">
        <v>287</v>
      </c>
      <c r="V21" s="37">
        <v>53.17</v>
      </c>
      <c r="W21" s="37">
        <v>4733</v>
      </c>
      <c r="X21" s="37" t="s">
        <v>248</v>
      </c>
      <c r="Y21" s="37" t="s">
        <v>248</v>
      </c>
      <c r="Z21" s="37">
        <v>55</v>
      </c>
      <c r="AA21" s="37">
        <v>5022</v>
      </c>
      <c r="AB21" s="37">
        <v>42384</v>
      </c>
      <c r="AC21" s="37" t="s">
        <v>288</v>
      </c>
      <c r="AD21" s="37">
        <v>51.32</v>
      </c>
      <c r="AE21" s="37">
        <v>4850</v>
      </c>
      <c r="AF21" s="37" t="s">
        <v>248</v>
      </c>
      <c r="AG21" s="37" t="s">
        <v>248</v>
      </c>
      <c r="AH21" s="37">
        <v>47.78</v>
      </c>
      <c r="AI21" s="37">
        <v>4538</v>
      </c>
      <c r="AJ21" s="37">
        <v>42455</v>
      </c>
      <c r="AK21" s="37" t="s">
        <v>289</v>
      </c>
      <c r="AL21" s="37">
        <v>49.02</v>
      </c>
      <c r="AM21" s="37">
        <v>4803</v>
      </c>
      <c r="AN21" s="37">
        <v>41815</v>
      </c>
      <c r="AO21" s="37" t="s">
        <v>290</v>
      </c>
      <c r="AP21" s="37">
        <v>49.7</v>
      </c>
      <c r="AQ21" s="37">
        <v>4616</v>
      </c>
      <c r="AR21" s="37">
        <v>42338</v>
      </c>
      <c r="AS21" s="37" t="s">
        <v>291</v>
      </c>
      <c r="AT21" s="37">
        <v>50.6</v>
      </c>
      <c r="AU21" s="37">
        <v>4657</v>
      </c>
      <c r="AV21" s="37">
        <v>41670</v>
      </c>
      <c r="AW21" s="37" t="s">
        <v>292</v>
      </c>
    </row>
    <row r="24" spans="1:57" s="37" customFormat="1" x14ac:dyDescent="0.15">
      <c r="A24" s="97" t="s">
        <v>239</v>
      </c>
      <c r="B24" s="96">
        <v>44501.333831018521</v>
      </c>
      <c r="C24" s="97"/>
      <c r="D24" s="97"/>
      <c r="E24" s="97"/>
      <c r="F24" s="96">
        <v>44470.333831018521</v>
      </c>
      <c r="G24" s="97"/>
      <c r="H24" s="97"/>
      <c r="I24" s="97"/>
      <c r="J24" s="96">
        <v>44440.333831018521</v>
      </c>
      <c r="K24" s="97"/>
      <c r="L24" s="97"/>
      <c r="M24" s="97"/>
      <c r="N24" s="96">
        <v>44409.333831018521</v>
      </c>
      <c r="O24" s="97"/>
      <c r="P24" s="97"/>
      <c r="Q24" s="97"/>
      <c r="R24" s="96">
        <v>44378.333831018521</v>
      </c>
      <c r="S24" s="97"/>
      <c r="T24" s="97"/>
      <c r="U24" s="97"/>
      <c r="V24" s="96">
        <v>44348.333831018521</v>
      </c>
      <c r="W24" s="97"/>
      <c r="X24" s="97"/>
      <c r="Y24" s="97"/>
      <c r="Z24" s="96">
        <v>44317.333831018521</v>
      </c>
      <c r="AA24" s="97"/>
      <c r="AB24" s="97"/>
      <c r="AC24" s="97"/>
      <c r="AD24" s="96">
        <v>44287.333831018521</v>
      </c>
      <c r="AE24" s="97"/>
      <c r="AF24" s="97"/>
      <c r="AG24" s="97"/>
      <c r="AH24" s="96">
        <v>44256.333831018521</v>
      </c>
      <c r="AI24" s="97"/>
      <c r="AJ24" s="97"/>
      <c r="AK24" s="97"/>
      <c r="AL24" s="96">
        <v>44228.333831018521</v>
      </c>
      <c r="AM24" s="97"/>
      <c r="AN24" s="97"/>
      <c r="AO24" s="97"/>
      <c r="AP24" s="96">
        <v>44197.333831018521</v>
      </c>
      <c r="AQ24" s="97"/>
      <c r="AR24" s="97"/>
      <c r="AS24" s="97"/>
      <c r="AT24" s="96">
        <v>44166.333831018521</v>
      </c>
      <c r="AU24" s="97"/>
      <c r="AV24" s="97"/>
      <c r="AW24" s="97"/>
      <c r="AX24" s="96">
        <v>44136.333831018521</v>
      </c>
      <c r="AY24" s="97"/>
      <c r="AZ24" s="97"/>
      <c r="BA24" s="97"/>
      <c r="BB24" s="96">
        <v>44105.333831018521</v>
      </c>
      <c r="BC24" s="97"/>
      <c r="BD24" s="97"/>
      <c r="BE24" s="97"/>
    </row>
    <row r="25" spans="1:57" s="37" customFormat="1" x14ac:dyDescent="0.15">
      <c r="A25" s="97"/>
      <c r="B25" s="37" t="s">
        <v>240</v>
      </c>
      <c r="C25" s="37" t="s">
        <v>241</v>
      </c>
      <c r="D25" s="37" t="s">
        <v>242</v>
      </c>
      <c r="E25" s="37" t="s">
        <v>243</v>
      </c>
      <c r="F25" s="37" t="s">
        <v>240</v>
      </c>
      <c r="G25" s="37" t="s">
        <v>241</v>
      </c>
      <c r="H25" s="37" t="s">
        <v>242</v>
      </c>
      <c r="I25" s="37" t="s">
        <v>243</v>
      </c>
      <c r="J25" s="37" t="s">
        <v>240</v>
      </c>
      <c r="K25" s="37" t="s">
        <v>241</v>
      </c>
      <c r="L25" s="37" t="s">
        <v>242</v>
      </c>
      <c r="M25" s="37" t="s">
        <v>243</v>
      </c>
      <c r="N25" s="37" t="s">
        <v>240</v>
      </c>
      <c r="O25" s="37" t="s">
        <v>241</v>
      </c>
      <c r="P25" s="37" t="s">
        <v>242</v>
      </c>
      <c r="Q25" s="37" t="s">
        <v>243</v>
      </c>
      <c r="R25" s="37" t="s">
        <v>240</v>
      </c>
      <c r="S25" s="37" t="s">
        <v>241</v>
      </c>
      <c r="T25" s="37" t="s">
        <v>242</v>
      </c>
      <c r="U25" s="37" t="s">
        <v>243</v>
      </c>
      <c r="V25" s="37" t="s">
        <v>240</v>
      </c>
      <c r="W25" s="37" t="s">
        <v>241</v>
      </c>
      <c r="X25" s="37" t="s">
        <v>242</v>
      </c>
      <c r="Y25" s="37" t="s">
        <v>243</v>
      </c>
      <c r="Z25" s="37" t="s">
        <v>240</v>
      </c>
      <c r="AA25" s="37" t="s">
        <v>241</v>
      </c>
      <c r="AB25" s="37" t="s">
        <v>242</v>
      </c>
      <c r="AC25" s="37" t="s">
        <v>243</v>
      </c>
      <c r="AD25" s="37" t="s">
        <v>240</v>
      </c>
      <c r="AE25" s="37" t="s">
        <v>241</v>
      </c>
      <c r="AF25" s="37" t="s">
        <v>242</v>
      </c>
      <c r="AG25" s="37" t="s">
        <v>243</v>
      </c>
      <c r="AH25" s="37" t="s">
        <v>240</v>
      </c>
      <c r="AI25" s="37" t="s">
        <v>241</v>
      </c>
      <c r="AJ25" s="37" t="s">
        <v>242</v>
      </c>
      <c r="AK25" s="37" t="s">
        <v>243</v>
      </c>
      <c r="AL25" s="37" t="s">
        <v>240</v>
      </c>
      <c r="AM25" s="37" t="s">
        <v>241</v>
      </c>
      <c r="AN25" s="37" t="s">
        <v>242</v>
      </c>
      <c r="AO25" s="37" t="s">
        <v>243</v>
      </c>
      <c r="AP25" s="37" t="s">
        <v>240</v>
      </c>
      <c r="AQ25" s="37" t="s">
        <v>241</v>
      </c>
      <c r="AR25" s="37" t="s">
        <v>242</v>
      </c>
      <c r="AS25" s="37" t="s">
        <v>243</v>
      </c>
      <c r="AT25" s="37" t="s">
        <v>240</v>
      </c>
      <c r="AU25" s="37" t="s">
        <v>241</v>
      </c>
      <c r="AV25" s="37" t="s">
        <v>242</v>
      </c>
      <c r="AW25" s="37" t="s">
        <v>243</v>
      </c>
      <c r="AX25" s="37" t="s">
        <v>240</v>
      </c>
      <c r="AY25" s="37" t="s">
        <v>241</v>
      </c>
      <c r="AZ25" s="37" t="s">
        <v>242</v>
      </c>
      <c r="BA25" s="37" t="s">
        <v>243</v>
      </c>
      <c r="BB25" s="37" t="s">
        <v>240</v>
      </c>
      <c r="BC25" s="37" t="s">
        <v>241</v>
      </c>
      <c r="BD25" s="37" t="s">
        <v>242</v>
      </c>
      <c r="BE25" s="37" t="s">
        <v>243</v>
      </c>
    </row>
    <row r="26" spans="1:57" s="38" customFormat="1" x14ac:dyDescent="0.15">
      <c r="A26" s="38" t="s">
        <v>293</v>
      </c>
      <c r="B26" s="38">
        <v>54.18</v>
      </c>
      <c r="C26" s="38">
        <v>4113</v>
      </c>
      <c r="D26" s="38">
        <v>43141</v>
      </c>
      <c r="E26" s="38" t="s">
        <v>294</v>
      </c>
      <c r="F26" s="38">
        <v>54.71</v>
      </c>
      <c r="G26" s="38">
        <v>4369</v>
      </c>
      <c r="H26" s="38">
        <v>44083</v>
      </c>
      <c r="I26" s="38" t="s">
        <v>295</v>
      </c>
      <c r="J26" s="38">
        <v>58.58</v>
      </c>
      <c r="K26" s="38">
        <v>4159</v>
      </c>
      <c r="L26" s="38">
        <v>43304</v>
      </c>
      <c r="M26" s="38" t="s">
        <v>296</v>
      </c>
      <c r="N26" s="38">
        <v>55.66</v>
      </c>
      <c r="O26" s="38">
        <v>4562</v>
      </c>
      <c r="P26" s="38" t="s">
        <v>248</v>
      </c>
      <c r="Q26" s="38" t="s">
        <v>248</v>
      </c>
      <c r="R26" s="38">
        <v>57.03</v>
      </c>
      <c r="S26" s="38">
        <v>4158</v>
      </c>
      <c r="T26" s="38">
        <v>43477</v>
      </c>
      <c r="U26" s="38" t="s">
        <v>297</v>
      </c>
      <c r="V26" s="38">
        <v>56.99</v>
      </c>
      <c r="W26" s="38">
        <v>4231</v>
      </c>
      <c r="X26" s="38" t="s">
        <v>248</v>
      </c>
      <c r="Y26" s="38" t="s">
        <v>248</v>
      </c>
      <c r="Z26" s="38">
        <v>52.71</v>
      </c>
      <c r="AA26" s="38">
        <v>4338</v>
      </c>
      <c r="AB26" s="38">
        <v>43225</v>
      </c>
      <c r="AC26" s="38" t="s">
        <v>298</v>
      </c>
      <c r="AD26" s="38">
        <v>52.61</v>
      </c>
      <c r="AE26" s="38">
        <v>4281</v>
      </c>
      <c r="AF26" s="38" t="s">
        <v>248</v>
      </c>
      <c r="AG26" s="38" t="s">
        <v>248</v>
      </c>
      <c r="AH26" s="38">
        <v>52.6</v>
      </c>
      <c r="AI26" s="38">
        <v>4340</v>
      </c>
      <c r="AJ26" s="38">
        <v>41702</v>
      </c>
      <c r="AK26" s="38" t="s">
        <v>299</v>
      </c>
      <c r="AL26" s="38">
        <v>50.58</v>
      </c>
      <c r="AM26" s="38">
        <v>3846</v>
      </c>
      <c r="AN26" s="38" t="s">
        <v>248</v>
      </c>
      <c r="AO26" s="38" t="s">
        <v>248</v>
      </c>
      <c r="AP26" s="38">
        <v>50.73</v>
      </c>
      <c r="AQ26" s="38">
        <v>4051</v>
      </c>
      <c r="AR26" s="38">
        <v>41828</v>
      </c>
      <c r="AS26" s="38" t="s">
        <v>269</v>
      </c>
      <c r="AT26" s="38">
        <v>50.81</v>
      </c>
      <c r="AU26" s="38">
        <v>4079</v>
      </c>
      <c r="AV26" s="38">
        <v>42398</v>
      </c>
      <c r="AW26" s="38" t="s">
        <v>300</v>
      </c>
      <c r="AX26" s="38">
        <v>53.06</v>
      </c>
      <c r="AY26" s="38">
        <v>4281</v>
      </c>
      <c r="AZ26" s="38">
        <v>42452</v>
      </c>
      <c r="BA26" s="38" t="s">
        <v>301</v>
      </c>
      <c r="BB26" s="38">
        <v>54.21</v>
      </c>
      <c r="BC26" s="38">
        <v>4134</v>
      </c>
      <c r="BD26" s="38">
        <v>41996</v>
      </c>
      <c r="BE26" s="38" t="s">
        <v>302</v>
      </c>
    </row>
  </sheetData>
  <mergeCells count="73">
    <mergeCell ref="AL1:AO1"/>
    <mergeCell ref="AP1:AS1"/>
    <mergeCell ref="A1:A2"/>
    <mergeCell ref="B1:E1"/>
    <mergeCell ref="F1:I1"/>
    <mergeCell ref="J1:M1"/>
    <mergeCell ref="N1:Q1"/>
    <mergeCell ref="R1:U1"/>
    <mergeCell ref="AX6:BA6"/>
    <mergeCell ref="BB6:BE6"/>
    <mergeCell ref="AT1:AW1"/>
    <mergeCell ref="A6:A7"/>
    <mergeCell ref="B6:E6"/>
    <mergeCell ref="F6:I6"/>
    <mergeCell ref="J6:M6"/>
    <mergeCell ref="N6:Q6"/>
    <mergeCell ref="R6:U6"/>
    <mergeCell ref="V6:Y6"/>
    <mergeCell ref="Z6:AC6"/>
    <mergeCell ref="AD6:AG6"/>
    <mergeCell ref="V1:Y1"/>
    <mergeCell ref="Z1:AC1"/>
    <mergeCell ref="AD1:AG1"/>
    <mergeCell ref="AH1:AK1"/>
    <mergeCell ref="AH6:AK6"/>
    <mergeCell ref="AL6:AO6"/>
    <mergeCell ref="AP6:AS6"/>
    <mergeCell ref="AT6:AW6"/>
    <mergeCell ref="AT11:AW11"/>
    <mergeCell ref="A19:A20"/>
    <mergeCell ref="B19:E19"/>
    <mergeCell ref="F19:I19"/>
    <mergeCell ref="J19:M19"/>
    <mergeCell ref="N19:Q19"/>
    <mergeCell ref="AX11:BA11"/>
    <mergeCell ref="BB11:BE11"/>
    <mergeCell ref="A15:A16"/>
    <mergeCell ref="B15:E15"/>
    <mergeCell ref="V11:Y11"/>
    <mergeCell ref="Z11:AC11"/>
    <mergeCell ref="AD11:AG11"/>
    <mergeCell ref="AH11:AK11"/>
    <mergeCell ref="AL11:AO11"/>
    <mergeCell ref="AP11:AS11"/>
    <mergeCell ref="A11:A12"/>
    <mergeCell ref="B11:E11"/>
    <mergeCell ref="F11:I11"/>
    <mergeCell ref="J11:M11"/>
    <mergeCell ref="N11:Q11"/>
    <mergeCell ref="R11:U11"/>
    <mergeCell ref="AP19:AS19"/>
    <mergeCell ref="AT19:AW19"/>
    <mergeCell ref="A24:A25"/>
    <mergeCell ref="B24:E24"/>
    <mergeCell ref="F24:I24"/>
    <mergeCell ref="J24:M24"/>
    <mergeCell ref="N24:Q24"/>
    <mergeCell ref="R24:U24"/>
    <mergeCell ref="V24:Y24"/>
    <mergeCell ref="Z24:AC24"/>
    <mergeCell ref="R19:U19"/>
    <mergeCell ref="V19:Y19"/>
    <mergeCell ref="Z19:AC19"/>
    <mergeCell ref="AD19:AG19"/>
    <mergeCell ref="AH19:AK19"/>
    <mergeCell ref="AL19:AO19"/>
    <mergeCell ref="BB24:BE24"/>
    <mergeCell ref="AD24:AG24"/>
    <mergeCell ref="AH24:AK24"/>
    <mergeCell ref="AL24:AO24"/>
    <mergeCell ref="AP24:AS24"/>
    <mergeCell ref="AT24:AW24"/>
    <mergeCell ref="AX24:BA24"/>
  </mergeCells>
  <phoneticPr fontId="1" type="noConversion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Z25"/>
  <sheetViews>
    <sheetView tabSelected="1" topLeftCell="O22" zoomScale="110" zoomScaleNormal="110" workbookViewId="0">
      <selection activeCell="W37" sqref="W37"/>
    </sheetView>
  </sheetViews>
  <sheetFormatPr defaultRowHeight="13.5" x14ac:dyDescent="0.15"/>
  <cols>
    <col min="1" max="1" width="15.375" style="41" hidden="1" customWidth="1"/>
    <col min="2" max="2" width="16.625" style="41" hidden="1" customWidth="1"/>
    <col min="3" max="3" width="15" style="41" hidden="1" customWidth="1"/>
    <col min="4" max="10" width="0" style="41" hidden="1" customWidth="1"/>
    <col min="11" max="11" width="10.25" style="53" customWidth="1"/>
    <col min="12" max="12" width="10.625" style="53" customWidth="1"/>
    <col min="13" max="13" width="11.125" style="53" customWidth="1"/>
    <col min="14" max="14" width="10.125" style="53" customWidth="1"/>
    <col min="15" max="15" width="5" style="41" customWidth="1"/>
    <col min="16" max="16" width="9" style="41"/>
    <col min="17" max="17" width="12" style="41" customWidth="1"/>
    <col min="18" max="16384" width="9" style="41"/>
  </cols>
  <sheetData>
    <row r="1" spans="1:25" ht="27" x14ac:dyDescent="0.15">
      <c r="A1" s="39" t="s">
        <v>127</v>
      </c>
      <c r="B1" s="40" t="s">
        <v>129</v>
      </c>
      <c r="C1" s="41" t="s">
        <v>130</v>
      </c>
      <c r="E1" s="42" t="s">
        <v>40</v>
      </c>
      <c r="F1" s="42" t="s">
        <v>41</v>
      </c>
      <c r="G1" s="42" t="s">
        <v>42</v>
      </c>
      <c r="H1" s="42" t="s">
        <v>43</v>
      </c>
      <c r="I1" s="43" t="s">
        <v>44</v>
      </c>
      <c r="K1" s="103" t="s">
        <v>127</v>
      </c>
      <c r="L1" s="100" t="s">
        <v>133</v>
      </c>
      <c r="M1" s="100"/>
      <c r="N1" s="100"/>
      <c r="P1" s="99" t="s">
        <v>134</v>
      </c>
      <c r="Q1" s="99"/>
      <c r="R1" s="102" t="s">
        <v>175</v>
      </c>
      <c r="S1" s="102"/>
      <c r="T1" s="102" t="s">
        <v>176</v>
      </c>
      <c r="U1" s="102"/>
      <c r="V1" s="102" t="s">
        <v>177</v>
      </c>
      <c r="W1" s="102"/>
      <c r="X1" s="102" t="s">
        <v>178</v>
      </c>
      <c r="Y1" s="102"/>
    </row>
    <row r="2" spans="1:25" ht="33.75" x14ac:dyDescent="0.15">
      <c r="A2" s="39"/>
      <c r="B2" s="40"/>
      <c r="E2" s="42"/>
      <c r="F2" s="42"/>
      <c r="G2" s="42"/>
      <c r="H2" s="42"/>
      <c r="I2" s="43"/>
      <c r="K2" s="104"/>
      <c r="L2" s="55" t="str">
        <f>中指租金案例!A8</f>
        <v>住总万科橙&lt;天宫院街道&lt;大兴区</v>
      </c>
      <c r="M2" s="55" t="str">
        <f>中指租金案例!A13</f>
        <v>龙湖时代天街&lt;天宫院街道&lt;大兴区</v>
      </c>
      <c r="N2" s="56" t="str">
        <f>中指租金案例!A26</f>
        <v>金融街融汇&lt;天宫院街道&lt;大兴区</v>
      </c>
      <c r="P2" s="99" t="s">
        <v>135</v>
      </c>
      <c r="Q2" s="99"/>
      <c r="R2" s="106" t="s">
        <v>652</v>
      </c>
      <c r="S2" s="107"/>
      <c r="T2" s="108" t="str">
        <f>L2</f>
        <v>住总万科橙&lt;天宫院街道&lt;大兴区</v>
      </c>
      <c r="U2" s="107"/>
      <c r="V2" s="108" t="str">
        <f>M2</f>
        <v>龙湖时代天街&lt;天宫院街道&lt;大兴区</v>
      </c>
      <c r="W2" s="107"/>
      <c r="X2" s="108" t="str">
        <f>N2</f>
        <v>金融街融汇&lt;天宫院街道&lt;大兴区</v>
      </c>
      <c r="Y2" s="107"/>
    </row>
    <row r="3" spans="1:25" ht="30.75" customHeight="1" x14ac:dyDescent="0.15">
      <c r="A3" s="39"/>
      <c r="B3" s="40"/>
      <c r="E3" s="42"/>
      <c r="F3" s="42"/>
      <c r="G3" s="42"/>
      <c r="H3" s="42"/>
      <c r="I3" s="43"/>
      <c r="K3" s="105"/>
      <c r="L3" s="56" t="s">
        <v>130</v>
      </c>
      <c r="M3" s="56" t="s">
        <v>130</v>
      </c>
      <c r="N3" s="56" t="s">
        <v>130</v>
      </c>
      <c r="P3" s="99" t="s">
        <v>136</v>
      </c>
      <c r="Q3" s="99"/>
      <c r="R3" s="106" t="s">
        <v>179</v>
      </c>
      <c r="S3" s="107"/>
      <c r="T3" s="108">
        <f>L17</f>
        <v>56.089166666666671</v>
      </c>
      <c r="U3" s="107"/>
      <c r="V3" s="108">
        <f>M17</f>
        <v>50.733333333333327</v>
      </c>
      <c r="W3" s="107"/>
      <c r="X3" s="108">
        <f>N17</f>
        <v>53.932499999999997</v>
      </c>
      <c r="Y3" s="107"/>
    </row>
    <row r="4" spans="1:25" ht="22.5" x14ac:dyDescent="0.15">
      <c r="A4" s="44">
        <v>43617</v>
      </c>
      <c r="B4" s="45">
        <v>78.81</v>
      </c>
      <c r="E4" s="42" t="s">
        <v>131</v>
      </c>
      <c r="F4" s="42">
        <v>2019</v>
      </c>
      <c r="G4" s="42">
        <v>6</v>
      </c>
      <c r="H4" s="42">
        <v>9</v>
      </c>
      <c r="I4" s="43">
        <v>63.164841380827397</v>
      </c>
      <c r="K4" s="57">
        <v>44166</v>
      </c>
      <c r="L4" s="46">
        <f>中指租金案例!AT8</f>
        <v>51.38</v>
      </c>
      <c r="M4" s="46">
        <f>中指租金案例!AT13</f>
        <v>49.27</v>
      </c>
      <c r="N4" s="46">
        <f>中指租金案例!AT26</f>
        <v>50.81</v>
      </c>
      <c r="P4" s="99" t="s">
        <v>137</v>
      </c>
      <c r="Q4" s="99"/>
      <c r="R4" s="47" t="s">
        <v>180</v>
      </c>
      <c r="S4" s="48">
        <v>100</v>
      </c>
      <c r="T4" s="47" t="s">
        <v>180</v>
      </c>
      <c r="U4" s="48">
        <v>100</v>
      </c>
      <c r="V4" s="47" t="s">
        <v>180</v>
      </c>
      <c r="W4" s="48">
        <v>100</v>
      </c>
      <c r="X4" s="47" t="s">
        <v>180</v>
      </c>
      <c r="Y4" s="48">
        <v>100</v>
      </c>
    </row>
    <row r="5" spans="1:25" x14ac:dyDescent="0.15">
      <c r="A5" s="44">
        <v>43647</v>
      </c>
      <c r="B5" s="45">
        <v>79.97</v>
      </c>
      <c r="E5" s="42" t="s">
        <v>131</v>
      </c>
      <c r="F5" s="42">
        <v>2019</v>
      </c>
      <c r="G5" s="42">
        <v>7</v>
      </c>
      <c r="H5" s="42">
        <v>14</v>
      </c>
      <c r="I5" s="43">
        <v>63.684751143897699</v>
      </c>
      <c r="K5" s="57">
        <v>44197</v>
      </c>
      <c r="L5" s="46">
        <f>中指租金案例!AP8</f>
        <v>50.37</v>
      </c>
      <c r="M5" s="46">
        <f>中指租金案例!AP13</f>
        <v>49.21</v>
      </c>
      <c r="N5" s="46">
        <f>中指租金案例!AP26</f>
        <v>50.73</v>
      </c>
      <c r="P5" s="99" t="s">
        <v>138</v>
      </c>
      <c r="Q5" s="99"/>
      <c r="R5" s="49" t="s">
        <v>181</v>
      </c>
      <c r="S5" s="50">
        <v>100</v>
      </c>
      <c r="T5" s="49" t="s">
        <v>181</v>
      </c>
      <c r="U5" s="50">
        <v>100</v>
      </c>
      <c r="V5" s="49" t="s">
        <v>181</v>
      </c>
      <c r="W5" s="50">
        <f>IF(V5=R5,100,"请调整")</f>
        <v>100</v>
      </c>
      <c r="X5" s="49" t="s">
        <v>181</v>
      </c>
      <c r="Y5" s="50">
        <f>IF(X5=R5,100,"请调整")</f>
        <v>100</v>
      </c>
    </row>
    <row r="6" spans="1:25" x14ac:dyDescent="0.15">
      <c r="A6" s="44">
        <v>43678</v>
      </c>
      <c r="B6" s="45">
        <v>80.459999999999994</v>
      </c>
      <c r="E6" s="42" t="s">
        <v>131</v>
      </c>
      <c r="F6" s="42">
        <v>2019</v>
      </c>
      <c r="G6" s="42">
        <v>8</v>
      </c>
      <c r="H6" s="42">
        <v>8</v>
      </c>
      <c r="I6" s="43">
        <v>64.710807228075097</v>
      </c>
      <c r="K6" s="57">
        <v>44228</v>
      </c>
      <c r="L6" s="46">
        <f>中指租金案例!AL8</f>
        <v>50.74</v>
      </c>
      <c r="M6" s="46">
        <f>中指租金案例!AL13</f>
        <v>49.24</v>
      </c>
      <c r="N6" s="46">
        <f>中指租金案例!AL26</f>
        <v>50.58</v>
      </c>
      <c r="P6" s="101" t="s">
        <v>139</v>
      </c>
      <c r="Q6" s="58" t="s">
        <v>140</v>
      </c>
      <c r="R6" s="49" t="s">
        <v>141</v>
      </c>
      <c r="S6" s="50">
        <v>100</v>
      </c>
      <c r="T6" s="49" t="s">
        <v>141</v>
      </c>
      <c r="U6" s="50">
        <v>100</v>
      </c>
      <c r="V6" s="49" t="s">
        <v>141</v>
      </c>
      <c r="W6" s="50">
        <v>100</v>
      </c>
      <c r="X6" s="49" t="s">
        <v>141</v>
      </c>
      <c r="Y6" s="50">
        <v>100</v>
      </c>
    </row>
    <row r="7" spans="1:25" x14ac:dyDescent="0.15">
      <c r="A7" s="44">
        <v>43709</v>
      </c>
      <c r="B7" s="45">
        <v>76.27</v>
      </c>
      <c r="E7" s="42" t="s">
        <v>131</v>
      </c>
      <c r="F7" s="42">
        <v>2019</v>
      </c>
      <c r="G7" s="42">
        <v>9</v>
      </c>
      <c r="H7" s="42">
        <v>7</v>
      </c>
      <c r="I7" s="43">
        <v>62.801763347561398</v>
      </c>
      <c r="K7" s="57">
        <v>44256</v>
      </c>
      <c r="L7" s="46">
        <f>中指租金案例!AH8</f>
        <v>56.51</v>
      </c>
      <c r="M7" s="46">
        <f>中指租金案例!AH13</f>
        <v>49.22</v>
      </c>
      <c r="N7" s="46">
        <f>中指租金案例!AH26</f>
        <v>52.6</v>
      </c>
      <c r="P7" s="101"/>
      <c r="Q7" s="58" t="s">
        <v>142</v>
      </c>
      <c r="R7" s="49" t="s">
        <v>143</v>
      </c>
      <c r="S7" s="50">
        <v>100</v>
      </c>
      <c r="T7" s="49" t="s">
        <v>143</v>
      </c>
      <c r="U7" s="50">
        <v>100</v>
      </c>
      <c r="V7" s="49" t="s">
        <v>143</v>
      </c>
      <c r="W7" s="50">
        <v>100</v>
      </c>
      <c r="X7" s="49" t="s">
        <v>143</v>
      </c>
      <c r="Y7" s="50">
        <v>100</v>
      </c>
    </row>
    <row r="8" spans="1:25" ht="16.5" customHeight="1" x14ac:dyDescent="0.15">
      <c r="A8" s="44">
        <v>43739</v>
      </c>
      <c r="B8" s="45">
        <v>75.459999999999994</v>
      </c>
      <c r="E8" s="42" t="s">
        <v>131</v>
      </c>
      <c r="F8" s="42">
        <v>2019</v>
      </c>
      <c r="G8" s="42">
        <v>10</v>
      </c>
      <c r="H8" s="42">
        <v>6</v>
      </c>
      <c r="I8" s="43">
        <v>65.175661800812506</v>
      </c>
      <c r="K8" s="57">
        <v>44287</v>
      </c>
      <c r="L8" s="46">
        <f>中指租金案例!AD8</f>
        <v>55.22</v>
      </c>
      <c r="M8" s="46">
        <f>中指租金案例!AD13</f>
        <v>49.91</v>
      </c>
      <c r="N8" s="46">
        <f>中指租金案例!AD26</f>
        <v>52.61</v>
      </c>
      <c r="P8" s="101"/>
      <c r="Q8" s="58" t="s">
        <v>144</v>
      </c>
      <c r="R8" s="49" t="s">
        <v>143</v>
      </c>
      <c r="S8" s="50">
        <v>100</v>
      </c>
      <c r="T8" s="49" t="s">
        <v>143</v>
      </c>
      <c r="U8" s="50">
        <v>100</v>
      </c>
      <c r="V8" s="49" t="s">
        <v>143</v>
      </c>
      <c r="W8" s="50">
        <v>100</v>
      </c>
      <c r="X8" s="49" t="s">
        <v>143</v>
      </c>
      <c r="Y8" s="50">
        <v>100</v>
      </c>
    </row>
    <row r="9" spans="1:25" ht="67.5" x14ac:dyDescent="0.15">
      <c r="A9" s="44">
        <v>43770</v>
      </c>
      <c r="B9" s="45">
        <v>76.400000000000006</v>
      </c>
      <c r="E9" s="42" t="s">
        <v>131</v>
      </c>
      <c r="F9" s="42">
        <v>2019</v>
      </c>
      <c r="G9" s="42">
        <v>11</v>
      </c>
      <c r="H9" s="42">
        <v>8</v>
      </c>
      <c r="I9" s="43">
        <v>63.835891550710102</v>
      </c>
      <c r="K9" s="57">
        <v>44317</v>
      </c>
      <c r="L9" s="46">
        <f>中指租金案例!Z8</f>
        <v>55.84</v>
      </c>
      <c r="M9" s="46">
        <f>中指租金案例!Z13</f>
        <v>49.35</v>
      </c>
      <c r="N9" s="46">
        <f>中指租金案例!Z26</f>
        <v>52.71</v>
      </c>
      <c r="P9" s="101"/>
      <c r="Q9" s="58" t="s">
        <v>145</v>
      </c>
      <c r="R9" s="49" t="s">
        <v>651</v>
      </c>
      <c r="S9" s="50">
        <v>100</v>
      </c>
      <c r="T9" s="54" t="s">
        <v>651</v>
      </c>
      <c r="U9" s="50">
        <v>100</v>
      </c>
      <c r="V9" s="54" t="s">
        <v>651</v>
      </c>
      <c r="W9" s="50">
        <v>100</v>
      </c>
      <c r="X9" s="54" t="s">
        <v>651</v>
      </c>
      <c r="Y9" s="50">
        <v>100</v>
      </c>
    </row>
    <row r="10" spans="1:25" x14ac:dyDescent="0.15">
      <c r="A10" s="44">
        <v>43800</v>
      </c>
      <c r="B10" s="45">
        <v>74.58</v>
      </c>
      <c r="E10" s="42" t="s">
        <v>131</v>
      </c>
      <c r="F10" s="42">
        <v>2019</v>
      </c>
      <c r="G10" s="42">
        <v>12</v>
      </c>
      <c r="H10" s="42">
        <v>8</v>
      </c>
      <c r="I10" s="43">
        <v>64.210385796288904</v>
      </c>
      <c r="K10" s="57">
        <v>44348</v>
      </c>
      <c r="L10" s="46">
        <f>中指租金案例!V8</f>
        <v>58.66</v>
      </c>
      <c r="M10" s="46">
        <f>中指租金案例!V13</f>
        <v>50.62</v>
      </c>
      <c r="N10" s="46">
        <f>中指租金案例!V26</f>
        <v>56.99</v>
      </c>
      <c r="P10" s="101" t="s">
        <v>146</v>
      </c>
      <c r="Q10" s="58" t="s">
        <v>147</v>
      </c>
      <c r="R10" s="49" t="s">
        <v>303</v>
      </c>
      <c r="S10" s="50">
        <v>100</v>
      </c>
      <c r="T10" s="49" t="str">
        <f>R10</f>
        <v>高层板楼</v>
      </c>
      <c r="U10" s="50">
        <v>100</v>
      </c>
      <c r="V10" s="49" t="str">
        <f>R10</f>
        <v>高层板楼</v>
      </c>
      <c r="W10" s="50">
        <v>100</v>
      </c>
      <c r="X10" s="49" t="str">
        <f>R10</f>
        <v>高层板楼</v>
      </c>
      <c r="Y10" s="50">
        <v>100</v>
      </c>
    </row>
    <row r="11" spans="1:25" ht="33.75" x14ac:dyDescent="0.15">
      <c r="A11" s="44">
        <v>43831</v>
      </c>
      <c r="B11" s="45">
        <v>75.099999999999994</v>
      </c>
      <c r="E11" s="42" t="s">
        <v>131</v>
      </c>
      <c r="F11" s="42">
        <v>2020</v>
      </c>
      <c r="G11" s="42">
        <v>1</v>
      </c>
      <c r="H11" s="42">
        <v>4</v>
      </c>
      <c r="I11" s="43">
        <v>64.163822525597297</v>
      </c>
      <c r="K11" s="57">
        <v>44378</v>
      </c>
      <c r="L11" s="46">
        <f>中指租金案例!R8</f>
        <v>60.84</v>
      </c>
      <c r="M11" s="46">
        <f>中指租金案例!R13</f>
        <v>51.98</v>
      </c>
      <c r="N11" s="46">
        <f>中指租金案例!R26</f>
        <v>57.03</v>
      </c>
      <c r="P11" s="101"/>
      <c r="Q11" s="58" t="s">
        <v>148</v>
      </c>
      <c r="R11" s="49" t="s">
        <v>306</v>
      </c>
      <c r="S11" s="50">
        <v>100</v>
      </c>
      <c r="T11" s="59" t="s">
        <v>149</v>
      </c>
      <c r="U11" s="60">
        <v>102</v>
      </c>
      <c r="V11" s="59" t="s">
        <v>149</v>
      </c>
      <c r="W11" s="60">
        <v>102</v>
      </c>
      <c r="X11" s="59" t="s">
        <v>149</v>
      </c>
      <c r="Y11" s="60">
        <v>102</v>
      </c>
    </row>
    <row r="12" spans="1:25" ht="56.25" x14ac:dyDescent="0.15">
      <c r="A12" s="44">
        <v>43862</v>
      </c>
      <c r="B12" s="45">
        <v>76.59</v>
      </c>
      <c r="E12" s="42" t="s">
        <v>131</v>
      </c>
      <c r="F12" s="42">
        <v>2020</v>
      </c>
      <c r="G12" s="42">
        <v>2</v>
      </c>
      <c r="H12" s="42">
        <v>0</v>
      </c>
      <c r="I12" s="43"/>
      <c r="K12" s="57">
        <v>44409</v>
      </c>
      <c r="L12" s="46">
        <f>中指租金案例!N8</f>
        <v>61.06</v>
      </c>
      <c r="M12" s="46">
        <f>中指租金案例!N13</f>
        <v>55.83</v>
      </c>
      <c r="N12" s="46">
        <f>中指租金案例!N26</f>
        <v>55.66</v>
      </c>
      <c r="P12" s="101"/>
      <c r="Q12" s="58" t="s">
        <v>150</v>
      </c>
      <c r="R12" s="49" t="s">
        <v>151</v>
      </c>
      <c r="S12" s="50">
        <v>100</v>
      </c>
      <c r="T12" s="59" t="s">
        <v>307</v>
      </c>
      <c r="U12" s="60">
        <v>102</v>
      </c>
      <c r="V12" s="59" t="s">
        <v>307</v>
      </c>
      <c r="W12" s="60">
        <v>102</v>
      </c>
      <c r="X12" s="49" t="s">
        <v>151</v>
      </c>
      <c r="Y12" s="50">
        <v>100</v>
      </c>
    </row>
    <row r="13" spans="1:25" ht="56.25" x14ac:dyDescent="0.15">
      <c r="A13" s="44">
        <v>43891</v>
      </c>
      <c r="B13" s="45">
        <v>77.260000000000005</v>
      </c>
      <c r="E13" s="42" t="s">
        <v>131</v>
      </c>
      <c r="F13" s="42">
        <v>2020</v>
      </c>
      <c r="G13" s="42">
        <v>3</v>
      </c>
      <c r="H13" s="42">
        <v>2</v>
      </c>
      <c r="I13" s="43">
        <v>63.797929822277197</v>
      </c>
      <c r="K13" s="57">
        <v>44440</v>
      </c>
      <c r="L13" s="46">
        <f>中指租金案例!J8</f>
        <v>58.1</v>
      </c>
      <c r="M13" s="46">
        <f>中指租金案例!J13</f>
        <v>53.85</v>
      </c>
      <c r="N13" s="46">
        <f>中指租金案例!J26</f>
        <v>58.58</v>
      </c>
      <c r="P13" s="101"/>
      <c r="Q13" s="58" t="s">
        <v>152</v>
      </c>
      <c r="R13" s="49" t="s">
        <v>309</v>
      </c>
      <c r="S13" s="50">
        <v>100</v>
      </c>
      <c r="T13" s="59" t="s">
        <v>153</v>
      </c>
      <c r="U13" s="60">
        <v>102</v>
      </c>
      <c r="V13" s="59" t="s">
        <v>153</v>
      </c>
      <c r="W13" s="60">
        <v>102</v>
      </c>
      <c r="X13" s="59" t="s">
        <v>153</v>
      </c>
      <c r="Y13" s="60">
        <v>102</v>
      </c>
    </row>
    <row r="14" spans="1:25" ht="67.5" x14ac:dyDescent="0.15">
      <c r="A14" s="44">
        <v>43922</v>
      </c>
      <c r="B14" s="45">
        <v>76.03</v>
      </c>
      <c r="E14" s="42" t="s">
        <v>131</v>
      </c>
      <c r="F14" s="42">
        <v>2020</v>
      </c>
      <c r="G14" s="42">
        <v>4</v>
      </c>
      <c r="H14" s="42">
        <v>22</v>
      </c>
      <c r="I14" s="43">
        <v>60.336357857019003</v>
      </c>
      <c r="K14" s="57">
        <v>44470</v>
      </c>
      <c r="L14" s="46">
        <f>中指租金案例!F8</f>
        <v>57.36</v>
      </c>
      <c r="M14" s="46">
        <f>中指租金案例!F13</f>
        <v>50.27</v>
      </c>
      <c r="N14" s="46">
        <f>中指租金案例!F26</f>
        <v>54.71</v>
      </c>
      <c r="P14" s="101"/>
      <c r="Q14" s="58" t="s">
        <v>174</v>
      </c>
      <c r="R14" s="49" t="s">
        <v>154</v>
      </c>
      <c r="S14" s="50">
        <v>100</v>
      </c>
      <c r="T14" s="49" t="s">
        <v>154</v>
      </c>
      <c r="U14" s="50">
        <v>100</v>
      </c>
      <c r="V14" s="49" t="s">
        <v>154</v>
      </c>
      <c r="W14" s="50">
        <v>100</v>
      </c>
      <c r="X14" s="49" t="s">
        <v>154</v>
      </c>
      <c r="Y14" s="50">
        <v>100</v>
      </c>
    </row>
    <row r="15" spans="1:25" ht="78.75" x14ac:dyDescent="0.15">
      <c r="A15" s="44">
        <v>43952</v>
      </c>
      <c r="B15" s="45">
        <v>77.13</v>
      </c>
      <c r="E15" s="42" t="s">
        <v>131</v>
      </c>
      <c r="F15" s="42">
        <v>2020</v>
      </c>
      <c r="G15" s="42">
        <v>5</v>
      </c>
      <c r="H15" s="42">
        <v>27</v>
      </c>
      <c r="I15" s="43">
        <v>59.236742368885103</v>
      </c>
      <c r="K15" s="57">
        <v>44501</v>
      </c>
      <c r="L15" s="46">
        <f>中指租金案例!B8</f>
        <v>56.99</v>
      </c>
      <c r="M15" s="46">
        <f>中指租金案例!B13</f>
        <v>50.05</v>
      </c>
      <c r="N15" s="46">
        <f>中指租金案例!B26</f>
        <v>54.18</v>
      </c>
      <c r="P15" s="101"/>
      <c r="Q15" s="58" t="s">
        <v>155</v>
      </c>
      <c r="R15" s="49" t="s">
        <v>308</v>
      </c>
      <c r="S15" s="50">
        <v>100</v>
      </c>
      <c r="T15" s="59" t="s">
        <v>156</v>
      </c>
      <c r="U15" s="60">
        <v>105</v>
      </c>
      <c r="V15" s="59" t="s">
        <v>156</v>
      </c>
      <c r="W15" s="60">
        <v>105</v>
      </c>
      <c r="X15" s="59" t="s">
        <v>156</v>
      </c>
      <c r="Y15" s="60">
        <v>105</v>
      </c>
    </row>
    <row r="16" spans="1:25" ht="33.75" x14ac:dyDescent="0.15">
      <c r="A16" s="39" t="s">
        <v>128</v>
      </c>
      <c r="B16" s="45">
        <f>AVERAGE(B4:B15)</f>
        <v>77.00500000000001</v>
      </c>
      <c r="E16" s="42" t="s">
        <v>132</v>
      </c>
      <c r="I16" s="43">
        <v>63</v>
      </c>
      <c r="K16" s="101" t="s">
        <v>128</v>
      </c>
      <c r="L16" s="51">
        <f>AVERAGE(L4:L15)</f>
        <v>56.089166666666671</v>
      </c>
      <c r="M16" s="51">
        <f t="shared" ref="M16:N16" si="0">AVERAGE(M4:M15)</f>
        <v>50.733333333333327</v>
      </c>
      <c r="N16" s="51">
        <f t="shared" si="0"/>
        <v>53.932499999999997</v>
      </c>
      <c r="P16" s="101" t="s">
        <v>157</v>
      </c>
      <c r="Q16" s="58" t="s">
        <v>158</v>
      </c>
      <c r="R16" s="49" t="s">
        <v>159</v>
      </c>
      <c r="S16" s="50">
        <v>100</v>
      </c>
      <c r="T16" s="49" t="s">
        <v>159</v>
      </c>
      <c r="U16" s="50">
        <v>100</v>
      </c>
      <c r="V16" s="49" t="s">
        <v>159</v>
      </c>
      <c r="W16" s="50">
        <v>100</v>
      </c>
      <c r="X16" s="49" t="s">
        <v>159</v>
      </c>
      <c r="Y16" s="50">
        <v>100</v>
      </c>
    </row>
    <row r="17" spans="11:26" ht="22.5" x14ac:dyDescent="0.15">
      <c r="K17" s="101"/>
      <c r="L17" s="51">
        <f>AVERAGE(L16:L16)</f>
        <v>56.089166666666671</v>
      </c>
      <c r="M17" s="51">
        <f>AVERAGE(M16:M16)</f>
        <v>50.733333333333327</v>
      </c>
      <c r="N17" s="51">
        <f>AVERAGE(N16:N16)</f>
        <v>53.932499999999997</v>
      </c>
      <c r="P17" s="101"/>
      <c r="Q17" s="58" t="s">
        <v>160</v>
      </c>
      <c r="R17" s="52" t="s">
        <v>182</v>
      </c>
      <c r="S17" s="50">
        <v>100</v>
      </c>
      <c r="T17" s="52" t="s">
        <v>182</v>
      </c>
      <c r="U17" s="50">
        <v>100</v>
      </c>
      <c r="V17" s="52" t="s">
        <v>182</v>
      </c>
      <c r="W17" s="50">
        <v>100</v>
      </c>
      <c r="X17" s="52" t="s">
        <v>182</v>
      </c>
      <c r="Y17" s="50">
        <v>100</v>
      </c>
    </row>
    <row r="18" spans="11:26" ht="22.5" x14ac:dyDescent="0.15">
      <c r="L18" s="98"/>
      <c r="M18" s="98"/>
      <c r="N18" s="98"/>
      <c r="P18" s="101"/>
      <c r="Q18" s="58" t="s">
        <v>161</v>
      </c>
      <c r="R18" s="49" t="s">
        <v>162</v>
      </c>
      <c r="S18" s="50">
        <v>100</v>
      </c>
      <c r="T18" s="49" t="s">
        <v>162</v>
      </c>
      <c r="U18" s="50">
        <v>100</v>
      </c>
      <c r="V18" s="49" t="s">
        <v>162</v>
      </c>
      <c r="W18" s="50">
        <v>100</v>
      </c>
      <c r="X18" s="49" t="s">
        <v>162</v>
      </c>
      <c r="Y18" s="50">
        <v>100</v>
      </c>
    </row>
    <row r="19" spans="11:26" ht="45" x14ac:dyDescent="0.15">
      <c r="P19" s="101"/>
      <c r="Q19" s="58" t="s">
        <v>163</v>
      </c>
      <c r="R19" s="54" t="s">
        <v>305</v>
      </c>
      <c r="S19" s="50">
        <v>100</v>
      </c>
      <c r="T19" s="54" t="s">
        <v>305</v>
      </c>
      <c r="U19" s="50">
        <v>100</v>
      </c>
      <c r="V19" s="54" t="s">
        <v>305</v>
      </c>
      <c r="W19" s="50">
        <v>100</v>
      </c>
      <c r="X19" s="54" t="s">
        <v>305</v>
      </c>
      <c r="Y19" s="50">
        <v>100</v>
      </c>
      <c r="Z19" s="62"/>
    </row>
    <row r="20" spans="11:26" ht="33.75" x14ac:dyDescent="0.15">
      <c r="P20" s="101"/>
      <c r="Q20" s="58" t="s">
        <v>164</v>
      </c>
      <c r="R20" s="49" t="s">
        <v>165</v>
      </c>
      <c r="S20" s="50">
        <v>100</v>
      </c>
      <c r="T20" s="49" t="s">
        <v>165</v>
      </c>
      <c r="U20" s="50">
        <v>100</v>
      </c>
      <c r="V20" s="49" t="s">
        <v>165</v>
      </c>
      <c r="W20" s="50">
        <v>100</v>
      </c>
      <c r="X20" s="49" t="s">
        <v>166</v>
      </c>
      <c r="Y20" s="50">
        <v>100</v>
      </c>
    </row>
    <row r="21" spans="11:26" ht="22.5" x14ac:dyDescent="0.15">
      <c r="P21" s="101"/>
      <c r="Q21" s="58" t="s">
        <v>167</v>
      </c>
      <c r="R21" s="49" t="s">
        <v>168</v>
      </c>
      <c r="S21" s="50">
        <v>100</v>
      </c>
      <c r="T21" s="49" t="s">
        <v>168</v>
      </c>
      <c r="U21" s="50">
        <v>100</v>
      </c>
      <c r="V21" s="49" t="s">
        <v>168</v>
      </c>
      <c r="W21" s="50">
        <v>100</v>
      </c>
      <c r="X21" s="49" t="s">
        <v>168</v>
      </c>
      <c r="Y21" s="50">
        <v>100</v>
      </c>
    </row>
    <row r="22" spans="11:26" ht="33.75" x14ac:dyDescent="0.15">
      <c r="P22" s="101"/>
      <c r="Q22" s="58" t="s">
        <v>169</v>
      </c>
      <c r="R22" s="49" t="s">
        <v>170</v>
      </c>
      <c r="S22" s="50">
        <v>100</v>
      </c>
      <c r="T22" s="92" t="s">
        <v>170</v>
      </c>
      <c r="U22" s="50">
        <v>100</v>
      </c>
      <c r="V22" s="92" t="s">
        <v>170</v>
      </c>
      <c r="W22" s="50">
        <v>100</v>
      </c>
      <c r="X22" s="92" t="s">
        <v>170</v>
      </c>
      <c r="Y22" s="50">
        <v>100</v>
      </c>
    </row>
    <row r="23" spans="11:26" x14ac:dyDescent="0.15">
      <c r="P23" s="99" t="s">
        <v>171</v>
      </c>
      <c r="Q23" s="99"/>
      <c r="R23" s="109" t="s">
        <v>172</v>
      </c>
      <c r="S23" s="109"/>
      <c r="T23" s="111">
        <f>T3</f>
        <v>56.089166666666671</v>
      </c>
      <c r="U23" s="111"/>
      <c r="V23" s="111">
        <f>V3</f>
        <v>50.733333333333327</v>
      </c>
      <c r="W23" s="111"/>
      <c r="X23" s="111">
        <f t="shared" ref="X23" si="1">X3</f>
        <v>53.932499999999997</v>
      </c>
      <c r="Y23" s="111"/>
    </row>
    <row r="24" spans="11:26" x14ac:dyDescent="0.15">
      <c r="P24" s="99" t="s">
        <v>173</v>
      </c>
      <c r="Q24" s="99"/>
      <c r="R24" s="109" t="s">
        <v>172</v>
      </c>
      <c r="S24" s="109"/>
      <c r="T24" s="112">
        <f>ROUND(T23*POWER(100,COUNT(U4:U22))/PRODUCT(U4:U22),2)</f>
        <v>50.34</v>
      </c>
      <c r="U24" s="112"/>
      <c r="V24" s="112">
        <f>ROUND(V23*POWER(100,COUNT(W4:W22))/PRODUCT(W4:W22),2)</f>
        <v>45.53</v>
      </c>
      <c r="W24" s="112"/>
      <c r="X24" s="112">
        <f>ROUND(X23*POWER(100,COUNT(Y4:Y22))/PRODUCT(Y4:Y22),2)</f>
        <v>49.37</v>
      </c>
      <c r="Y24" s="112"/>
    </row>
    <row r="25" spans="11:26" x14ac:dyDescent="0.15">
      <c r="P25" s="110" t="str">
        <f>CONCATENATE("估价对象比较价值=(",TEXT(T24,"G/通用格式"),"+",TEXT(V24,"G/通用格式"),"+",TEXT(X24,"G/通用格式"),")","/",3,"=",ROUND((T24+V24+X24)/3,0))</f>
        <v>估价对象比较价值=(50.34+45.53+49.37)/3=48</v>
      </c>
      <c r="Q25" s="110"/>
      <c r="R25" s="110"/>
      <c r="S25" s="110"/>
      <c r="T25" s="110"/>
      <c r="U25" s="110"/>
      <c r="V25" s="110"/>
      <c r="W25" s="110"/>
      <c r="X25" s="110"/>
      <c r="Y25" s="110"/>
    </row>
  </sheetData>
  <mergeCells count="35">
    <mergeCell ref="P23:Q23"/>
    <mergeCell ref="R23:S23"/>
    <mergeCell ref="P25:Y25"/>
    <mergeCell ref="V23:W23"/>
    <mergeCell ref="X23:Y23"/>
    <mergeCell ref="P24:Q24"/>
    <mergeCell ref="R24:S24"/>
    <mergeCell ref="T24:U24"/>
    <mergeCell ref="V24:W24"/>
    <mergeCell ref="X24:Y24"/>
    <mergeCell ref="T23:U23"/>
    <mergeCell ref="R1:S1"/>
    <mergeCell ref="T1:U1"/>
    <mergeCell ref="V1:W1"/>
    <mergeCell ref="X1:Y1"/>
    <mergeCell ref="K16:K17"/>
    <mergeCell ref="K1:K3"/>
    <mergeCell ref="R3:S3"/>
    <mergeCell ref="T3:U3"/>
    <mergeCell ref="V3:W3"/>
    <mergeCell ref="X3:Y3"/>
    <mergeCell ref="R2:S2"/>
    <mergeCell ref="T2:U2"/>
    <mergeCell ref="V2:W2"/>
    <mergeCell ref="X2:Y2"/>
    <mergeCell ref="P6:P9"/>
    <mergeCell ref="P10:P15"/>
    <mergeCell ref="L18:N18"/>
    <mergeCell ref="P1:Q1"/>
    <mergeCell ref="P2:Q2"/>
    <mergeCell ref="P3:Q3"/>
    <mergeCell ref="P4:Q4"/>
    <mergeCell ref="P5:Q5"/>
    <mergeCell ref="L1:N1"/>
    <mergeCell ref="P16:P22"/>
  </mergeCells>
  <phoneticPr fontId="1" type="noConversion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68"/>
  <sheetViews>
    <sheetView workbookViewId="0">
      <selection activeCell="L18" sqref="L18"/>
    </sheetView>
  </sheetViews>
  <sheetFormatPr defaultRowHeight="13.5" x14ac:dyDescent="0.15"/>
  <sheetData>
    <row r="1" spans="1:4" x14ac:dyDescent="0.15">
      <c r="A1" s="27">
        <v>43989</v>
      </c>
      <c r="B1">
        <v>90</v>
      </c>
      <c r="C1">
        <v>5200</v>
      </c>
      <c r="D1">
        <f>C1/B1</f>
        <v>57.777777777777779</v>
      </c>
    </row>
    <row r="2" spans="1:4" x14ac:dyDescent="0.15">
      <c r="B2">
        <v>90</v>
      </c>
      <c r="C2">
        <v>5600</v>
      </c>
      <c r="D2">
        <f t="shared" ref="D2:D65" si="0">C2/B2</f>
        <v>62.222222222222221</v>
      </c>
    </row>
    <row r="3" spans="1:4" x14ac:dyDescent="0.15">
      <c r="B3">
        <v>89</v>
      </c>
      <c r="C3">
        <v>5800</v>
      </c>
      <c r="D3">
        <f t="shared" si="0"/>
        <v>65.168539325842701</v>
      </c>
    </row>
    <row r="4" spans="1:4" x14ac:dyDescent="0.15">
      <c r="B4">
        <v>86</v>
      </c>
      <c r="C4">
        <v>5300</v>
      </c>
      <c r="D4">
        <f t="shared" si="0"/>
        <v>61.627906976744185</v>
      </c>
    </row>
    <row r="5" spans="1:4" x14ac:dyDescent="0.15">
      <c r="B5">
        <v>90</v>
      </c>
      <c r="C5">
        <v>5400</v>
      </c>
      <c r="D5">
        <f t="shared" si="0"/>
        <v>60</v>
      </c>
    </row>
    <row r="6" spans="1:4" x14ac:dyDescent="0.15">
      <c r="B6">
        <v>86</v>
      </c>
      <c r="C6">
        <v>5000</v>
      </c>
      <c r="D6">
        <f t="shared" si="0"/>
        <v>58.139534883720927</v>
      </c>
    </row>
    <row r="7" spans="1:4" x14ac:dyDescent="0.15">
      <c r="B7">
        <v>86</v>
      </c>
      <c r="C7">
        <v>5600</v>
      </c>
      <c r="D7">
        <f t="shared" si="0"/>
        <v>65.116279069767444</v>
      </c>
    </row>
    <row r="8" spans="1:4" x14ac:dyDescent="0.15">
      <c r="B8">
        <v>90</v>
      </c>
      <c r="C8">
        <v>5300</v>
      </c>
      <c r="D8">
        <f t="shared" si="0"/>
        <v>58.888888888888886</v>
      </c>
    </row>
    <row r="9" spans="1:4" x14ac:dyDescent="0.15">
      <c r="B9">
        <v>90</v>
      </c>
      <c r="C9">
        <v>5200</v>
      </c>
      <c r="D9">
        <f t="shared" si="0"/>
        <v>57.777777777777779</v>
      </c>
    </row>
    <row r="10" spans="1:4" x14ac:dyDescent="0.15">
      <c r="A10" s="27">
        <v>44013</v>
      </c>
      <c r="B10">
        <v>90</v>
      </c>
      <c r="C10">
        <v>5100</v>
      </c>
      <c r="D10">
        <f t="shared" si="0"/>
        <v>56.666666666666664</v>
      </c>
    </row>
    <row r="11" spans="1:4" x14ac:dyDescent="0.15">
      <c r="B11">
        <v>89</v>
      </c>
      <c r="C11">
        <v>5500</v>
      </c>
      <c r="D11">
        <f t="shared" si="0"/>
        <v>61.797752808988761</v>
      </c>
    </row>
    <row r="12" spans="1:4" x14ac:dyDescent="0.15">
      <c r="B12">
        <v>90</v>
      </c>
      <c r="C12">
        <v>5300</v>
      </c>
      <c r="D12">
        <f t="shared" si="0"/>
        <v>58.888888888888886</v>
      </c>
    </row>
    <row r="13" spans="1:4" x14ac:dyDescent="0.15">
      <c r="B13">
        <v>86</v>
      </c>
      <c r="C13">
        <v>4600</v>
      </c>
      <c r="D13">
        <f t="shared" si="0"/>
        <v>53.488372093023258</v>
      </c>
    </row>
    <row r="14" spans="1:4" x14ac:dyDescent="0.15">
      <c r="B14">
        <v>55</v>
      </c>
      <c r="C14">
        <v>4200</v>
      </c>
      <c r="D14">
        <f t="shared" si="0"/>
        <v>76.36363636363636</v>
      </c>
    </row>
    <row r="15" spans="1:4" x14ac:dyDescent="0.15">
      <c r="B15">
        <v>87</v>
      </c>
      <c r="C15">
        <v>5300</v>
      </c>
      <c r="D15">
        <f t="shared" si="0"/>
        <v>60.919540229885058</v>
      </c>
    </row>
    <row r="16" spans="1:4" x14ac:dyDescent="0.15">
      <c r="B16">
        <v>64</v>
      </c>
      <c r="C16">
        <v>4103</v>
      </c>
      <c r="D16">
        <f t="shared" si="0"/>
        <v>64.109375</v>
      </c>
    </row>
    <row r="17" spans="1:4" x14ac:dyDescent="0.15">
      <c r="B17">
        <v>90</v>
      </c>
      <c r="C17">
        <v>5300</v>
      </c>
      <c r="D17">
        <f t="shared" si="0"/>
        <v>58.888888888888886</v>
      </c>
    </row>
    <row r="18" spans="1:4" x14ac:dyDescent="0.15">
      <c r="B18">
        <v>71</v>
      </c>
      <c r="C18">
        <v>4200</v>
      </c>
      <c r="D18">
        <f t="shared" si="0"/>
        <v>59.154929577464792</v>
      </c>
    </row>
    <row r="19" spans="1:4" x14ac:dyDescent="0.15">
      <c r="B19">
        <v>90</v>
      </c>
      <c r="C19">
        <v>5000</v>
      </c>
      <c r="D19">
        <f t="shared" si="0"/>
        <v>55.555555555555557</v>
      </c>
    </row>
    <row r="20" spans="1:4" x14ac:dyDescent="0.15">
      <c r="B20">
        <v>87</v>
      </c>
      <c r="C20">
        <v>5300</v>
      </c>
      <c r="D20">
        <f t="shared" si="0"/>
        <v>60.919540229885058</v>
      </c>
    </row>
    <row r="21" spans="1:4" x14ac:dyDescent="0.15">
      <c r="B21">
        <v>55</v>
      </c>
      <c r="C21">
        <v>4250</v>
      </c>
      <c r="D21">
        <f t="shared" si="0"/>
        <v>77.272727272727266</v>
      </c>
    </row>
    <row r="22" spans="1:4" x14ac:dyDescent="0.15">
      <c r="A22" s="27">
        <v>44047</v>
      </c>
      <c r="B22">
        <v>86</v>
      </c>
      <c r="C22">
        <v>4700</v>
      </c>
      <c r="D22">
        <f t="shared" si="0"/>
        <v>54.651162790697676</v>
      </c>
    </row>
    <row r="23" spans="1:4" x14ac:dyDescent="0.15">
      <c r="B23">
        <v>90</v>
      </c>
      <c r="C23">
        <v>5300</v>
      </c>
      <c r="D23">
        <f t="shared" si="0"/>
        <v>58.888888888888886</v>
      </c>
    </row>
    <row r="24" spans="1:4" x14ac:dyDescent="0.15">
      <c r="B24">
        <v>86</v>
      </c>
      <c r="C24">
        <v>5200</v>
      </c>
      <c r="D24">
        <f t="shared" si="0"/>
        <v>60.465116279069768</v>
      </c>
    </row>
    <row r="25" spans="1:4" x14ac:dyDescent="0.15">
      <c r="B25">
        <v>90</v>
      </c>
      <c r="C25">
        <v>5500</v>
      </c>
      <c r="D25">
        <f t="shared" si="0"/>
        <v>61.111111111111114</v>
      </c>
    </row>
    <row r="26" spans="1:4" x14ac:dyDescent="0.15">
      <c r="B26">
        <v>89</v>
      </c>
      <c r="C26">
        <v>4800</v>
      </c>
      <c r="D26">
        <f t="shared" si="0"/>
        <v>53.932584269662918</v>
      </c>
    </row>
    <row r="27" spans="1:4" x14ac:dyDescent="0.15">
      <c r="B27">
        <v>89</v>
      </c>
      <c r="C27">
        <v>5400</v>
      </c>
      <c r="D27">
        <f t="shared" si="0"/>
        <v>60.674157303370784</v>
      </c>
    </row>
    <row r="28" spans="1:4" x14ac:dyDescent="0.15">
      <c r="B28">
        <v>55</v>
      </c>
      <c r="C28">
        <v>4000</v>
      </c>
      <c r="D28">
        <f t="shared" si="0"/>
        <v>72.727272727272734</v>
      </c>
    </row>
    <row r="29" spans="1:4" x14ac:dyDescent="0.15">
      <c r="B29">
        <v>90</v>
      </c>
      <c r="C29">
        <v>5200</v>
      </c>
      <c r="D29">
        <f t="shared" si="0"/>
        <v>57.777777777777779</v>
      </c>
    </row>
    <row r="30" spans="1:4" x14ac:dyDescent="0.15">
      <c r="B30">
        <v>55</v>
      </c>
      <c r="C30">
        <v>4500</v>
      </c>
      <c r="D30">
        <f t="shared" si="0"/>
        <v>81.818181818181813</v>
      </c>
    </row>
    <row r="31" spans="1:4" x14ac:dyDescent="0.15">
      <c r="B31">
        <v>55</v>
      </c>
      <c r="C31">
        <v>3900</v>
      </c>
      <c r="D31">
        <f t="shared" si="0"/>
        <v>70.909090909090907</v>
      </c>
    </row>
    <row r="32" spans="1:4" x14ac:dyDescent="0.15">
      <c r="B32">
        <v>89</v>
      </c>
      <c r="C32">
        <v>5500</v>
      </c>
      <c r="D32">
        <f t="shared" si="0"/>
        <v>61.797752808988761</v>
      </c>
    </row>
    <row r="33" spans="1:4" x14ac:dyDescent="0.15">
      <c r="B33">
        <v>90</v>
      </c>
      <c r="C33">
        <v>6346</v>
      </c>
      <c r="D33">
        <f t="shared" si="0"/>
        <v>70.511111111111106</v>
      </c>
    </row>
    <row r="34" spans="1:4" x14ac:dyDescent="0.15">
      <c r="B34">
        <v>86</v>
      </c>
      <c r="C34">
        <v>4800</v>
      </c>
      <c r="D34">
        <f t="shared" si="0"/>
        <v>55.813953488372093</v>
      </c>
    </row>
    <row r="35" spans="1:4" x14ac:dyDescent="0.15">
      <c r="A35" s="27">
        <v>44075</v>
      </c>
      <c r="B35">
        <v>89</v>
      </c>
      <c r="C35">
        <v>4700</v>
      </c>
      <c r="D35">
        <f t="shared" si="0"/>
        <v>52.80898876404494</v>
      </c>
    </row>
    <row r="36" spans="1:4" x14ac:dyDescent="0.15">
      <c r="B36">
        <v>55</v>
      </c>
      <c r="C36">
        <v>4000</v>
      </c>
      <c r="D36">
        <f t="shared" si="0"/>
        <v>72.727272727272734</v>
      </c>
    </row>
    <row r="37" spans="1:4" x14ac:dyDescent="0.15">
      <c r="B37">
        <v>86</v>
      </c>
      <c r="C37">
        <v>4500</v>
      </c>
      <c r="D37">
        <f t="shared" si="0"/>
        <v>52.325581395348834</v>
      </c>
    </row>
    <row r="38" spans="1:4" x14ac:dyDescent="0.15">
      <c r="B38">
        <v>86</v>
      </c>
      <c r="C38">
        <v>5380</v>
      </c>
      <c r="D38">
        <f t="shared" si="0"/>
        <v>62.558139534883722</v>
      </c>
    </row>
    <row r="39" spans="1:4" x14ac:dyDescent="0.15">
      <c r="B39">
        <v>55</v>
      </c>
      <c r="C39">
        <v>4100</v>
      </c>
      <c r="D39">
        <f t="shared" si="0"/>
        <v>74.545454545454547</v>
      </c>
    </row>
    <row r="40" spans="1:4" x14ac:dyDescent="0.15">
      <c r="B40">
        <v>71</v>
      </c>
      <c r="C40">
        <v>5000</v>
      </c>
      <c r="D40">
        <f t="shared" si="0"/>
        <v>70.422535211267601</v>
      </c>
    </row>
    <row r="41" spans="1:4" x14ac:dyDescent="0.15">
      <c r="B41">
        <v>86</v>
      </c>
      <c r="C41">
        <v>5000</v>
      </c>
      <c r="D41">
        <f t="shared" si="0"/>
        <v>58.139534883720927</v>
      </c>
    </row>
    <row r="42" spans="1:4" x14ac:dyDescent="0.15">
      <c r="B42">
        <v>90</v>
      </c>
      <c r="C42">
        <v>5400</v>
      </c>
      <c r="D42">
        <f t="shared" si="0"/>
        <v>60</v>
      </c>
    </row>
    <row r="43" spans="1:4" x14ac:dyDescent="0.15">
      <c r="B43">
        <v>85</v>
      </c>
      <c r="C43">
        <v>5300</v>
      </c>
      <c r="D43">
        <f t="shared" si="0"/>
        <v>62.352941176470587</v>
      </c>
    </row>
    <row r="44" spans="1:4" x14ac:dyDescent="0.15">
      <c r="B44">
        <v>89</v>
      </c>
      <c r="C44">
        <v>5550</v>
      </c>
      <c r="D44">
        <f t="shared" si="0"/>
        <v>62.359550561797754</v>
      </c>
    </row>
    <row r="45" spans="1:4" x14ac:dyDescent="0.15">
      <c r="B45">
        <v>89</v>
      </c>
      <c r="C45">
        <v>5200</v>
      </c>
      <c r="D45">
        <f t="shared" si="0"/>
        <v>58.426966292134829</v>
      </c>
    </row>
    <row r="46" spans="1:4" x14ac:dyDescent="0.15">
      <c r="B46">
        <v>55</v>
      </c>
      <c r="C46">
        <v>4200</v>
      </c>
      <c r="D46">
        <f t="shared" si="0"/>
        <v>76.36363636363636</v>
      </c>
    </row>
    <row r="47" spans="1:4" x14ac:dyDescent="0.15">
      <c r="B47">
        <v>86</v>
      </c>
      <c r="C47">
        <v>5400</v>
      </c>
      <c r="D47">
        <f t="shared" si="0"/>
        <v>62.790697674418603</v>
      </c>
    </row>
    <row r="48" spans="1:4" x14ac:dyDescent="0.15">
      <c r="B48">
        <v>90</v>
      </c>
      <c r="C48">
        <v>4800</v>
      </c>
      <c r="D48">
        <f t="shared" si="0"/>
        <v>53.333333333333336</v>
      </c>
    </row>
    <row r="49" spans="1:4" x14ac:dyDescent="0.15">
      <c r="B49">
        <v>53</v>
      </c>
      <c r="C49">
        <v>4000</v>
      </c>
      <c r="D49">
        <f t="shared" si="0"/>
        <v>75.471698113207552</v>
      </c>
    </row>
    <row r="50" spans="1:4" x14ac:dyDescent="0.15">
      <c r="B50">
        <v>90</v>
      </c>
      <c r="C50">
        <v>5500</v>
      </c>
      <c r="D50">
        <f t="shared" si="0"/>
        <v>61.111111111111114</v>
      </c>
    </row>
    <row r="51" spans="1:4" x14ac:dyDescent="0.15">
      <c r="B51">
        <v>55</v>
      </c>
      <c r="C51">
        <v>4000</v>
      </c>
      <c r="D51">
        <f t="shared" si="0"/>
        <v>72.727272727272734</v>
      </c>
    </row>
    <row r="52" spans="1:4" x14ac:dyDescent="0.15">
      <c r="B52">
        <v>89</v>
      </c>
      <c r="C52">
        <v>5500</v>
      </c>
      <c r="D52">
        <f t="shared" si="0"/>
        <v>61.797752808988761</v>
      </c>
    </row>
    <row r="53" spans="1:4" x14ac:dyDescent="0.15">
      <c r="B53">
        <v>86</v>
      </c>
      <c r="C53">
        <v>5300</v>
      </c>
      <c r="D53">
        <f t="shared" si="0"/>
        <v>61.627906976744185</v>
      </c>
    </row>
    <row r="54" spans="1:4" x14ac:dyDescent="0.15">
      <c r="B54">
        <v>55</v>
      </c>
      <c r="C54">
        <v>3900</v>
      </c>
      <c r="D54">
        <f t="shared" si="0"/>
        <v>70.909090909090907</v>
      </c>
    </row>
    <row r="55" spans="1:4" x14ac:dyDescent="0.15">
      <c r="B55">
        <v>86</v>
      </c>
      <c r="C55">
        <v>5000</v>
      </c>
      <c r="D55">
        <f t="shared" si="0"/>
        <v>58.139534883720927</v>
      </c>
    </row>
    <row r="56" spans="1:4" x14ac:dyDescent="0.15">
      <c r="B56">
        <v>64</v>
      </c>
      <c r="C56">
        <v>4400</v>
      </c>
      <c r="D56">
        <f t="shared" si="0"/>
        <v>68.75</v>
      </c>
    </row>
    <row r="57" spans="1:4" x14ac:dyDescent="0.15">
      <c r="B57">
        <v>53</v>
      </c>
      <c r="C57">
        <v>4000</v>
      </c>
      <c r="D57">
        <f t="shared" si="0"/>
        <v>75.471698113207552</v>
      </c>
    </row>
    <row r="58" spans="1:4" x14ac:dyDescent="0.15">
      <c r="B58">
        <v>71</v>
      </c>
      <c r="C58">
        <v>4700</v>
      </c>
      <c r="D58">
        <f t="shared" si="0"/>
        <v>66.197183098591552</v>
      </c>
    </row>
    <row r="59" spans="1:4" x14ac:dyDescent="0.15">
      <c r="A59" s="27">
        <v>44105</v>
      </c>
      <c r="C59">
        <v>5000</v>
      </c>
      <c r="D59" t="e">
        <f t="shared" si="0"/>
        <v>#DIV/0!</v>
      </c>
    </row>
    <row r="60" spans="1:4" x14ac:dyDescent="0.15">
      <c r="D60" t="e">
        <f t="shared" si="0"/>
        <v>#DIV/0!</v>
      </c>
    </row>
    <row r="61" spans="1:4" x14ac:dyDescent="0.15">
      <c r="D61" t="e">
        <f t="shared" si="0"/>
        <v>#DIV/0!</v>
      </c>
    </row>
    <row r="62" spans="1:4" x14ac:dyDescent="0.15">
      <c r="D62" t="e">
        <f t="shared" si="0"/>
        <v>#DIV/0!</v>
      </c>
    </row>
    <row r="63" spans="1:4" x14ac:dyDescent="0.15">
      <c r="D63" t="e">
        <f t="shared" si="0"/>
        <v>#DIV/0!</v>
      </c>
    </row>
    <row r="64" spans="1:4" x14ac:dyDescent="0.15">
      <c r="D64" t="e">
        <f t="shared" si="0"/>
        <v>#DIV/0!</v>
      </c>
    </row>
    <row r="65" spans="4:4" x14ac:dyDescent="0.15">
      <c r="D65" t="e">
        <f t="shared" si="0"/>
        <v>#DIV/0!</v>
      </c>
    </row>
    <row r="66" spans="4:4" x14ac:dyDescent="0.15">
      <c r="D66" t="e">
        <f t="shared" ref="D66:D68" si="1">C66/B66</f>
        <v>#DIV/0!</v>
      </c>
    </row>
    <row r="67" spans="4:4" x14ac:dyDescent="0.15">
      <c r="D67" t="e">
        <f t="shared" si="1"/>
        <v>#DIV/0!</v>
      </c>
    </row>
    <row r="68" spans="4:4" x14ac:dyDescent="0.15">
      <c r="D68" t="e">
        <f t="shared" si="1"/>
        <v>#DIV/0!</v>
      </c>
    </row>
  </sheetData>
  <phoneticPr fontId="1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22"/>
  <sheetViews>
    <sheetView workbookViewId="0">
      <selection activeCell="A2" sqref="A2:A12"/>
    </sheetView>
  </sheetViews>
  <sheetFormatPr defaultRowHeight="13.5" x14ac:dyDescent="0.15"/>
  <cols>
    <col min="2" max="2" width="6.625" customWidth="1"/>
    <col min="4" max="4" width="13" bestFit="1" customWidth="1"/>
  </cols>
  <sheetData>
    <row r="1" spans="1:4" ht="27" x14ac:dyDescent="0.15">
      <c r="A1" s="28"/>
      <c r="B1" s="28" t="s">
        <v>214</v>
      </c>
      <c r="C1" s="28" t="s">
        <v>215</v>
      </c>
      <c r="D1" s="26" t="s">
        <v>238</v>
      </c>
    </row>
    <row r="2" spans="1:4" x14ac:dyDescent="0.15">
      <c r="A2" s="113" t="s">
        <v>237</v>
      </c>
      <c r="B2" s="30" t="s">
        <v>227</v>
      </c>
      <c r="C2" s="28">
        <v>223</v>
      </c>
      <c r="D2" s="33">
        <v>17532</v>
      </c>
    </row>
    <row r="3" spans="1:4" x14ac:dyDescent="0.15">
      <c r="A3" s="114"/>
      <c r="B3" s="30" t="s">
        <v>228</v>
      </c>
      <c r="C3" s="28">
        <v>272</v>
      </c>
      <c r="D3" s="33">
        <v>19151.919999999998</v>
      </c>
    </row>
    <row r="4" spans="1:4" x14ac:dyDescent="0.15">
      <c r="A4" s="114"/>
      <c r="B4" s="30" t="s">
        <v>229</v>
      </c>
      <c r="C4" s="28">
        <v>160</v>
      </c>
      <c r="D4" s="33">
        <v>13094</v>
      </c>
    </row>
    <row r="5" spans="1:4" x14ac:dyDescent="0.15">
      <c r="A5" s="114"/>
      <c r="B5" s="30" t="s">
        <v>230</v>
      </c>
      <c r="C5" s="28">
        <v>224</v>
      </c>
      <c r="D5" s="33">
        <v>17640.080000000002</v>
      </c>
    </row>
    <row r="6" spans="1:4" x14ac:dyDescent="0.15">
      <c r="A6" s="114"/>
      <c r="B6" s="30" t="s">
        <v>231</v>
      </c>
      <c r="C6" s="28">
        <v>224</v>
      </c>
      <c r="D6" s="33">
        <v>17626.86</v>
      </c>
    </row>
    <row r="7" spans="1:4" x14ac:dyDescent="0.15">
      <c r="A7" s="114"/>
      <c r="B7" s="30" t="s">
        <v>232</v>
      </c>
      <c r="C7" s="28">
        <v>280</v>
      </c>
      <c r="D7" s="33">
        <v>19695.36</v>
      </c>
    </row>
    <row r="8" spans="1:4" x14ac:dyDescent="0.15">
      <c r="A8" s="114"/>
      <c r="B8" s="30" t="s">
        <v>233</v>
      </c>
      <c r="C8" s="28">
        <v>280</v>
      </c>
      <c r="D8" s="33">
        <v>19696.48</v>
      </c>
    </row>
    <row r="9" spans="1:4" x14ac:dyDescent="0.15">
      <c r="A9" s="114"/>
      <c r="B9" s="30" t="s">
        <v>234</v>
      </c>
      <c r="C9" s="28">
        <v>224</v>
      </c>
      <c r="D9" s="33">
        <v>17626.86</v>
      </c>
    </row>
    <row r="10" spans="1:4" x14ac:dyDescent="0.15">
      <c r="A10" s="114"/>
      <c r="B10" s="30" t="s">
        <v>235</v>
      </c>
      <c r="C10" s="28">
        <v>224</v>
      </c>
      <c r="D10" s="33">
        <v>17637.509999999998</v>
      </c>
    </row>
    <row r="11" spans="1:4" x14ac:dyDescent="0.15">
      <c r="A11" s="114"/>
      <c r="B11" s="30" t="s">
        <v>236</v>
      </c>
      <c r="C11" s="28">
        <v>168</v>
      </c>
      <c r="D11" s="33">
        <v>13739.06</v>
      </c>
    </row>
    <row r="12" spans="1:4" x14ac:dyDescent="0.15">
      <c r="A12" s="114"/>
      <c r="B12" s="29" t="s">
        <v>225</v>
      </c>
      <c r="C12" s="29">
        <f>SUM(C2:C11)</f>
        <v>2279</v>
      </c>
      <c r="D12" s="32">
        <f>SUM(D2:D11)</f>
        <v>173440.13</v>
      </c>
    </row>
    <row r="13" spans="1:4" x14ac:dyDescent="0.15">
      <c r="A13" s="113" t="s">
        <v>224</v>
      </c>
      <c r="B13" s="28" t="s">
        <v>216</v>
      </c>
      <c r="C13" s="28">
        <v>265</v>
      </c>
      <c r="D13" s="33">
        <v>18951.34</v>
      </c>
    </row>
    <row r="14" spans="1:4" x14ac:dyDescent="0.15">
      <c r="A14" s="114"/>
      <c r="B14" s="28" t="s">
        <v>217</v>
      </c>
      <c r="C14" s="28">
        <v>265</v>
      </c>
      <c r="D14" s="33">
        <v>18947.88</v>
      </c>
    </row>
    <row r="15" spans="1:4" x14ac:dyDescent="0.15">
      <c r="A15" s="114"/>
      <c r="B15" s="28" t="s">
        <v>218</v>
      </c>
      <c r="C15" s="28">
        <v>200</v>
      </c>
      <c r="D15" s="33">
        <v>16075.16</v>
      </c>
    </row>
    <row r="16" spans="1:4" x14ac:dyDescent="0.15">
      <c r="A16" s="114"/>
      <c r="B16" s="28" t="s">
        <v>219</v>
      </c>
      <c r="C16" s="28">
        <v>223</v>
      </c>
      <c r="D16" s="33">
        <v>18255.759999999998</v>
      </c>
    </row>
    <row r="17" spans="1:4" x14ac:dyDescent="0.15">
      <c r="A17" s="114"/>
      <c r="B17" s="28" t="s">
        <v>220</v>
      </c>
      <c r="C17" s="28">
        <v>224</v>
      </c>
      <c r="D17" s="33">
        <v>18317.05</v>
      </c>
    </row>
    <row r="18" spans="1:4" x14ac:dyDescent="0.15">
      <c r="A18" s="114"/>
      <c r="B18" s="28" t="s">
        <v>221</v>
      </c>
      <c r="C18" s="28">
        <v>278</v>
      </c>
      <c r="D18" s="33">
        <v>19572.759999999998</v>
      </c>
    </row>
    <row r="19" spans="1:4" x14ac:dyDescent="0.15">
      <c r="A19" s="114"/>
      <c r="B19" s="28" t="s">
        <v>222</v>
      </c>
      <c r="C19" s="28">
        <v>224</v>
      </c>
      <c r="D19" s="33">
        <v>17680.009999999998</v>
      </c>
    </row>
    <row r="20" spans="1:4" x14ac:dyDescent="0.15">
      <c r="A20" s="114"/>
      <c r="B20" s="28" t="s">
        <v>223</v>
      </c>
      <c r="C20" s="28">
        <v>224</v>
      </c>
      <c r="D20" s="33">
        <v>18318</v>
      </c>
    </row>
    <row r="21" spans="1:4" x14ac:dyDescent="0.15">
      <c r="A21" s="114"/>
      <c r="B21" s="31" t="s">
        <v>225</v>
      </c>
      <c r="C21" s="31">
        <f>SUM(C13:C20)</f>
        <v>1903</v>
      </c>
      <c r="D21" s="34">
        <f>SUM(D13:D20)</f>
        <v>146117.96</v>
      </c>
    </row>
    <row r="22" spans="1:4" x14ac:dyDescent="0.15">
      <c r="A22" s="115" t="s">
        <v>226</v>
      </c>
      <c r="B22" s="115"/>
      <c r="C22" s="29">
        <f>C21+C12</f>
        <v>4182</v>
      </c>
      <c r="D22" s="32">
        <f>D21+D12</f>
        <v>319558.08999999997</v>
      </c>
    </row>
  </sheetData>
  <mergeCells count="3">
    <mergeCell ref="A13:A21"/>
    <mergeCell ref="A22:B22"/>
    <mergeCell ref="A2:A12"/>
  </mergeCells>
  <phoneticPr fontId="11" type="noConversion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26"/>
  <sheetViews>
    <sheetView workbookViewId="0">
      <selection activeCell="C11" sqref="C11"/>
    </sheetView>
  </sheetViews>
  <sheetFormatPr defaultColWidth="9" defaultRowHeight="13.5" x14ac:dyDescent="0.15"/>
  <cols>
    <col min="1" max="1" width="25" style="17" customWidth="1"/>
    <col min="2" max="9" width="15.75" style="17" customWidth="1"/>
    <col min="10" max="16384" width="9" style="17"/>
  </cols>
  <sheetData>
    <row r="1" spans="1:11" ht="16.5" x14ac:dyDescent="0.15">
      <c r="A1" s="13" t="s">
        <v>183</v>
      </c>
      <c r="B1" s="13">
        <v>1</v>
      </c>
      <c r="C1" s="14"/>
      <c r="D1" s="14"/>
      <c r="E1" s="14"/>
      <c r="F1" s="14"/>
      <c r="G1" s="15"/>
      <c r="H1" s="16"/>
      <c r="I1" s="16"/>
      <c r="J1" s="16"/>
      <c r="K1" s="16"/>
    </row>
    <row r="2" spans="1:11" ht="16.5" x14ac:dyDescent="0.15">
      <c r="A2" s="13" t="s">
        <v>184</v>
      </c>
      <c r="B2" s="13"/>
      <c r="C2" s="14"/>
      <c r="D2" s="14"/>
      <c r="E2" s="14"/>
      <c r="F2" s="14"/>
      <c r="G2" s="15"/>
      <c r="H2" s="16"/>
      <c r="I2" s="16"/>
      <c r="J2" s="16"/>
      <c r="K2" s="16"/>
    </row>
    <row r="3" spans="1:11" ht="16.5" x14ac:dyDescent="0.15">
      <c r="A3" s="13" t="s">
        <v>185</v>
      </c>
      <c r="B3" s="18">
        <v>43952</v>
      </c>
      <c r="C3" s="14"/>
      <c r="D3" s="14"/>
      <c r="E3" s="14"/>
      <c r="F3" s="14"/>
      <c r="G3" s="15"/>
      <c r="H3" s="16"/>
      <c r="I3" s="16"/>
      <c r="J3" s="16"/>
      <c r="K3" s="16"/>
    </row>
    <row r="4" spans="1:11" ht="33" x14ac:dyDescent="0.15">
      <c r="A4" s="13" t="s">
        <v>186</v>
      </c>
      <c r="B4" s="13" t="s">
        <v>187</v>
      </c>
      <c r="C4" s="13" t="s">
        <v>188</v>
      </c>
      <c r="D4" s="13" t="s">
        <v>189</v>
      </c>
      <c r="E4" s="14"/>
      <c r="F4" s="15"/>
      <c r="G4" s="15"/>
      <c r="H4" s="16"/>
      <c r="I4" s="16"/>
      <c r="J4" s="16"/>
      <c r="K4" s="16"/>
    </row>
    <row r="5" spans="1:11" ht="16.5" x14ac:dyDescent="0.15">
      <c r="A5" s="13" t="s">
        <v>190</v>
      </c>
      <c r="B5" s="13">
        <f>SUM(D14:D23)</f>
        <v>0</v>
      </c>
      <c r="C5" s="13">
        <f>ROUND(B5*10000/$B$1,0)</f>
        <v>0</v>
      </c>
      <c r="D5" s="13" t="e">
        <f>ROUND(B5*10000/$B$2,0)</f>
        <v>#DIV/0!</v>
      </c>
      <c r="E5" s="14"/>
      <c r="F5" s="15"/>
      <c r="G5" s="15"/>
      <c r="H5" s="16"/>
      <c r="I5" s="16"/>
      <c r="J5" s="16"/>
      <c r="K5" s="16"/>
    </row>
    <row r="6" spans="1:11" ht="16.5" x14ac:dyDescent="0.15">
      <c r="A6" s="13" t="s">
        <v>191</v>
      </c>
      <c r="B6" s="13">
        <f>SUM(G14:G23)</f>
        <v>0</v>
      </c>
      <c r="C6" s="13">
        <f>ROUND(B6*10000/$B$1,0)</f>
        <v>0</v>
      </c>
      <c r="D6" s="13" t="e">
        <f>ROUND(B6*10000/$B$2,0)</f>
        <v>#DIV/0!</v>
      </c>
      <c r="E6" s="14"/>
      <c r="F6" s="15"/>
      <c r="G6" s="15"/>
      <c r="H6" s="16"/>
      <c r="I6" s="16"/>
      <c r="J6" s="16"/>
      <c r="K6" s="16"/>
    </row>
    <row r="7" spans="1:11" ht="16.5" x14ac:dyDescent="0.15">
      <c r="A7" s="13" t="s">
        <v>192</v>
      </c>
      <c r="B7" s="13">
        <f>SUM(H14:H23)</f>
        <v>0</v>
      </c>
      <c r="C7" s="13">
        <f>ROUND(B7*10000/$B$1,0)</f>
        <v>0</v>
      </c>
      <c r="D7" s="13" t="e">
        <f>ROUND(B7*10000/$B$2,0)</f>
        <v>#DIV/0!</v>
      </c>
      <c r="E7" s="14"/>
      <c r="F7" s="15"/>
      <c r="G7" s="15"/>
      <c r="H7" s="16"/>
      <c r="I7" s="16"/>
      <c r="J7" s="16"/>
      <c r="K7" s="16"/>
    </row>
    <row r="8" spans="1:11" ht="16.5" x14ac:dyDescent="0.15">
      <c r="A8" s="13" t="s">
        <v>193</v>
      </c>
      <c r="B8" s="13">
        <f>SUM(I14:I23)</f>
        <v>0</v>
      </c>
      <c r="C8" s="13">
        <f>ROUND(B8*10000/$B$1,0)</f>
        <v>0</v>
      </c>
      <c r="D8" s="13" t="e">
        <f>ROUND(B8*10000/$B$2,0)</f>
        <v>#DIV/0!</v>
      </c>
      <c r="E8" s="14"/>
      <c r="F8" s="15"/>
      <c r="G8" s="15"/>
      <c r="H8" s="16"/>
      <c r="I8" s="16"/>
      <c r="J8" s="16"/>
      <c r="K8" s="16"/>
    </row>
    <row r="9" spans="1:11" ht="16.5" x14ac:dyDescent="0.15">
      <c r="A9" s="13" t="s">
        <v>194</v>
      </c>
      <c r="B9" s="19"/>
      <c r="C9" s="14"/>
      <c r="D9" s="14"/>
      <c r="E9" s="14"/>
      <c r="F9" s="15"/>
      <c r="G9" s="15"/>
      <c r="H9" s="16"/>
      <c r="I9" s="16"/>
      <c r="J9" s="16"/>
      <c r="K9" s="16"/>
    </row>
    <row r="10" spans="1:11" ht="16.5" x14ac:dyDescent="0.15">
      <c r="A10" s="13" t="s">
        <v>195</v>
      </c>
      <c r="B10" s="19">
        <v>43</v>
      </c>
      <c r="C10" s="14">
        <v>60</v>
      </c>
      <c r="D10" s="14"/>
      <c r="E10" s="14"/>
      <c r="F10" s="15"/>
      <c r="G10" s="15"/>
      <c r="H10" s="16"/>
      <c r="I10" s="16"/>
      <c r="J10" s="16"/>
      <c r="K10" s="16"/>
    </row>
    <row r="11" spans="1:11" ht="16.5" x14ac:dyDescent="0.15">
      <c r="A11" s="13" t="s">
        <v>196</v>
      </c>
      <c r="B11" s="19"/>
      <c r="C11" s="14"/>
      <c r="D11" s="14"/>
      <c r="E11" s="14"/>
      <c r="F11" s="15"/>
      <c r="G11" s="15"/>
      <c r="H11" s="16"/>
      <c r="I11" s="16"/>
      <c r="J11" s="16"/>
      <c r="K11" s="16"/>
    </row>
    <row r="12" spans="1:11" ht="16.5" x14ac:dyDescent="0.15">
      <c r="A12" s="14"/>
      <c r="B12" s="14"/>
      <c r="C12" s="14"/>
      <c r="D12" s="14"/>
      <c r="E12" s="14"/>
      <c r="F12" s="15"/>
      <c r="G12" s="15"/>
      <c r="H12" s="16"/>
      <c r="I12" s="16"/>
      <c r="J12" s="16"/>
      <c r="K12" s="16"/>
    </row>
    <row r="13" spans="1:11" ht="33" x14ac:dyDescent="0.15">
      <c r="A13" s="20" t="s">
        <v>197</v>
      </c>
      <c r="B13" s="21" t="s">
        <v>198</v>
      </c>
      <c r="C13" s="21" t="s">
        <v>184</v>
      </c>
      <c r="D13" s="21" t="s">
        <v>199</v>
      </c>
      <c r="E13" s="13" t="s">
        <v>188</v>
      </c>
      <c r="F13" s="13" t="s">
        <v>200</v>
      </c>
      <c r="G13" s="21" t="s">
        <v>201</v>
      </c>
      <c r="H13" s="21" t="s">
        <v>202</v>
      </c>
      <c r="I13" s="21" t="s">
        <v>203</v>
      </c>
      <c r="J13" s="15"/>
      <c r="K13" s="16"/>
    </row>
    <row r="14" spans="1:11" ht="16.5" x14ac:dyDescent="0.15">
      <c r="A14" s="22" t="s">
        <v>204</v>
      </c>
      <c r="B14" s="23">
        <v>1</v>
      </c>
      <c r="C14" s="23">
        <v>1</v>
      </c>
      <c r="D14" s="23"/>
      <c r="E14" s="23">
        <v>43</v>
      </c>
      <c r="F14" s="23">
        <v>43</v>
      </c>
      <c r="G14" s="23"/>
      <c r="H14" s="23" t="str">
        <f>[1]结果表!D124</f>
        <v>——</v>
      </c>
      <c r="I14" s="23" t="str">
        <f>[1]结果表!D126</f>
        <v>——</v>
      </c>
      <c r="J14" s="15"/>
      <c r="K14" s="16"/>
    </row>
    <row r="15" spans="1:11" ht="16.5" x14ac:dyDescent="0.15">
      <c r="A15" s="22" t="s">
        <v>205</v>
      </c>
      <c r="B15" s="24"/>
      <c r="C15" s="24"/>
      <c r="D15" s="24"/>
      <c r="E15" s="23" t="e">
        <f t="shared" ref="E15:E23" si="0">ROUND(D15*10000/B15,0)</f>
        <v>#DIV/0!</v>
      </c>
      <c r="F15" s="23" t="e">
        <f t="shared" ref="F15:F23" si="1">ROUND(D15*10000/C15,0)</f>
        <v>#DIV/0!</v>
      </c>
      <c r="G15" s="25"/>
      <c r="H15" s="25"/>
      <c r="I15" s="24"/>
      <c r="J15" s="15"/>
      <c r="K15" s="16"/>
    </row>
    <row r="16" spans="1:11" ht="16.5" x14ac:dyDescent="0.15">
      <c r="A16" s="22" t="s">
        <v>206</v>
      </c>
      <c r="B16" s="24"/>
      <c r="C16" s="24"/>
      <c r="D16" s="24"/>
      <c r="E16" s="23" t="e">
        <f t="shared" si="0"/>
        <v>#DIV/0!</v>
      </c>
      <c r="F16" s="23" t="e">
        <f t="shared" si="1"/>
        <v>#DIV/0!</v>
      </c>
      <c r="G16" s="25"/>
      <c r="H16" s="25"/>
      <c r="I16" s="24"/>
      <c r="J16" s="16"/>
      <c r="K16" s="16"/>
    </row>
    <row r="17" spans="1:11" ht="16.5" x14ac:dyDescent="0.15">
      <c r="A17" s="22" t="s">
        <v>207</v>
      </c>
      <c r="B17" s="24"/>
      <c r="C17" s="24"/>
      <c r="D17" s="24"/>
      <c r="E17" s="23" t="e">
        <f t="shared" si="0"/>
        <v>#DIV/0!</v>
      </c>
      <c r="F17" s="23" t="e">
        <f t="shared" si="1"/>
        <v>#DIV/0!</v>
      </c>
      <c r="G17" s="25"/>
      <c r="H17" s="25"/>
      <c r="I17" s="24"/>
      <c r="J17" s="16"/>
      <c r="K17" s="16"/>
    </row>
    <row r="18" spans="1:11" ht="16.5" x14ac:dyDescent="0.15">
      <c r="A18" s="22" t="s">
        <v>208</v>
      </c>
      <c r="B18" s="24"/>
      <c r="C18" s="24"/>
      <c r="D18" s="24"/>
      <c r="E18" s="23" t="e">
        <f t="shared" si="0"/>
        <v>#DIV/0!</v>
      </c>
      <c r="F18" s="23" t="e">
        <f t="shared" si="1"/>
        <v>#DIV/0!</v>
      </c>
      <c r="G18" s="24"/>
      <c r="H18" s="24"/>
      <c r="I18" s="24"/>
      <c r="J18" s="16"/>
      <c r="K18" s="16"/>
    </row>
    <row r="19" spans="1:11" ht="16.5" x14ac:dyDescent="0.15">
      <c r="A19" s="22" t="s">
        <v>209</v>
      </c>
      <c r="B19" s="24"/>
      <c r="C19" s="24"/>
      <c r="D19" s="24"/>
      <c r="E19" s="23" t="e">
        <f t="shared" si="0"/>
        <v>#DIV/0!</v>
      </c>
      <c r="F19" s="23" t="e">
        <f t="shared" si="1"/>
        <v>#DIV/0!</v>
      </c>
      <c r="G19" s="24"/>
      <c r="H19" s="24"/>
      <c r="I19" s="24"/>
      <c r="J19" s="16"/>
      <c r="K19" s="16"/>
    </row>
    <row r="20" spans="1:11" ht="16.5" x14ac:dyDescent="0.15">
      <c r="A20" s="22" t="s">
        <v>210</v>
      </c>
      <c r="B20" s="24"/>
      <c r="C20" s="24"/>
      <c r="D20" s="24"/>
      <c r="E20" s="23" t="e">
        <f t="shared" si="0"/>
        <v>#DIV/0!</v>
      </c>
      <c r="F20" s="23" t="e">
        <f t="shared" si="1"/>
        <v>#DIV/0!</v>
      </c>
      <c r="G20" s="24"/>
      <c r="H20" s="24"/>
      <c r="I20" s="24"/>
      <c r="J20" s="16"/>
      <c r="K20" s="16"/>
    </row>
    <row r="21" spans="1:11" ht="16.5" x14ac:dyDescent="0.15">
      <c r="A21" s="22" t="s">
        <v>211</v>
      </c>
      <c r="B21" s="24"/>
      <c r="C21" s="24"/>
      <c r="D21" s="24"/>
      <c r="E21" s="23" t="e">
        <f t="shared" si="0"/>
        <v>#DIV/0!</v>
      </c>
      <c r="F21" s="23" t="e">
        <f t="shared" si="1"/>
        <v>#DIV/0!</v>
      </c>
      <c r="G21" s="24"/>
      <c r="H21" s="24"/>
      <c r="I21" s="24"/>
      <c r="J21" s="16"/>
      <c r="K21" s="16"/>
    </row>
    <row r="22" spans="1:11" ht="16.5" x14ac:dyDescent="0.15">
      <c r="A22" s="22" t="s">
        <v>212</v>
      </c>
      <c r="B22" s="24"/>
      <c r="C22" s="24"/>
      <c r="D22" s="24"/>
      <c r="E22" s="23" t="e">
        <f t="shared" si="0"/>
        <v>#DIV/0!</v>
      </c>
      <c r="F22" s="23" t="e">
        <f t="shared" si="1"/>
        <v>#DIV/0!</v>
      </c>
      <c r="G22" s="24"/>
      <c r="H22" s="24"/>
      <c r="I22" s="24"/>
      <c r="J22" s="16"/>
      <c r="K22" s="16"/>
    </row>
    <row r="23" spans="1:11" ht="16.5" x14ac:dyDescent="0.15">
      <c r="A23" s="22" t="s">
        <v>213</v>
      </c>
      <c r="B23" s="24"/>
      <c r="C23" s="24"/>
      <c r="D23" s="24"/>
      <c r="E23" s="19" t="e">
        <f t="shared" si="0"/>
        <v>#DIV/0!</v>
      </c>
      <c r="F23" s="19" t="e">
        <f t="shared" si="1"/>
        <v>#DIV/0!</v>
      </c>
      <c r="G23" s="24"/>
      <c r="H23" s="24"/>
      <c r="I23" s="24"/>
      <c r="J23" s="16"/>
      <c r="K23" s="16"/>
    </row>
    <row r="24" spans="1:1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workbookViewId="0">
      <selection activeCell="J2" sqref="J2"/>
    </sheetView>
  </sheetViews>
  <sheetFormatPr defaultRowHeight="13.5" x14ac:dyDescent="0.15"/>
  <cols>
    <col min="3" max="3" width="11.375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4</v>
      </c>
      <c r="D2">
        <v>2019</v>
      </c>
      <c r="E2">
        <v>6</v>
      </c>
      <c r="F2">
        <v>10</v>
      </c>
      <c r="G2">
        <v>65.073936708251097</v>
      </c>
      <c r="H2" s="6">
        <f>ROUND(G2,0)</f>
        <v>65</v>
      </c>
      <c r="I2" s="93">
        <v>63</v>
      </c>
      <c r="J2" s="7">
        <v>64</v>
      </c>
    </row>
    <row r="3" spans="1:10" x14ac:dyDescent="0.15">
      <c r="A3" t="s">
        <v>0</v>
      </c>
      <c r="B3" t="s">
        <v>45</v>
      </c>
      <c r="C3" t="s">
        <v>4</v>
      </c>
      <c r="D3">
        <v>2019</v>
      </c>
      <c r="E3">
        <v>7</v>
      </c>
      <c r="F3">
        <v>2</v>
      </c>
      <c r="G3">
        <v>62.703683841425701</v>
      </c>
      <c r="H3" s="6">
        <f t="shared" ref="H3:H32" si="0">ROUND(G3,0)</f>
        <v>63</v>
      </c>
      <c r="I3" s="93"/>
    </row>
    <row r="4" spans="1:10" x14ac:dyDescent="0.15">
      <c r="A4" t="s">
        <v>0</v>
      </c>
      <c r="B4" t="s">
        <v>45</v>
      </c>
      <c r="C4" t="s">
        <v>4</v>
      </c>
      <c r="D4">
        <v>2019</v>
      </c>
      <c r="E4">
        <v>8</v>
      </c>
      <c r="F4">
        <v>7</v>
      </c>
      <c r="G4">
        <v>61.805943296730597</v>
      </c>
      <c r="H4" s="6">
        <f t="shared" si="0"/>
        <v>62</v>
      </c>
      <c r="I4" s="93"/>
    </row>
    <row r="5" spans="1:10" x14ac:dyDescent="0.15">
      <c r="A5" t="s">
        <v>0</v>
      </c>
      <c r="B5" t="s">
        <v>45</v>
      </c>
      <c r="C5" t="s">
        <v>4</v>
      </c>
      <c r="D5">
        <v>2019</v>
      </c>
      <c r="E5">
        <v>9</v>
      </c>
      <c r="F5">
        <v>10</v>
      </c>
      <c r="G5">
        <v>63.260532175712399</v>
      </c>
      <c r="H5" s="6">
        <f t="shared" si="0"/>
        <v>63</v>
      </c>
      <c r="I5" s="93"/>
    </row>
    <row r="6" spans="1:10" x14ac:dyDescent="0.15">
      <c r="A6" t="s">
        <v>0</v>
      </c>
      <c r="B6" t="s">
        <v>45</v>
      </c>
      <c r="C6" t="s">
        <v>4</v>
      </c>
      <c r="D6">
        <v>2019</v>
      </c>
      <c r="E6">
        <v>10</v>
      </c>
      <c r="F6">
        <v>5</v>
      </c>
      <c r="G6">
        <v>62.384577271294098</v>
      </c>
      <c r="H6" s="6">
        <f t="shared" si="0"/>
        <v>62</v>
      </c>
      <c r="I6" s="93"/>
    </row>
    <row r="7" spans="1:10" x14ac:dyDescent="0.15">
      <c r="A7" t="s">
        <v>0</v>
      </c>
      <c r="B7" t="s">
        <v>45</v>
      </c>
      <c r="C7" t="s">
        <v>4</v>
      </c>
      <c r="D7">
        <v>2019</v>
      </c>
      <c r="E7">
        <v>11</v>
      </c>
      <c r="F7">
        <v>3</v>
      </c>
      <c r="G7">
        <v>58.804968302687797</v>
      </c>
      <c r="H7" s="6">
        <f t="shared" si="0"/>
        <v>59</v>
      </c>
      <c r="I7" s="93"/>
    </row>
    <row r="8" spans="1:10" x14ac:dyDescent="0.15">
      <c r="A8" t="s">
        <v>0</v>
      </c>
      <c r="B8" t="s">
        <v>45</v>
      </c>
      <c r="C8" t="s">
        <v>4</v>
      </c>
      <c r="D8">
        <v>2019</v>
      </c>
      <c r="E8">
        <v>12</v>
      </c>
      <c r="F8">
        <v>5</v>
      </c>
      <c r="G8">
        <v>61.737991072420002</v>
      </c>
      <c r="H8" s="6">
        <f t="shared" si="0"/>
        <v>62</v>
      </c>
      <c r="I8" s="93"/>
    </row>
    <row r="9" spans="1:10" x14ac:dyDescent="0.15">
      <c r="A9" t="s">
        <v>0</v>
      </c>
      <c r="B9" t="s">
        <v>45</v>
      </c>
      <c r="C9" t="s">
        <v>4</v>
      </c>
      <c r="D9">
        <v>2020</v>
      </c>
      <c r="E9">
        <v>1</v>
      </c>
      <c r="F9">
        <v>2</v>
      </c>
      <c r="G9">
        <v>52</v>
      </c>
      <c r="H9" s="6">
        <f t="shared" si="0"/>
        <v>52</v>
      </c>
      <c r="I9" s="93"/>
    </row>
    <row r="10" spans="1:10" x14ac:dyDescent="0.15">
      <c r="A10" t="s">
        <v>0</v>
      </c>
      <c r="B10" t="s">
        <v>45</v>
      </c>
      <c r="C10" t="s">
        <v>4</v>
      </c>
      <c r="D10">
        <v>2020</v>
      </c>
      <c r="E10">
        <v>2</v>
      </c>
      <c r="F10">
        <v>1</v>
      </c>
      <c r="G10">
        <v>69.809902266136802</v>
      </c>
      <c r="H10" s="6">
        <f t="shared" si="0"/>
        <v>70</v>
      </c>
      <c r="I10" s="93"/>
    </row>
    <row r="11" spans="1:10" x14ac:dyDescent="0.15">
      <c r="A11" t="s">
        <v>0</v>
      </c>
      <c r="B11" t="s">
        <v>45</v>
      </c>
      <c r="C11" t="s">
        <v>4</v>
      </c>
      <c r="D11">
        <v>2020</v>
      </c>
      <c r="E11">
        <v>3</v>
      </c>
      <c r="F11">
        <v>6</v>
      </c>
      <c r="G11">
        <v>62.221640031438298</v>
      </c>
      <c r="H11" s="6">
        <f t="shared" si="0"/>
        <v>62</v>
      </c>
      <c r="I11" s="93"/>
    </row>
    <row r="12" spans="1:10" x14ac:dyDescent="0.15">
      <c r="A12" t="s">
        <v>0</v>
      </c>
      <c r="B12" t="s">
        <v>45</v>
      </c>
      <c r="C12" t="s">
        <v>4</v>
      </c>
      <c r="D12">
        <v>2020</v>
      </c>
      <c r="E12">
        <v>4</v>
      </c>
      <c r="F12">
        <v>3</v>
      </c>
      <c r="G12">
        <v>64.139314891787294</v>
      </c>
      <c r="H12" s="6">
        <f t="shared" si="0"/>
        <v>64</v>
      </c>
      <c r="I12" s="93"/>
    </row>
    <row r="13" spans="1:10" x14ac:dyDescent="0.15">
      <c r="A13" t="s">
        <v>0</v>
      </c>
      <c r="B13" t="s">
        <v>45</v>
      </c>
      <c r="C13" t="s">
        <v>4</v>
      </c>
      <c r="D13">
        <v>2020</v>
      </c>
      <c r="E13">
        <v>5</v>
      </c>
      <c r="F13">
        <v>4</v>
      </c>
      <c r="G13">
        <v>65.541091546105307</v>
      </c>
      <c r="H13" s="6">
        <f t="shared" si="0"/>
        <v>66</v>
      </c>
      <c r="I13" s="93"/>
    </row>
    <row r="14" spans="1:10" x14ac:dyDescent="0.15">
      <c r="A14" s="4" t="s">
        <v>0</v>
      </c>
      <c r="B14" s="4" t="s">
        <v>45</v>
      </c>
      <c r="C14" s="4" t="s">
        <v>73</v>
      </c>
      <c r="D14" s="4">
        <v>2019</v>
      </c>
      <c r="E14" s="4">
        <v>6</v>
      </c>
      <c r="F14" s="4">
        <v>1</v>
      </c>
      <c r="G14" s="4">
        <v>54.631638145737902</v>
      </c>
      <c r="H14" s="4">
        <f t="shared" si="0"/>
        <v>55</v>
      </c>
      <c r="I14" s="93">
        <v>65</v>
      </c>
    </row>
    <row r="15" spans="1:10" x14ac:dyDescent="0.15">
      <c r="A15" s="4" t="s">
        <v>0</v>
      </c>
      <c r="B15" s="4" t="s">
        <v>45</v>
      </c>
      <c r="C15" s="4" t="s">
        <v>73</v>
      </c>
      <c r="D15" s="4">
        <v>2019</v>
      </c>
      <c r="E15" s="4">
        <v>8</v>
      </c>
      <c r="F15" s="4">
        <v>3</v>
      </c>
      <c r="G15" s="4">
        <v>65.485935407054598</v>
      </c>
      <c r="H15" s="4">
        <f t="shared" si="0"/>
        <v>65</v>
      </c>
      <c r="I15" s="93"/>
    </row>
    <row r="16" spans="1:10" x14ac:dyDescent="0.15">
      <c r="A16" s="4" t="s">
        <v>0</v>
      </c>
      <c r="B16" s="4" t="s">
        <v>45</v>
      </c>
      <c r="C16" s="4" t="s">
        <v>73</v>
      </c>
      <c r="D16" s="4">
        <v>2019</v>
      </c>
      <c r="E16" s="4">
        <v>9</v>
      </c>
      <c r="F16" s="4">
        <v>2</v>
      </c>
      <c r="G16" s="4">
        <v>72.042240916413107</v>
      </c>
      <c r="H16" s="4">
        <f t="shared" si="0"/>
        <v>72</v>
      </c>
      <c r="I16" s="93"/>
    </row>
    <row r="17" spans="1:9" x14ac:dyDescent="0.15">
      <c r="A17" s="4" t="s">
        <v>0</v>
      </c>
      <c r="B17" s="4" t="s">
        <v>45</v>
      </c>
      <c r="C17" s="4" t="s">
        <v>73</v>
      </c>
      <c r="D17" s="4">
        <v>2019</v>
      </c>
      <c r="E17" s="4">
        <v>10</v>
      </c>
      <c r="F17" s="4">
        <v>1</v>
      </c>
      <c r="G17" s="4">
        <v>62.899675018345697</v>
      </c>
      <c r="H17" s="4">
        <f t="shared" si="0"/>
        <v>63</v>
      </c>
      <c r="I17" s="93"/>
    </row>
    <row r="18" spans="1:9" x14ac:dyDescent="0.15">
      <c r="A18" s="4" t="s">
        <v>0</v>
      </c>
      <c r="B18" s="4" t="s">
        <v>45</v>
      </c>
      <c r="C18" s="4" t="s">
        <v>73</v>
      </c>
      <c r="D18" s="4">
        <v>2019</v>
      </c>
      <c r="E18" s="4">
        <v>12</v>
      </c>
      <c r="F18" s="4">
        <v>3</v>
      </c>
      <c r="G18" s="4">
        <v>64.503768041895498</v>
      </c>
      <c r="H18" s="4">
        <f t="shared" si="0"/>
        <v>65</v>
      </c>
      <c r="I18" s="93"/>
    </row>
    <row r="19" spans="1:9" x14ac:dyDescent="0.15">
      <c r="A19" s="4" t="s">
        <v>0</v>
      </c>
      <c r="B19" s="4" t="s">
        <v>45</v>
      </c>
      <c r="C19" s="4" t="s">
        <v>73</v>
      </c>
      <c r="D19" s="4">
        <v>2020</v>
      </c>
      <c r="E19" s="4">
        <v>1</v>
      </c>
      <c r="F19" s="4">
        <v>1</v>
      </c>
      <c r="G19" s="4">
        <v>64.123116383456207</v>
      </c>
      <c r="H19" s="4">
        <f t="shared" si="0"/>
        <v>64</v>
      </c>
      <c r="I19" s="93"/>
    </row>
    <row r="20" spans="1:9" x14ac:dyDescent="0.15">
      <c r="A20" s="4" t="s">
        <v>0</v>
      </c>
      <c r="B20" s="4" t="s">
        <v>45</v>
      </c>
      <c r="C20" s="4" t="s">
        <v>73</v>
      </c>
      <c r="D20" s="4">
        <v>2020</v>
      </c>
      <c r="E20" s="4">
        <v>3</v>
      </c>
      <c r="F20" s="4">
        <v>1</v>
      </c>
      <c r="G20" s="4">
        <v>66.168623265741701</v>
      </c>
      <c r="H20" s="4">
        <f t="shared" si="0"/>
        <v>66</v>
      </c>
      <c r="I20" s="93"/>
    </row>
    <row r="21" spans="1:9" x14ac:dyDescent="0.15">
      <c r="A21" s="4" t="s">
        <v>0</v>
      </c>
      <c r="B21" s="4" t="s">
        <v>45</v>
      </c>
      <c r="C21" s="4" t="s">
        <v>73</v>
      </c>
      <c r="D21" s="4">
        <v>2020</v>
      </c>
      <c r="E21" s="4">
        <v>5</v>
      </c>
      <c r="F21" s="4">
        <v>7</v>
      </c>
      <c r="G21" s="4">
        <v>67.034614632450399</v>
      </c>
      <c r="H21" s="4">
        <f t="shared" si="0"/>
        <v>67</v>
      </c>
      <c r="I21" s="93"/>
    </row>
    <row r="22" spans="1:9" x14ac:dyDescent="0.15">
      <c r="A22" t="s">
        <v>0</v>
      </c>
      <c r="B22" t="s">
        <v>45</v>
      </c>
      <c r="C22" t="s">
        <v>74</v>
      </c>
      <c r="D22">
        <v>2019</v>
      </c>
      <c r="E22">
        <v>6</v>
      </c>
      <c r="F22">
        <v>2</v>
      </c>
      <c r="G22">
        <v>64.297800338409502</v>
      </c>
      <c r="H22" s="6">
        <f t="shared" si="0"/>
        <v>64</v>
      </c>
      <c r="I22" s="93">
        <v>64</v>
      </c>
    </row>
    <row r="23" spans="1:9" x14ac:dyDescent="0.15">
      <c r="A23" t="s">
        <v>0</v>
      </c>
      <c r="B23" t="s">
        <v>45</v>
      </c>
      <c r="C23" t="s">
        <v>74</v>
      </c>
      <c r="D23">
        <v>2019</v>
      </c>
      <c r="E23">
        <v>7</v>
      </c>
      <c r="F23">
        <v>2</v>
      </c>
      <c r="G23">
        <v>64.603301946543894</v>
      </c>
      <c r="H23" s="6">
        <f t="shared" si="0"/>
        <v>65</v>
      </c>
      <c r="I23" s="93"/>
    </row>
    <row r="24" spans="1:9" x14ac:dyDescent="0.15">
      <c r="A24" t="s">
        <v>0</v>
      </c>
      <c r="B24" t="s">
        <v>45</v>
      </c>
      <c r="C24" t="s">
        <v>74</v>
      </c>
      <c r="D24">
        <v>2019</v>
      </c>
      <c r="E24">
        <v>8</v>
      </c>
      <c r="F24">
        <v>2</v>
      </c>
      <c r="G24">
        <v>62.521122000675902</v>
      </c>
      <c r="H24" s="6">
        <f t="shared" si="0"/>
        <v>63</v>
      </c>
      <c r="I24" s="93"/>
    </row>
    <row r="25" spans="1:9" x14ac:dyDescent="0.15">
      <c r="A25" t="s">
        <v>0</v>
      </c>
      <c r="B25" t="s">
        <v>45</v>
      </c>
      <c r="C25" t="s">
        <v>74</v>
      </c>
      <c r="D25">
        <v>2019</v>
      </c>
      <c r="E25">
        <v>9</v>
      </c>
      <c r="F25">
        <v>4</v>
      </c>
      <c r="G25">
        <v>62.014812170964603</v>
      </c>
      <c r="H25" s="6">
        <f t="shared" si="0"/>
        <v>62</v>
      </c>
      <c r="I25" s="93"/>
    </row>
    <row r="26" spans="1:9" x14ac:dyDescent="0.15">
      <c r="A26" t="s">
        <v>0</v>
      </c>
      <c r="B26" t="s">
        <v>45</v>
      </c>
      <c r="C26" t="s">
        <v>74</v>
      </c>
      <c r="D26">
        <v>2019</v>
      </c>
      <c r="E26">
        <v>10</v>
      </c>
      <c r="F26">
        <v>1</v>
      </c>
      <c r="G26">
        <v>61.538461538461497</v>
      </c>
      <c r="H26" s="6">
        <f t="shared" si="0"/>
        <v>62</v>
      </c>
      <c r="I26" s="93"/>
    </row>
    <row r="27" spans="1:9" x14ac:dyDescent="0.15">
      <c r="A27" t="s">
        <v>0</v>
      </c>
      <c r="B27" t="s">
        <v>45</v>
      </c>
      <c r="C27" t="s">
        <v>74</v>
      </c>
      <c r="D27">
        <v>2019</v>
      </c>
      <c r="E27">
        <v>11</v>
      </c>
      <c r="F27">
        <v>2</v>
      </c>
      <c r="G27">
        <v>66.376131411330903</v>
      </c>
      <c r="H27" s="6">
        <f t="shared" si="0"/>
        <v>66</v>
      </c>
      <c r="I27" s="93"/>
    </row>
    <row r="28" spans="1:9" x14ac:dyDescent="0.15">
      <c r="A28" t="s">
        <v>0</v>
      </c>
      <c r="B28" t="s">
        <v>45</v>
      </c>
      <c r="C28" t="s">
        <v>74</v>
      </c>
      <c r="D28">
        <v>2019</v>
      </c>
      <c r="E28">
        <v>12</v>
      </c>
      <c r="F28">
        <v>2</v>
      </c>
      <c r="G28">
        <v>69.488054607508502</v>
      </c>
      <c r="H28" s="6">
        <f t="shared" si="0"/>
        <v>69</v>
      </c>
      <c r="I28" s="93"/>
    </row>
    <row r="29" spans="1:9" x14ac:dyDescent="0.15">
      <c r="A29" t="s">
        <v>0</v>
      </c>
      <c r="B29" t="s">
        <v>45</v>
      </c>
      <c r="C29" t="s">
        <v>74</v>
      </c>
      <c r="D29">
        <v>2020</v>
      </c>
      <c r="E29">
        <v>1</v>
      </c>
      <c r="F29">
        <v>3</v>
      </c>
      <c r="G29">
        <v>62.4693376941946</v>
      </c>
      <c r="H29" s="6">
        <f t="shared" si="0"/>
        <v>62</v>
      </c>
      <c r="I29" s="93"/>
    </row>
    <row r="30" spans="1:9" x14ac:dyDescent="0.15">
      <c r="A30" t="s">
        <v>0</v>
      </c>
      <c r="B30" t="s">
        <v>45</v>
      </c>
      <c r="C30" t="s">
        <v>74</v>
      </c>
      <c r="D30">
        <v>2020</v>
      </c>
      <c r="E30">
        <v>2</v>
      </c>
      <c r="F30">
        <v>2</v>
      </c>
      <c r="G30">
        <v>66.551126516464507</v>
      </c>
      <c r="H30" s="6">
        <f t="shared" si="0"/>
        <v>67</v>
      </c>
      <c r="I30" s="93"/>
    </row>
    <row r="31" spans="1:9" x14ac:dyDescent="0.15">
      <c r="A31" t="s">
        <v>0</v>
      </c>
      <c r="B31" t="s">
        <v>45</v>
      </c>
      <c r="C31" t="s">
        <v>74</v>
      </c>
      <c r="D31">
        <v>2020</v>
      </c>
      <c r="E31">
        <v>3</v>
      </c>
      <c r="F31">
        <v>2</v>
      </c>
      <c r="G31">
        <v>62.585290103995099</v>
      </c>
      <c r="H31" s="6">
        <f t="shared" si="0"/>
        <v>63</v>
      </c>
      <c r="I31" s="93"/>
    </row>
    <row r="32" spans="1:9" x14ac:dyDescent="0.15">
      <c r="A32" t="s">
        <v>0</v>
      </c>
      <c r="B32" t="s">
        <v>45</v>
      </c>
      <c r="C32" t="s">
        <v>74</v>
      </c>
      <c r="D32">
        <v>2020</v>
      </c>
      <c r="E32">
        <v>4</v>
      </c>
      <c r="F32">
        <v>3</v>
      </c>
      <c r="G32">
        <v>65.077855699512696</v>
      </c>
      <c r="H32" s="6">
        <f t="shared" si="0"/>
        <v>65</v>
      </c>
      <c r="I32" s="93"/>
    </row>
  </sheetData>
  <mergeCells count="3">
    <mergeCell ref="I2:I13"/>
    <mergeCell ref="I14:I21"/>
    <mergeCell ref="I22:I32"/>
  </mergeCells>
  <phoneticPr fontId="2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A34D-D265-4100-ADDF-9B36575F217E}">
  <dimension ref="A1:I320"/>
  <sheetViews>
    <sheetView topLeftCell="A295" workbookViewId="0">
      <selection activeCell="I309" sqref="I309"/>
    </sheetView>
  </sheetViews>
  <sheetFormatPr defaultColWidth="9" defaultRowHeight="13.5" x14ac:dyDescent="0.15"/>
  <cols>
    <col min="1" max="1" width="7" customWidth="1"/>
    <col min="2" max="2" width="19.875" customWidth="1"/>
    <col min="3" max="3" width="6.625" style="35" customWidth="1"/>
    <col min="5" max="5" width="7.5" style="35" customWidth="1"/>
    <col min="6" max="6" width="8.5" style="35" customWidth="1"/>
    <col min="7" max="7" width="9.5" customWidth="1"/>
    <col min="8" max="8" width="22.125" customWidth="1"/>
  </cols>
  <sheetData>
    <row r="1" spans="1:9" ht="15" x14ac:dyDescent="0.15">
      <c r="A1" s="71" t="s">
        <v>310</v>
      </c>
      <c r="B1" s="71" t="s">
        <v>311</v>
      </c>
      <c r="C1" s="63" t="s">
        <v>312</v>
      </c>
      <c r="D1" s="63" t="s">
        <v>313</v>
      </c>
      <c r="E1" s="63" t="s">
        <v>314</v>
      </c>
      <c r="F1" s="63" t="s">
        <v>315</v>
      </c>
      <c r="G1" s="63" t="s">
        <v>316</v>
      </c>
      <c r="H1" s="63" t="s">
        <v>317</v>
      </c>
    </row>
    <row r="2" spans="1:9" ht="14.25" x14ac:dyDescent="0.15">
      <c r="A2" s="72">
        <v>1</v>
      </c>
      <c r="B2" s="73" t="s">
        <v>645</v>
      </c>
      <c r="C2" s="36">
        <v>1</v>
      </c>
      <c r="D2" s="65" t="s">
        <v>319</v>
      </c>
      <c r="E2" s="36" t="s">
        <v>320</v>
      </c>
      <c r="F2" s="36" t="s">
        <v>321</v>
      </c>
      <c r="G2" s="65">
        <v>90.53</v>
      </c>
      <c r="H2" s="28" t="s">
        <v>322</v>
      </c>
      <c r="I2">
        <v>1</v>
      </c>
    </row>
    <row r="3" spans="1:9" ht="14.25" x14ac:dyDescent="0.15">
      <c r="A3" s="72">
        <v>2</v>
      </c>
      <c r="B3" s="74" t="s">
        <v>318</v>
      </c>
      <c r="C3" s="36">
        <v>1</v>
      </c>
      <c r="D3" s="66" t="s">
        <v>323</v>
      </c>
      <c r="E3" s="36" t="s">
        <v>320</v>
      </c>
      <c r="F3" s="36" t="s">
        <v>321</v>
      </c>
      <c r="G3" s="66">
        <v>90.53</v>
      </c>
      <c r="H3" s="28" t="s">
        <v>322</v>
      </c>
      <c r="I3">
        <v>2</v>
      </c>
    </row>
    <row r="4" spans="1:9" ht="14.25" x14ac:dyDescent="0.15">
      <c r="A4" s="72">
        <v>3</v>
      </c>
      <c r="B4" s="74" t="s">
        <v>318</v>
      </c>
      <c r="C4" s="36">
        <v>1</v>
      </c>
      <c r="D4" s="66" t="s">
        <v>324</v>
      </c>
      <c r="E4" s="36" t="s">
        <v>320</v>
      </c>
      <c r="F4" s="36" t="s">
        <v>321</v>
      </c>
      <c r="G4" s="66">
        <v>90.53</v>
      </c>
      <c r="H4" s="28" t="s">
        <v>322</v>
      </c>
      <c r="I4">
        <v>3</v>
      </c>
    </row>
    <row r="5" spans="1:9" ht="14.25" x14ac:dyDescent="0.15">
      <c r="A5" s="72">
        <v>4</v>
      </c>
      <c r="B5" s="74" t="s">
        <v>318</v>
      </c>
      <c r="C5" s="36">
        <v>1</v>
      </c>
      <c r="D5" s="66" t="s">
        <v>325</v>
      </c>
      <c r="E5" s="36" t="s">
        <v>320</v>
      </c>
      <c r="F5" s="36" t="s">
        <v>321</v>
      </c>
      <c r="G5" s="66">
        <v>90.53</v>
      </c>
      <c r="H5" s="28" t="s">
        <v>322</v>
      </c>
      <c r="I5">
        <v>5</v>
      </c>
    </row>
    <row r="6" spans="1:9" ht="14.25" x14ac:dyDescent="0.15">
      <c r="A6" s="72">
        <v>5</v>
      </c>
      <c r="B6" s="74" t="s">
        <v>318</v>
      </c>
      <c r="C6" s="36">
        <v>1</v>
      </c>
      <c r="D6" s="66" t="s">
        <v>326</v>
      </c>
      <c r="E6" s="36" t="s">
        <v>320</v>
      </c>
      <c r="F6" s="36" t="s">
        <v>321</v>
      </c>
      <c r="G6" s="66">
        <v>90.53</v>
      </c>
      <c r="H6" s="28" t="s">
        <v>322</v>
      </c>
      <c r="I6">
        <v>8</v>
      </c>
    </row>
    <row r="7" spans="1:9" ht="14.25" x14ac:dyDescent="0.15">
      <c r="A7" s="72">
        <v>6</v>
      </c>
      <c r="B7" s="74" t="s">
        <v>318</v>
      </c>
      <c r="C7" s="36">
        <v>1</v>
      </c>
      <c r="D7" s="66" t="s">
        <v>327</v>
      </c>
      <c r="E7" s="36" t="s">
        <v>320</v>
      </c>
      <c r="F7" s="36" t="s">
        <v>321</v>
      </c>
      <c r="G7" s="66">
        <v>90.53</v>
      </c>
      <c r="H7" s="28" t="s">
        <v>322</v>
      </c>
      <c r="I7">
        <v>9</v>
      </c>
    </row>
    <row r="8" spans="1:9" ht="14.25" x14ac:dyDescent="0.15">
      <c r="A8" s="72">
        <v>7</v>
      </c>
      <c r="B8" s="74" t="s">
        <v>318</v>
      </c>
      <c r="C8" s="36">
        <v>1</v>
      </c>
      <c r="D8" s="66" t="s">
        <v>328</v>
      </c>
      <c r="E8" s="36" t="s">
        <v>320</v>
      </c>
      <c r="F8" s="36" t="s">
        <v>321</v>
      </c>
      <c r="G8" s="66">
        <v>90.53</v>
      </c>
      <c r="H8" s="28" t="s">
        <v>322</v>
      </c>
    </row>
    <row r="9" spans="1:9" ht="14.25" x14ac:dyDescent="0.15">
      <c r="A9" s="72">
        <v>8</v>
      </c>
      <c r="B9" s="74" t="s">
        <v>318</v>
      </c>
      <c r="C9" s="36">
        <v>1</v>
      </c>
      <c r="D9" s="66" t="s">
        <v>329</v>
      </c>
      <c r="E9" s="36" t="s">
        <v>320</v>
      </c>
      <c r="F9" s="36" t="s">
        <v>321</v>
      </c>
      <c r="G9" s="66">
        <v>90.53</v>
      </c>
      <c r="H9" s="28" t="s">
        <v>322</v>
      </c>
    </row>
    <row r="10" spans="1:9" ht="14.25" x14ac:dyDescent="0.15">
      <c r="A10" s="72">
        <v>9</v>
      </c>
      <c r="B10" s="74" t="s">
        <v>318</v>
      </c>
      <c r="C10" s="36">
        <v>1</v>
      </c>
      <c r="D10" s="66" t="s">
        <v>330</v>
      </c>
      <c r="E10" s="36" t="s">
        <v>320</v>
      </c>
      <c r="F10" s="36" t="s">
        <v>321</v>
      </c>
      <c r="G10" s="66">
        <v>90.53</v>
      </c>
      <c r="H10" s="28" t="s">
        <v>322</v>
      </c>
    </row>
    <row r="11" spans="1:9" ht="14.25" x14ac:dyDescent="0.15">
      <c r="A11" s="72">
        <v>10</v>
      </c>
      <c r="B11" s="74" t="s">
        <v>318</v>
      </c>
      <c r="C11" s="36">
        <v>1</v>
      </c>
      <c r="D11" s="66" t="s">
        <v>331</v>
      </c>
      <c r="E11" s="36" t="s">
        <v>320</v>
      </c>
      <c r="F11" s="36" t="s">
        <v>321</v>
      </c>
      <c r="G11" s="66">
        <v>90.53</v>
      </c>
      <c r="H11" s="28" t="s">
        <v>322</v>
      </c>
    </row>
    <row r="12" spans="1:9" ht="14.25" x14ac:dyDescent="0.15">
      <c r="A12" s="72">
        <v>11</v>
      </c>
      <c r="B12" s="74" t="s">
        <v>318</v>
      </c>
      <c r="C12" s="36">
        <v>1</v>
      </c>
      <c r="D12" s="66" t="s">
        <v>332</v>
      </c>
      <c r="E12" s="36" t="s">
        <v>333</v>
      </c>
      <c r="F12" s="36" t="s">
        <v>321</v>
      </c>
      <c r="G12" s="66">
        <v>88.93</v>
      </c>
      <c r="H12" s="28" t="s">
        <v>322</v>
      </c>
    </row>
    <row r="13" spans="1:9" ht="14.25" x14ac:dyDescent="0.15">
      <c r="A13" s="72">
        <v>12</v>
      </c>
      <c r="B13" s="74" t="s">
        <v>318</v>
      </c>
      <c r="C13" s="36">
        <v>1</v>
      </c>
      <c r="D13" s="66" t="s">
        <v>334</v>
      </c>
      <c r="E13" s="36" t="s">
        <v>333</v>
      </c>
      <c r="F13" s="36" t="s">
        <v>321</v>
      </c>
      <c r="G13" s="66">
        <v>88.93</v>
      </c>
      <c r="H13" s="28" t="s">
        <v>322</v>
      </c>
    </row>
    <row r="14" spans="1:9" ht="14.25" x14ac:dyDescent="0.15">
      <c r="A14" s="72">
        <v>13</v>
      </c>
      <c r="B14" s="74" t="s">
        <v>318</v>
      </c>
      <c r="C14" s="36">
        <v>1</v>
      </c>
      <c r="D14" s="66" t="s">
        <v>335</v>
      </c>
      <c r="E14" s="36" t="s">
        <v>333</v>
      </c>
      <c r="F14" s="36" t="s">
        <v>321</v>
      </c>
      <c r="G14" s="66">
        <v>88.93</v>
      </c>
      <c r="H14" s="28" t="s">
        <v>322</v>
      </c>
    </row>
    <row r="15" spans="1:9" ht="14.25" x14ac:dyDescent="0.15">
      <c r="A15" s="72">
        <v>14</v>
      </c>
      <c r="B15" s="74" t="s">
        <v>318</v>
      </c>
      <c r="C15" s="36">
        <v>1</v>
      </c>
      <c r="D15" s="66" t="s">
        <v>336</v>
      </c>
      <c r="E15" s="36" t="s">
        <v>333</v>
      </c>
      <c r="F15" s="36" t="s">
        <v>321</v>
      </c>
      <c r="G15" s="66">
        <v>89.04</v>
      </c>
      <c r="H15" s="28" t="s">
        <v>322</v>
      </c>
    </row>
    <row r="16" spans="1:9" ht="14.25" x14ac:dyDescent="0.15">
      <c r="A16" s="72">
        <v>15</v>
      </c>
      <c r="B16" s="74" t="s">
        <v>318</v>
      </c>
      <c r="C16" s="36">
        <v>1</v>
      </c>
      <c r="D16" s="66" t="s">
        <v>337</v>
      </c>
      <c r="E16" s="36" t="s">
        <v>320</v>
      </c>
      <c r="F16" s="36" t="s">
        <v>321</v>
      </c>
      <c r="G16" s="66">
        <v>90.53</v>
      </c>
      <c r="H16" s="28" t="s">
        <v>322</v>
      </c>
    </row>
    <row r="17" spans="1:8" ht="14.25" x14ac:dyDescent="0.15">
      <c r="A17" s="72">
        <v>16</v>
      </c>
      <c r="B17" s="74" t="s">
        <v>318</v>
      </c>
      <c r="C17" s="36">
        <v>1</v>
      </c>
      <c r="D17" s="66" t="s">
        <v>338</v>
      </c>
      <c r="E17" s="36" t="s">
        <v>320</v>
      </c>
      <c r="F17" s="36" t="s">
        <v>321</v>
      </c>
      <c r="G17" s="66">
        <v>90.53</v>
      </c>
      <c r="H17" s="28" t="s">
        <v>322</v>
      </c>
    </row>
    <row r="18" spans="1:8" ht="14.25" x14ac:dyDescent="0.15">
      <c r="A18" s="72">
        <v>17</v>
      </c>
      <c r="B18" s="74" t="s">
        <v>318</v>
      </c>
      <c r="C18" s="36">
        <v>1</v>
      </c>
      <c r="D18" s="66" t="s">
        <v>339</v>
      </c>
      <c r="E18" s="36" t="s">
        <v>320</v>
      </c>
      <c r="F18" s="36" t="s">
        <v>321</v>
      </c>
      <c r="G18" s="66">
        <v>90.53</v>
      </c>
      <c r="H18" s="28" t="s">
        <v>322</v>
      </c>
    </row>
    <row r="19" spans="1:8" ht="14.25" x14ac:dyDescent="0.15">
      <c r="A19" s="72">
        <v>18</v>
      </c>
      <c r="B19" s="74" t="s">
        <v>318</v>
      </c>
      <c r="C19" s="36">
        <v>1</v>
      </c>
      <c r="D19" s="66" t="s">
        <v>340</v>
      </c>
      <c r="E19" s="36" t="s">
        <v>320</v>
      </c>
      <c r="F19" s="36" t="s">
        <v>321</v>
      </c>
      <c r="G19" s="66">
        <v>90.53</v>
      </c>
      <c r="H19" s="28" t="s">
        <v>322</v>
      </c>
    </row>
    <row r="20" spans="1:8" ht="14.25" x14ac:dyDescent="0.15">
      <c r="A20" s="72">
        <v>19</v>
      </c>
      <c r="B20" s="74" t="s">
        <v>318</v>
      </c>
      <c r="C20" s="36">
        <v>1</v>
      </c>
      <c r="D20" s="66" t="s">
        <v>341</v>
      </c>
      <c r="E20" s="36" t="s">
        <v>320</v>
      </c>
      <c r="F20" s="36" t="s">
        <v>321</v>
      </c>
      <c r="G20" s="66">
        <v>90.53</v>
      </c>
      <c r="H20" s="28" t="s">
        <v>322</v>
      </c>
    </row>
    <row r="21" spans="1:8" ht="14.25" x14ac:dyDescent="0.15">
      <c r="A21" s="72">
        <v>20</v>
      </c>
      <c r="B21" s="74" t="s">
        <v>318</v>
      </c>
      <c r="C21" s="36">
        <v>1</v>
      </c>
      <c r="D21" s="66" t="s">
        <v>342</v>
      </c>
      <c r="E21" s="36" t="s">
        <v>320</v>
      </c>
      <c r="F21" s="36" t="s">
        <v>321</v>
      </c>
      <c r="G21" s="66">
        <v>90.53</v>
      </c>
      <c r="H21" s="28" t="s">
        <v>322</v>
      </c>
    </row>
    <row r="22" spans="1:8" ht="14.25" x14ac:dyDescent="0.15">
      <c r="A22" s="72">
        <v>21</v>
      </c>
      <c r="B22" s="74" t="s">
        <v>318</v>
      </c>
      <c r="C22" s="36">
        <v>1</v>
      </c>
      <c r="D22" s="66" t="s">
        <v>343</v>
      </c>
      <c r="E22" s="36" t="s">
        <v>320</v>
      </c>
      <c r="F22" s="36" t="s">
        <v>321</v>
      </c>
      <c r="G22" s="66">
        <v>90.53</v>
      </c>
      <c r="H22" s="28" t="s">
        <v>322</v>
      </c>
    </row>
    <row r="23" spans="1:8" ht="14.25" x14ac:dyDescent="0.15">
      <c r="A23" s="72">
        <v>22</v>
      </c>
      <c r="B23" s="74" t="s">
        <v>318</v>
      </c>
      <c r="C23" s="36">
        <v>1</v>
      </c>
      <c r="D23" s="66" t="s">
        <v>344</v>
      </c>
      <c r="E23" s="36" t="s">
        <v>320</v>
      </c>
      <c r="F23" s="36" t="s">
        <v>321</v>
      </c>
      <c r="G23" s="66">
        <v>90.53</v>
      </c>
      <c r="H23" s="28" t="s">
        <v>322</v>
      </c>
    </row>
    <row r="24" spans="1:8" ht="14.25" x14ac:dyDescent="0.15">
      <c r="A24" s="72">
        <v>23</v>
      </c>
      <c r="B24" s="74" t="s">
        <v>318</v>
      </c>
      <c r="C24" s="36">
        <v>2</v>
      </c>
      <c r="D24" s="66" t="s">
        <v>345</v>
      </c>
      <c r="E24" s="36" t="s">
        <v>346</v>
      </c>
      <c r="F24" s="36" t="s">
        <v>321</v>
      </c>
      <c r="G24" s="66">
        <v>89.04</v>
      </c>
      <c r="H24" s="28" t="s">
        <v>322</v>
      </c>
    </row>
    <row r="25" spans="1:8" ht="14.25" x14ac:dyDescent="0.15">
      <c r="A25" s="72">
        <v>24</v>
      </c>
      <c r="B25" s="74" t="s">
        <v>318</v>
      </c>
      <c r="C25" s="36">
        <v>2</v>
      </c>
      <c r="D25" s="66" t="s">
        <v>347</v>
      </c>
      <c r="E25" s="36" t="s">
        <v>333</v>
      </c>
      <c r="F25" s="36" t="s">
        <v>321</v>
      </c>
      <c r="G25" s="66">
        <v>88.91</v>
      </c>
      <c r="H25" s="28" t="s">
        <v>322</v>
      </c>
    </row>
    <row r="26" spans="1:8" ht="14.25" x14ac:dyDescent="0.15">
      <c r="A26" s="72">
        <v>25</v>
      </c>
      <c r="B26" s="74" t="s">
        <v>318</v>
      </c>
      <c r="C26" s="36">
        <v>2</v>
      </c>
      <c r="D26" s="66" t="s">
        <v>348</v>
      </c>
      <c r="E26" s="36" t="s">
        <v>333</v>
      </c>
      <c r="F26" s="36" t="s">
        <v>321</v>
      </c>
      <c r="G26" s="66">
        <v>88.91</v>
      </c>
      <c r="H26" s="28" t="s">
        <v>322</v>
      </c>
    </row>
    <row r="27" spans="1:8" ht="14.25" x14ac:dyDescent="0.15">
      <c r="A27" s="72">
        <v>26</v>
      </c>
      <c r="B27" s="74" t="s">
        <v>318</v>
      </c>
      <c r="C27" s="36">
        <v>2</v>
      </c>
      <c r="D27" s="66" t="s">
        <v>349</v>
      </c>
      <c r="E27" s="36" t="s">
        <v>346</v>
      </c>
      <c r="F27" s="36" t="s">
        <v>321</v>
      </c>
      <c r="G27" s="66">
        <v>89.04</v>
      </c>
      <c r="H27" s="28" t="s">
        <v>322</v>
      </c>
    </row>
    <row r="28" spans="1:8" ht="14.25" x14ac:dyDescent="0.15">
      <c r="A28" s="72">
        <v>27</v>
      </c>
      <c r="B28" s="74" t="s">
        <v>318</v>
      </c>
      <c r="C28" s="36">
        <v>2</v>
      </c>
      <c r="D28" s="66" t="s">
        <v>350</v>
      </c>
      <c r="E28" s="36" t="s">
        <v>346</v>
      </c>
      <c r="F28" s="36" t="s">
        <v>321</v>
      </c>
      <c r="G28" s="66">
        <v>89.04</v>
      </c>
      <c r="H28" s="28" t="s">
        <v>322</v>
      </c>
    </row>
    <row r="29" spans="1:8" ht="14.25" x14ac:dyDescent="0.15">
      <c r="A29" s="72">
        <v>28</v>
      </c>
      <c r="B29" s="74" t="s">
        <v>318</v>
      </c>
      <c r="C29" s="36">
        <v>2</v>
      </c>
      <c r="D29" s="66" t="s">
        <v>351</v>
      </c>
      <c r="E29" s="36" t="s">
        <v>333</v>
      </c>
      <c r="F29" s="36" t="s">
        <v>321</v>
      </c>
      <c r="G29" s="66">
        <v>88.91</v>
      </c>
      <c r="H29" s="28" t="s">
        <v>322</v>
      </c>
    </row>
    <row r="30" spans="1:8" ht="14.25" x14ac:dyDescent="0.15">
      <c r="A30" s="72">
        <v>29</v>
      </c>
      <c r="B30" s="74" t="s">
        <v>318</v>
      </c>
      <c r="C30" s="36">
        <v>2</v>
      </c>
      <c r="D30" s="66" t="s">
        <v>352</v>
      </c>
      <c r="E30" s="36" t="s">
        <v>346</v>
      </c>
      <c r="F30" s="36" t="s">
        <v>321</v>
      </c>
      <c r="G30" s="66">
        <v>89.04</v>
      </c>
      <c r="H30" s="28" t="s">
        <v>322</v>
      </c>
    </row>
    <row r="31" spans="1:8" ht="14.25" x14ac:dyDescent="0.15">
      <c r="A31" s="72">
        <v>30</v>
      </c>
      <c r="B31" s="74" t="s">
        <v>318</v>
      </c>
      <c r="C31" s="36">
        <v>2</v>
      </c>
      <c r="D31" s="66" t="s">
        <v>353</v>
      </c>
      <c r="E31" s="36" t="s">
        <v>333</v>
      </c>
      <c r="F31" s="36" t="s">
        <v>321</v>
      </c>
      <c r="G31" s="66">
        <v>88.91</v>
      </c>
      <c r="H31" s="28" t="s">
        <v>322</v>
      </c>
    </row>
    <row r="32" spans="1:8" ht="14.25" x14ac:dyDescent="0.15">
      <c r="A32" s="72">
        <v>31</v>
      </c>
      <c r="B32" s="74" t="s">
        <v>318</v>
      </c>
      <c r="C32" s="36">
        <v>2</v>
      </c>
      <c r="D32" s="66" t="s">
        <v>354</v>
      </c>
      <c r="E32" s="36" t="s">
        <v>355</v>
      </c>
      <c r="F32" s="36" t="s">
        <v>321</v>
      </c>
      <c r="G32" s="66">
        <v>90.52</v>
      </c>
      <c r="H32" s="28" t="s">
        <v>322</v>
      </c>
    </row>
    <row r="33" spans="1:8" ht="14.25" x14ac:dyDescent="0.15">
      <c r="A33" s="72">
        <v>32</v>
      </c>
      <c r="B33" s="74" t="s">
        <v>318</v>
      </c>
      <c r="C33" s="36">
        <v>2</v>
      </c>
      <c r="D33" s="66" t="s">
        <v>356</v>
      </c>
      <c r="E33" s="36" t="s">
        <v>355</v>
      </c>
      <c r="F33" s="36" t="s">
        <v>321</v>
      </c>
      <c r="G33" s="66">
        <v>90.52</v>
      </c>
      <c r="H33" s="28" t="s">
        <v>322</v>
      </c>
    </row>
    <row r="34" spans="1:8" ht="14.25" x14ac:dyDescent="0.15">
      <c r="A34" s="72">
        <v>33</v>
      </c>
      <c r="B34" s="74" t="s">
        <v>318</v>
      </c>
      <c r="C34" s="36">
        <v>2</v>
      </c>
      <c r="D34" s="66" t="s">
        <v>357</v>
      </c>
      <c r="E34" s="36" t="s">
        <v>355</v>
      </c>
      <c r="F34" s="36" t="s">
        <v>321</v>
      </c>
      <c r="G34" s="66">
        <v>90.52</v>
      </c>
      <c r="H34" s="28" t="s">
        <v>322</v>
      </c>
    </row>
    <row r="35" spans="1:8" ht="14.25" x14ac:dyDescent="0.15">
      <c r="A35" s="72">
        <v>34</v>
      </c>
      <c r="B35" s="74" t="s">
        <v>318</v>
      </c>
      <c r="C35" s="36">
        <v>2</v>
      </c>
      <c r="D35" s="66" t="s">
        <v>358</v>
      </c>
      <c r="E35" s="36" t="s">
        <v>355</v>
      </c>
      <c r="F35" s="36" t="s">
        <v>321</v>
      </c>
      <c r="G35" s="66">
        <v>90.52</v>
      </c>
      <c r="H35" s="28" t="s">
        <v>322</v>
      </c>
    </row>
    <row r="36" spans="1:8" ht="14.25" x14ac:dyDescent="0.15">
      <c r="A36" s="72">
        <v>35</v>
      </c>
      <c r="B36" s="74" t="s">
        <v>318</v>
      </c>
      <c r="C36" s="36">
        <v>2</v>
      </c>
      <c r="D36" s="66" t="s">
        <v>359</v>
      </c>
      <c r="E36" s="36" t="s">
        <v>355</v>
      </c>
      <c r="F36" s="36" t="s">
        <v>321</v>
      </c>
      <c r="G36" s="66">
        <v>90.52</v>
      </c>
      <c r="H36" s="28" t="s">
        <v>322</v>
      </c>
    </row>
    <row r="37" spans="1:8" ht="14.25" x14ac:dyDescent="0.15">
      <c r="A37" s="72">
        <v>36</v>
      </c>
      <c r="B37" s="74" t="s">
        <v>318</v>
      </c>
      <c r="C37" s="36">
        <v>2</v>
      </c>
      <c r="D37" s="66" t="s">
        <v>360</v>
      </c>
      <c r="E37" s="36" t="s">
        <v>355</v>
      </c>
      <c r="F37" s="36" t="s">
        <v>321</v>
      </c>
      <c r="G37" s="66">
        <v>90.52</v>
      </c>
      <c r="H37" s="28" t="s">
        <v>322</v>
      </c>
    </row>
    <row r="38" spans="1:8" ht="14.25" x14ac:dyDescent="0.15">
      <c r="A38" s="72">
        <v>37</v>
      </c>
      <c r="B38" s="74" t="s">
        <v>318</v>
      </c>
      <c r="C38" s="36">
        <v>2</v>
      </c>
      <c r="D38" s="66" t="s">
        <v>361</v>
      </c>
      <c r="E38" s="36" t="s">
        <v>355</v>
      </c>
      <c r="F38" s="36" t="s">
        <v>321</v>
      </c>
      <c r="G38" s="66">
        <v>90.52</v>
      </c>
      <c r="H38" s="28" t="s">
        <v>322</v>
      </c>
    </row>
    <row r="39" spans="1:8" ht="14.25" x14ac:dyDescent="0.15">
      <c r="A39" s="72">
        <v>38</v>
      </c>
      <c r="B39" s="74" t="s">
        <v>318</v>
      </c>
      <c r="C39" s="36">
        <v>2</v>
      </c>
      <c r="D39" s="66" t="s">
        <v>362</v>
      </c>
      <c r="E39" s="36" t="s">
        <v>355</v>
      </c>
      <c r="F39" s="36" t="s">
        <v>321</v>
      </c>
      <c r="G39" s="66">
        <v>90.52</v>
      </c>
      <c r="H39" s="28" t="s">
        <v>322</v>
      </c>
    </row>
    <row r="40" spans="1:8" ht="14.25" x14ac:dyDescent="0.15">
      <c r="A40" s="72">
        <v>39</v>
      </c>
      <c r="B40" s="73" t="s">
        <v>645</v>
      </c>
      <c r="C40" s="36">
        <v>2</v>
      </c>
      <c r="D40" s="66" t="s">
        <v>363</v>
      </c>
      <c r="E40" s="36" t="s">
        <v>355</v>
      </c>
      <c r="F40" s="36" t="s">
        <v>321</v>
      </c>
      <c r="G40" s="66">
        <v>90.52</v>
      </c>
      <c r="H40" s="28" t="s">
        <v>322</v>
      </c>
    </row>
    <row r="41" spans="1:8" ht="14.25" x14ac:dyDescent="0.15">
      <c r="A41" s="72">
        <v>40</v>
      </c>
      <c r="B41" s="74" t="s">
        <v>318</v>
      </c>
      <c r="C41" s="36">
        <v>2</v>
      </c>
      <c r="D41" s="66" t="s">
        <v>364</v>
      </c>
      <c r="E41" s="36" t="s">
        <v>355</v>
      </c>
      <c r="F41" s="36" t="s">
        <v>321</v>
      </c>
      <c r="G41" s="66">
        <v>90.52</v>
      </c>
      <c r="H41" s="28" t="s">
        <v>322</v>
      </c>
    </row>
    <row r="42" spans="1:8" ht="14.25" x14ac:dyDescent="0.15">
      <c r="A42" s="72">
        <v>41</v>
      </c>
      <c r="B42" s="74" t="s">
        <v>318</v>
      </c>
      <c r="C42" s="36">
        <v>2</v>
      </c>
      <c r="D42" s="66" t="s">
        <v>365</v>
      </c>
      <c r="E42" s="36" t="s">
        <v>355</v>
      </c>
      <c r="F42" s="36" t="s">
        <v>321</v>
      </c>
      <c r="G42" s="66">
        <v>90.52</v>
      </c>
      <c r="H42" s="28" t="s">
        <v>322</v>
      </c>
    </row>
    <row r="43" spans="1:8" ht="14.25" x14ac:dyDescent="0.15">
      <c r="A43" s="72">
        <v>42</v>
      </c>
      <c r="B43" s="74" t="s">
        <v>318</v>
      </c>
      <c r="C43" s="36">
        <v>2</v>
      </c>
      <c r="D43" s="66" t="s">
        <v>366</v>
      </c>
      <c r="E43" s="36" t="s">
        <v>355</v>
      </c>
      <c r="F43" s="36" t="s">
        <v>321</v>
      </c>
      <c r="G43" s="66">
        <v>90.52</v>
      </c>
      <c r="H43" s="28" t="s">
        <v>322</v>
      </c>
    </row>
    <row r="44" spans="1:8" ht="14.25" x14ac:dyDescent="0.15">
      <c r="A44" s="72">
        <v>43</v>
      </c>
      <c r="B44" s="74" t="s">
        <v>318</v>
      </c>
      <c r="C44" s="36">
        <v>2</v>
      </c>
      <c r="D44" s="66" t="s">
        <v>367</v>
      </c>
      <c r="E44" s="36" t="s">
        <v>355</v>
      </c>
      <c r="F44" s="36" t="s">
        <v>321</v>
      </c>
      <c r="G44" s="66">
        <v>90.52</v>
      </c>
      <c r="H44" s="28" t="s">
        <v>322</v>
      </c>
    </row>
    <row r="45" spans="1:8" ht="14.25" x14ac:dyDescent="0.15">
      <c r="A45" s="72">
        <v>44</v>
      </c>
      <c r="B45" s="74" t="s">
        <v>318</v>
      </c>
      <c r="C45" s="36">
        <v>2</v>
      </c>
      <c r="D45" s="66" t="s">
        <v>368</v>
      </c>
      <c r="E45" s="36" t="s">
        <v>355</v>
      </c>
      <c r="F45" s="36" t="s">
        <v>321</v>
      </c>
      <c r="G45" s="66">
        <v>90.52</v>
      </c>
      <c r="H45" s="28" t="s">
        <v>322</v>
      </c>
    </row>
    <row r="46" spans="1:8" ht="14.25" x14ac:dyDescent="0.15">
      <c r="A46" s="72">
        <v>45</v>
      </c>
      <c r="B46" s="74" t="s">
        <v>318</v>
      </c>
      <c r="C46" s="36">
        <v>3</v>
      </c>
      <c r="D46" s="66" t="s">
        <v>369</v>
      </c>
      <c r="E46" s="36" t="s">
        <v>355</v>
      </c>
      <c r="F46" s="36" t="s">
        <v>321</v>
      </c>
      <c r="G46" s="66">
        <v>89.48</v>
      </c>
      <c r="H46" s="28" t="s">
        <v>322</v>
      </c>
    </row>
    <row r="47" spans="1:8" ht="14.25" x14ac:dyDescent="0.15">
      <c r="A47" s="72">
        <v>46</v>
      </c>
      <c r="B47" s="74" t="s">
        <v>318</v>
      </c>
      <c r="C47" s="36">
        <v>5</v>
      </c>
      <c r="D47" s="66" t="s">
        <v>370</v>
      </c>
      <c r="E47" s="36" t="s">
        <v>320</v>
      </c>
      <c r="F47" s="36" t="s">
        <v>321</v>
      </c>
      <c r="G47" s="66">
        <v>90.41</v>
      </c>
      <c r="H47" s="28" t="s">
        <v>322</v>
      </c>
    </row>
    <row r="48" spans="1:8" ht="14.25" x14ac:dyDescent="0.15">
      <c r="A48" s="72">
        <v>47</v>
      </c>
      <c r="B48" s="74" t="s">
        <v>318</v>
      </c>
      <c r="C48" s="36">
        <v>8</v>
      </c>
      <c r="D48" s="66" t="s">
        <v>371</v>
      </c>
      <c r="E48" s="36" t="s">
        <v>355</v>
      </c>
      <c r="F48" s="36" t="s">
        <v>321</v>
      </c>
      <c r="G48" s="66">
        <v>90.5</v>
      </c>
      <c r="H48" s="28" t="s">
        <v>322</v>
      </c>
    </row>
    <row r="49" spans="1:9" ht="14.25" x14ac:dyDescent="0.15">
      <c r="A49" s="72">
        <v>48</v>
      </c>
      <c r="B49" s="74" t="s">
        <v>318</v>
      </c>
      <c r="C49" s="36">
        <v>9</v>
      </c>
      <c r="D49" s="66" t="s">
        <v>372</v>
      </c>
      <c r="E49" s="36" t="s">
        <v>373</v>
      </c>
      <c r="F49" s="36" t="s">
        <v>321</v>
      </c>
      <c r="G49" s="66">
        <v>88.68</v>
      </c>
      <c r="H49" s="28" t="s">
        <v>322</v>
      </c>
    </row>
    <row r="50" spans="1:9" ht="14.25" x14ac:dyDescent="0.15">
      <c r="A50" s="72">
        <v>49</v>
      </c>
      <c r="B50" s="74" t="s">
        <v>318</v>
      </c>
      <c r="C50" s="36">
        <v>9</v>
      </c>
      <c r="D50" s="66" t="s">
        <v>374</v>
      </c>
      <c r="E50" s="36" t="s">
        <v>375</v>
      </c>
      <c r="F50" s="36" t="s">
        <v>321</v>
      </c>
      <c r="G50" s="66">
        <v>88.43</v>
      </c>
      <c r="H50" s="28" t="s">
        <v>322</v>
      </c>
    </row>
    <row r="51" spans="1:9" ht="14.25" x14ac:dyDescent="0.15">
      <c r="A51" s="72">
        <v>50</v>
      </c>
      <c r="B51" s="74" t="s">
        <v>318</v>
      </c>
      <c r="C51" s="36">
        <v>9</v>
      </c>
      <c r="D51" s="66" t="s">
        <v>376</v>
      </c>
      <c r="E51" s="36" t="s">
        <v>375</v>
      </c>
      <c r="F51" s="36" t="s">
        <v>321</v>
      </c>
      <c r="G51" s="66">
        <v>88.43</v>
      </c>
      <c r="H51" s="28" t="s">
        <v>322</v>
      </c>
    </row>
    <row r="52" spans="1:9" ht="14.25" x14ac:dyDescent="0.15">
      <c r="A52" s="72">
        <v>51</v>
      </c>
      <c r="B52" s="74" t="s">
        <v>318</v>
      </c>
      <c r="C52" s="36">
        <v>9</v>
      </c>
      <c r="D52" s="66" t="s">
        <v>377</v>
      </c>
      <c r="E52" s="36" t="s">
        <v>373</v>
      </c>
      <c r="F52" s="36" t="s">
        <v>321</v>
      </c>
      <c r="G52" s="66">
        <v>88.56</v>
      </c>
      <c r="H52" s="28" t="s">
        <v>322</v>
      </c>
    </row>
    <row r="53" spans="1:9" ht="14.25" x14ac:dyDescent="0.15">
      <c r="A53" s="72">
        <v>52</v>
      </c>
      <c r="B53" s="74" t="s">
        <v>318</v>
      </c>
      <c r="C53" s="36">
        <v>9</v>
      </c>
      <c r="D53" s="66" t="s">
        <v>378</v>
      </c>
      <c r="E53" s="36" t="s">
        <v>375</v>
      </c>
      <c r="F53" s="36" t="s">
        <v>321</v>
      </c>
      <c r="G53" s="66">
        <v>88.43</v>
      </c>
      <c r="H53" s="28" t="s">
        <v>322</v>
      </c>
    </row>
    <row r="54" spans="1:9" ht="14.25" x14ac:dyDescent="0.15">
      <c r="A54" s="72">
        <v>53</v>
      </c>
      <c r="B54" s="74" t="s">
        <v>318</v>
      </c>
      <c r="C54" s="36">
        <v>9</v>
      </c>
      <c r="D54" s="66" t="s">
        <v>379</v>
      </c>
      <c r="E54" s="36" t="s">
        <v>373</v>
      </c>
      <c r="F54" s="36" t="s">
        <v>321</v>
      </c>
      <c r="G54" s="66">
        <v>88.56</v>
      </c>
      <c r="H54" s="28" t="s">
        <v>322</v>
      </c>
    </row>
    <row r="55" spans="1:9" ht="14.25" x14ac:dyDescent="0.15">
      <c r="A55" s="72">
        <v>54</v>
      </c>
      <c r="B55" s="74" t="s">
        <v>318</v>
      </c>
      <c r="C55" s="36">
        <v>9</v>
      </c>
      <c r="D55" s="66" t="s">
        <v>380</v>
      </c>
      <c r="E55" s="36" t="s">
        <v>375</v>
      </c>
      <c r="F55" s="36" t="s">
        <v>321</v>
      </c>
      <c r="G55" s="66">
        <v>88.57</v>
      </c>
      <c r="H55" s="28" t="s">
        <v>322</v>
      </c>
    </row>
    <row r="56" spans="1:9" ht="14.25" x14ac:dyDescent="0.15">
      <c r="A56" s="72">
        <v>55</v>
      </c>
      <c r="B56" s="74" t="s">
        <v>318</v>
      </c>
      <c r="C56" s="36">
        <v>9</v>
      </c>
      <c r="D56" s="66" t="s">
        <v>381</v>
      </c>
      <c r="E56" s="36" t="s">
        <v>355</v>
      </c>
      <c r="F56" s="36" t="s">
        <v>321</v>
      </c>
      <c r="G56" s="66">
        <v>89.64</v>
      </c>
      <c r="H56" s="28" t="s">
        <v>322</v>
      </c>
    </row>
    <row r="57" spans="1:9" ht="14.25" x14ac:dyDescent="0.15">
      <c r="A57" s="72"/>
      <c r="B57" s="74"/>
      <c r="C57" s="36"/>
      <c r="D57" s="66"/>
      <c r="E57" s="36"/>
      <c r="F57" s="36"/>
      <c r="G57" s="66">
        <f>SUM(G2:G56)</f>
        <v>4944.1400000000012</v>
      </c>
      <c r="H57" s="28"/>
    </row>
    <row r="58" spans="1:9" ht="14.25" x14ac:dyDescent="0.15">
      <c r="A58" s="64">
        <v>56</v>
      </c>
      <c r="B58" s="28" t="s">
        <v>382</v>
      </c>
      <c r="C58" s="36">
        <v>1</v>
      </c>
      <c r="D58" s="66" t="s">
        <v>383</v>
      </c>
      <c r="E58" s="36" t="s">
        <v>375</v>
      </c>
      <c r="F58" s="36" t="s">
        <v>321</v>
      </c>
      <c r="G58" s="66">
        <v>88.8</v>
      </c>
      <c r="H58" s="28" t="s">
        <v>322</v>
      </c>
      <c r="I58" s="1" t="s">
        <v>649</v>
      </c>
    </row>
    <row r="59" spans="1:9" ht="14.25" x14ac:dyDescent="0.15">
      <c r="A59" s="64">
        <v>57</v>
      </c>
      <c r="B59" s="28" t="s">
        <v>382</v>
      </c>
      <c r="C59" s="36">
        <v>1</v>
      </c>
      <c r="D59" s="66" t="s">
        <v>384</v>
      </c>
      <c r="E59" s="36" t="s">
        <v>385</v>
      </c>
      <c r="F59" s="36" t="s">
        <v>321</v>
      </c>
      <c r="G59" s="66">
        <v>89.63</v>
      </c>
      <c r="H59" s="28" t="s">
        <v>386</v>
      </c>
      <c r="I59" s="1" t="s">
        <v>649</v>
      </c>
    </row>
    <row r="60" spans="1:9" ht="14.25" x14ac:dyDescent="0.15">
      <c r="A60" s="64">
        <v>58</v>
      </c>
      <c r="B60" s="28" t="s">
        <v>382</v>
      </c>
      <c r="C60" s="36">
        <v>1</v>
      </c>
      <c r="D60" s="66" t="s">
        <v>387</v>
      </c>
      <c r="E60" s="36" t="s">
        <v>375</v>
      </c>
      <c r="F60" s="36" t="s">
        <v>321</v>
      </c>
      <c r="G60" s="66">
        <v>88.94</v>
      </c>
      <c r="H60" s="28" t="s">
        <v>322</v>
      </c>
    </row>
    <row r="61" spans="1:9" ht="14.25" x14ac:dyDescent="0.15">
      <c r="A61" s="64">
        <v>59</v>
      </c>
      <c r="B61" s="28" t="s">
        <v>382</v>
      </c>
      <c r="C61" s="36">
        <v>1</v>
      </c>
      <c r="D61" s="66" t="s">
        <v>388</v>
      </c>
      <c r="E61" s="36" t="s">
        <v>375</v>
      </c>
      <c r="F61" s="36" t="s">
        <v>321</v>
      </c>
      <c r="G61" s="66">
        <v>88.94</v>
      </c>
      <c r="H61" s="28" t="s">
        <v>322</v>
      </c>
    </row>
    <row r="62" spans="1:9" ht="14.25" x14ac:dyDescent="0.15">
      <c r="A62" s="64">
        <v>60</v>
      </c>
      <c r="B62" s="28" t="s">
        <v>382</v>
      </c>
      <c r="C62" s="36">
        <v>1</v>
      </c>
      <c r="D62" s="66" t="s">
        <v>389</v>
      </c>
      <c r="E62" s="36" t="s">
        <v>373</v>
      </c>
      <c r="F62" s="36" t="s">
        <v>321</v>
      </c>
      <c r="G62" s="66">
        <v>88.92</v>
      </c>
      <c r="H62" s="28" t="s">
        <v>322</v>
      </c>
    </row>
    <row r="63" spans="1:9" ht="14.25" x14ac:dyDescent="0.15">
      <c r="A63" s="64">
        <v>61</v>
      </c>
      <c r="B63" s="28" t="s">
        <v>382</v>
      </c>
      <c r="C63" s="36">
        <v>1</v>
      </c>
      <c r="D63" s="66" t="s">
        <v>390</v>
      </c>
      <c r="E63" s="36" t="s">
        <v>375</v>
      </c>
      <c r="F63" s="36" t="s">
        <v>321</v>
      </c>
      <c r="G63" s="66">
        <v>88.94</v>
      </c>
      <c r="H63" s="28" t="s">
        <v>322</v>
      </c>
    </row>
    <row r="64" spans="1:9" ht="14.25" x14ac:dyDescent="0.15">
      <c r="A64" s="64">
        <v>62</v>
      </c>
      <c r="B64" s="28" t="s">
        <v>382</v>
      </c>
      <c r="C64" s="36">
        <v>1</v>
      </c>
      <c r="D64" s="66" t="s">
        <v>391</v>
      </c>
      <c r="E64" s="36" t="s">
        <v>375</v>
      </c>
      <c r="F64" s="36" t="s">
        <v>321</v>
      </c>
      <c r="G64" s="66">
        <v>88.94</v>
      </c>
      <c r="H64" s="28" t="s">
        <v>322</v>
      </c>
    </row>
    <row r="65" spans="1:8" ht="14.25" x14ac:dyDescent="0.15">
      <c r="A65" s="64">
        <v>63</v>
      </c>
      <c r="B65" s="28" t="s">
        <v>382</v>
      </c>
      <c r="C65" s="36">
        <v>1</v>
      </c>
      <c r="D65" s="66" t="s">
        <v>392</v>
      </c>
      <c r="E65" s="36" t="s">
        <v>375</v>
      </c>
      <c r="F65" s="36" t="s">
        <v>321</v>
      </c>
      <c r="G65" s="66">
        <v>88.94</v>
      </c>
      <c r="H65" s="28" t="s">
        <v>322</v>
      </c>
    </row>
    <row r="66" spans="1:8" ht="14.25" x14ac:dyDescent="0.15">
      <c r="A66" s="64">
        <v>64</v>
      </c>
      <c r="B66" s="28" t="s">
        <v>382</v>
      </c>
      <c r="C66" s="36">
        <v>1</v>
      </c>
      <c r="D66" s="66" t="s">
        <v>393</v>
      </c>
      <c r="E66" s="36" t="s">
        <v>373</v>
      </c>
      <c r="F66" s="36" t="s">
        <v>321</v>
      </c>
      <c r="G66" s="66">
        <v>88.92</v>
      </c>
      <c r="H66" s="28" t="s">
        <v>322</v>
      </c>
    </row>
    <row r="67" spans="1:8" ht="14.25" x14ac:dyDescent="0.15">
      <c r="A67" s="64">
        <v>65</v>
      </c>
      <c r="B67" s="28" t="s">
        <v>382</v>
      </c>
      <c r="C67" s="36">
        <v>1</v>
      </c>
      <c r="D67" s="66" t="s">
        <v>394</v>
      </c>
      <c r="E67" s="36" t="s">
        <v>355</v>
      </c>
      <c r="F67" s="36" t="s">
        <v>321</v>
      </c>
      <c r="G67" s="66">
        <v>90.01</v>
      </c>
      <c r="H67" s="28" t="s">
        <v>322</v>
      </c>
    </row>
    <row r="68" spans="1:8" ht="14.25" x14ac:dyDescent="0.15">
      <c r="A68" s="64">
        <v>66</v>
      </c>
      <c r="B68" s="28" t="s">
        <v>382</v>
      </c>
      <c r="C68" s="36">
        <v>1</v>
      </c>
      <c r="D68" s="66" t="s">
        <v>395</v>
      </c>
      <c r="E68" s="36" t="s">
        <v>355</v>
      </c>
      <c r="F68" s="36" t="s">
        <v>321</v>
      </c>
      <c r="G68" s="66">
        <v>90.01</v>
      </c>
      <c r="H68" s="28" t="s">
        <v>322</v>
      </c>
    </row>
    <row r="69" spans="1:8" ht="14.25" x14ac:dyDescent="0.15">
      <c r="A69" s="64">
        <v>67</v>
      </c>
      <c r="B69" s="28" t="s">
        <v>382</v>
      </c>
      <c r="C69" s="36">
        <v>1</v>
      </c>
      <c r="D69" s="66" t="s">
        <v>396</v>
      </c>
      <c r="E69" s="36" t="s">
        <v>355</v>
      </c>
      <c r="F69" s="36" t="s">
        <v>321</v>
      </c>
      <c r="G69" s="66">
        <v>90.01</v>
      </c>
      <c r="H69" s="28" t="s">
        <v>322</v>
      </c>
    </row>
    <row r="70" spans="1:8" ht="14.25" x14ac:dyDescent="0.15">
      <c r="A70" s="64">
        <v>68</v>
      </c>
      <c r="B70" s="28" t="s">
        <v>382</v>
      </c>
      <c r="C70" s="36">
        <v>1</v>
      </c>
      <c r="D70" s="66" t="s">
        <v>397</v>
      </c>
      <c r="E70" s="36" t="s">
        <v>355</v>
      </c>
      <c r="F70" s="36" t="s">
        <v>321</v>
      </c>
      <c r="G70" s="66">
        <v>90.01</v>
      </c>
      <c r="H70" s="28" t="s">
        <v>322</v>
      </c>
    </row>
    <row r="71" spans="1:8" ht="14.25" x14ac:dyDescent="0.15">
      <c r="A71" s="64">
        <v>69</v>
      </c>
      <c r="B71" s="28" t="s">
        <v>382</v>
      </c>
      <c r="C71" s="36">
        <v>1</v>
      </c>
      <c r="D71" s="66" t="s">
        <v>398</v>
      </c>
      <c r="E71" s="36" t="s">
        <v>355</v>
      </c>
      <c r="F71" s="36" t="s">
        <v>321</v>
      </c>
      <c r="G71" s="66">
        <v>90.01</v>
      </c>
      <c r="H71" s="28" t="s">
        <v>322</v>
      </c>
    </row>
    <row r="72" spans="1:8" ht="14.25" x14ac:dyDescent="0.15">
      <c r="A72" s="64">
        <v>70</v>
      </c>
      <c r="B72" s="28" t="s">
        <v>382</v>
      </c>
      <c r="C72" s="36">
        <v>1</v>
      </c>
      <c r="D72" s="66" t="s">
        <v>399</v>
      </c>
      <c r="E72" s="36" t="s">
        <v>355</v>
      </c>
      <c r="F72" s="36" t="s">
        <v>321</v>
      </c>
      <c r="G72" s="66">
        <v>90.01</v>
      </c>
      <c r="H72" s="28" t="s">
        <v>322</v>
      </c>
    </row>
    <row r="73" spans="1:8" ht="14.25" x14ac:dyDescent="0.15">
      <c r="A73" s="64">
        <v>71</v>
      </c>
      <c r="B73" s="28" t="s">
        <v>382</v>
      </c>
      <c r="C73" s="36">
        <v>1</v>
      </c>
      <c r="D73" s="66" t="s">
        <v>400</v>
      </c>
      <c r="E73" s="36" t="s">
        <v>355</v>
      </c>
      <c r="F73" s="36" t="s">
        <v>321</v>
      </c>
      <c r="G73" s="66">
        <v>90.01</v>
      </c>
      <c r="H73" s="28" t="s">
        <v>322</v>
      </c>
    </row>
    <row r="74" spans="1:8" ht="14.25" x14ac:dyDescent="0.15">
      <c r="A74" s="64">
        <v>72</v>
      </c>
      <c r="B74" s="28" t="s">
        <v>382</v>
      </c>
      <c r="C74" s="36">
        <v>1</v>
      </c>
      <c r="D74" s="66" t="s">
        <v>401</v>
      </c>
      <c r="E74" s="36" t="s">
        <v>355</v>
      </c>
      <c r="F74" s="36" t="s">
        <v>321</v>
      </c>
      <c r="G74" s="66">
        <v>90.01</v>
      </c>
      <c r="H74" s="28" t="s">
        <v>322</v>
      </c>
    </row>
    <row r="75" spans="1:8" ht="14.25" x14ac:dyDescent="0.15">
      <c r="A75" s="64">
        <v>73</v>
      </c>
      <c r="B75" s="28" t="s">
        <v>382</v>
      </c>
      <c r="C75" s="36">
        <v>1</v>
      </c>
      <c r="D75" s="66" t="s">
        <v>402</v>
      </c>
      <c r="E75" s="36" t="s">
        <v>355</v>
      </c>
      <c r="F75" s="36" t="s">
        <v>321</v>
      </c>
      <c r="G75" s="66">
        <v>90.01</v>
      </c>
      <c r="H75" s="28" t="s">
        <v>322</v>
      </c>
    </row>
    <row r="76" spans="1:8" ht="14.25" x14ac:dyDescent="0.15">
      <c r="A76" s="64">
        <v>74</v>
      </c>
      <c r="B76" s="28" t="s">
        <v>382</v>
      </c>
      <c r="C76" s="36">
        <v>1</v>
      </c>
      <c r="D76" s="66" t="s">
        <v>403</v>
      </c>
      <c r="E76" s="36" t="s">
        <v>355</v>
      </c>
      <c r="F76" s="36" t="s">
        <v>321</v>
      </c>
      <c r="G76" s="66">
        <v>90.01</v>
      </c>
      <c r="H76" s="28" t="s">
        <v>322</v>
      </c>
    </row>
    <row r="77" spans="1:8" ht="14.25" x14ac:dyDescent="0.15">
      <c r="A77" s="64">
        <v>75</v>
      </c>
      <c r="B77" s="28" t="s">
        <v>382</v>
      </c>
      <c r="C77" s="36">
        <v>1</v>
      </c>
      <c r="D77" s="66" t="s">
        <v>404</v>
      </c>
      <c r="E77" s="36" t="s">
        <v>355</v>
      </c>
      <c r="F77" s="36" t="s">
        <v>321</v>
      </c>
      <c r="G77" s="66">
        <v>90.01</v>
      </c>
      <c r="H77" s="28" t="s">
        <v>322</v>
      </c>
    </row>
    <row r="78" spans="1:8" ht="14.25" x14ac:dyDescent="0.15">
      <c r="A78" s="64">
        <v>76</v>
      </c>
      <c r="B78" s="28" t="s">
        <v>382</v>
      </c>
      <c r="C78" s="36">
        <v>1</v>
      </c>
      <c r="D78" s="66" t="s">
        <v>405</v>
      </c>
      <c r="E78" s="36" t="s">
        <v>355</v>
      </c>
      <c r="F78" s="36" t="s">
        <v>321</v>
      </c>
      <c r="G78" s="66">
        <v>90.01</v>
      </c>
      <c r="H78" s="28" t="s">
        <v>322</v>
      </c>
    </row>
    <row r="79" spans="1:8" ht="14.25" x14ac:dyDescent="0.15">
      <c r="A79" s="64">
        <v>77</v>
      </c>
      <c r="B79" s="28" t="s">
        <v>382</v>
      </c>
      <c r="C79" s="36">
        <v>10</v>
      </c>
      <c r="D79" s="66" t="s">
        <v>406</v>
      </c>
      <c r="E79" s="36" t="s">
        <v>333</v>
      </c>
      <c r="F79" s="36" t="s">
        <v>321</v>
      </c>
      <c r="G79" s="66">
        <v>86.72</v>
      </c>
      <c r="H79" s="28" t="s">
        <v>322</v>
      </c>
    </row>
    <row r="80" spans="1:8" ht="14.25" x14ac:dyDescent="0.15">
      <c r="A80" s="64">
        <v>78</v>
      </c>
      <c r="B80" s="28" t="s">
        <v>382</v>
      </c>
      <c r="C80" s="36">
        <v>11</v>
      </c>
      <c r="D80" s="66" t="s">
        <v>407</v>
      </c>
      <c r="E80" s="36" t="s">
        <v>373</v>
      </c>
      <c r="F80" s="36" t="s">
        <v>321</v>
      </c>
      <c r="G80" s="66">
        <v>88</v>
      </c>
      <c r="H80" s="28" t="s">
        <v>322</v>
      </c>
    </row>
    <row r="81" spans="1:8" ht="14.25" x14ac:dyDescent="0.15">
      <c r="A81" s="64">
        <v>79</v>
      </c>
      <c r="B81" s="28" t="s">
        <v>382</v>
      </c>
      <c r="C81" s="36">
        <v>11</v>
      </c>
      <c r="D81" s="66" t="s">
        <v>408</v>
      </c>
      <c r="E81" s="36" t="s">
        <v>375</v>
      </c>
      <c r="F81" s="36" t="s">
        <v>321</v>
      </c>
      <c r="G81" s="66">
        <v>87.89</v>
      </c>
      <c r="H81" s="28" t="s">
        <v>322</v>
      </c>
    </row>
    <row r="82" spans="1:8" ht="14.25" x14ac:dyDescent="0.15">
      <c r="A82" s="64">
        <v>80</v>
      </c>
      <c r="B82" s="28" t="s">
        <v>382</v>
      </c>
      <c r="C82" s="36">
        <v>11</v>
      </c>
      <c r="D82" s="66" t="s">
        <v>409</v>
      </c>
      <c r="E82" s="36" t="s">
        <v>373</v>
      </c>
      <c r="F82" s="36" t="s">
        <v>321</v>
      </c>
      <c r="G82" s="66">
        <v>88</v>
      </c>
      <c r="H82" s="28" t="s">
        <v>322</v>
      </c>
    </row>
    <row r="83" spans="1:8" ht="14.25" x14ac:dyDescent="0.15">
      <c r="A83" s="64">
        <v>81</v>
      </c>
      <c r="B83" s="28" t="s">
        <v>382</v>
      </c>
      <c r="C83" s="36">
        <v>11</v>
      </c>
      <c r="D83" s="66" t="s">
        <v>410</v>
      </c>
      <c r="E83" s="36" t="s">
        <v>375</v>
      </c>
      <c r="F83" s="36" t="s">
        <v>321</v>
      </c>
      <c r="G83" s="66">
        <v>87.89</v>
      </c>
      <c r="H83" s="28" t="s">
        <v>322</v>
      </c>
    </row>
    <row r="84" spans="1:8" ht="14.25" x14ac:dyDescent="0.15">
      <c r="A84" s="64">
        <v>82</v>
      </c>
      <c r="B84" s="28" t="s">
        <v>382</v>
      </c>
      <c r="C84" s="36">
        <v>12</v>
      </c>
      <c r="D84" s="66" t="s">
        <v>411</v>
      </c>
      <c r="E84" s="36" t="s">
        <v>333</v>
      </c>
      <c r="F84" s="36" t="s">
        <v>321</v>
      </c>
      <c r="G84" s="66">
        <v>90.15</v>
      </c>
      <c r="H84" s="28" t="s">
        <v>322</v>
      </c>
    </row>
    <row r="85" spans="1:8" ht="14.25" x14ac:dyDescent="0.15">
      <c r="A85" s="64">
        <v>83</v>
      </c>
      <c r="B85" s="28" t="s">
        <v>382</v>
      </c>
      <c r="C85" s="36">
        <v>12</v>
      </c>
      <c r="D85" s="66" t="s">
        <v>412</v>
      </c>
      <c r="E85" s="36" t="s">
        <v>333</v>
      </c>
      <c r="F85" s="36" t="s">
        <v>321</v>
      </c>
      <c r="G85" s="66">
        <v>89.69</v>
      </c>
      <c r="H85" s="28" t="s">
        <v>322</v>
      </c>
    </row>
    <row r="86" spans="1:8" ht="14.25" x14ac:dyDescent="0.15">
      <c r="A86" s="64">
        <v>84</v>
      </c>
      <c r="B86" s="28" t="s">
        <v>382</v>
      </c>
      <c r="C86" s="36">
        <v>12</v>
      </c>
      <c r="D86" s="66" t="s">
        <v>413</v>
      </c>
      <c r="E86" s="36" t="s">
        <v>414</v>
      </c>
      <c r="F86" s="36" t="s">
        <v>321</v>
      </c>
      <c r="G86" s="66">
        <v>90.52</v>
      </c>
      <c r="H86" s="28" t="s">
        <v>322</v>
      </c>
    </row>
    <row r="87" spans="1:8" ht="14.25" x14ac:dyDescent="0.15">
      <c r="A87" s="64">
        <v>85</v>
      </c>
      <c r="B87" s="28" t="s">
        <v>382</v>
      </c>
      <c r="C87" s="36">
        <v>12</v>
      </c>
      <c r="D87" s="66" t="s">
        <v>415</v>
      </c>
      <c r="E87" s="36" t="s">
        <v>333</v>
      </c>
      <c r="F87" s="36" t="s">
        <v>321</v>
      </c>
      <c r="G87" s="66">
        <v>89.69</v>
      </c>
      <c r="H87" s="28" t="s">
        <v>322</v>
      </c>
    </row>
    <row r="88" spans="1:8" ht="14.25" x14ac:dyDescent="0.15">
      <c r="A88" s="64">
        <v>86</v>
      </c>
      <c r="B88" s="28" t="s">
        <v>382</v>
      </c>
      <c r="C88" s="36">
        <v>12</v>
      </c>
      <c r="D88" s="66" t="s">
        <v>416</v>
      </c>
      <c r="E88" s="36" t="s">
        <v>346</v>
      </c>
      <c r="F88" s="36" t="s">
        <v>321</v>
      </c>
      <c r="G88" s="66">
        <v>89.82</v>
      </c>
      <c r="H88" s="28" t="s">
        <v>322</v>
      </c>
    </row>
    <row r="89" spans="1:8" ht="14.25" x14ac:dyDescent="0.15">
      <c r="A89" s="64">
        <v>87</v>
      </c>
      <c r="B89" s="28" t="s">
        <v>382</v>
      </c>
      <c r="C89" s="36">
        <v>12</v>
      </c>
      <c r="D89" s="66" t="s">
        <v>417</v>
      </c>
      <c r="E89" s="36" t="s">
        <v>333</v>
      </c>
      <c r="F89" s="36" t="s">
        <v>321</v>
      </c>
      <c r="G89" s="66">
        <v>89.69</v>
      </c>
      <c r="H89" s="28" t="s">
        <v>322</v>
      </c>
    </row>
    <row r="90" spans="1:8" ht="14.25" x14ac:dyDescent="0.15">
      <c r="A90" s="64">
        <v>88</v>
      </c>
      <c r="B90" s="28" t="s">
        <v>382</v>
      </c>
      <c r="C90" s="36">
        <v>12</v>
      </c>
      <c r="D90" s="66" t="s">
        <v>418</v>
      </c>
      <c r="E90" s="36" t="s">
        <v>346</v>
      </c>
      <c r="F90" s="36" t="s">
        <v>321</v>
      </c>
      <c r="G90" s="66">
        <v>89.82</v>
      </c>
      <c r="H90" s="28" t="s">
        <v>322</v>
      </c>
    </row>
    <row r="91" spans="1:8" ht="14.25" x14ac:dyDescent="0.15">
      <c r="A91" s="64">
        <v>89</v>
      </c>
      <c r="B91" s="28" t="s">
        <v>382</v>
      </c>
      <c r="C91" s="36">
        <v>12</v>
      </c>
      <c r="D91" s="66" t="s">
        <v>419</v>
      </c>
      <c r="E91" s="36" t="s">
        <v>420</v>
      </c>
      <c r="F91" s="36" t="s">
        <v>321</v>
      </c>
      <c r="G91" s="66">
        <v>90.85</v>
      </c>
      <c r="H91" s="28" t="s">
        <v>322</v>
      </c>
    </row>
    <row r="92" spans="1:8" ht="14.25" x14ac:dyDescent="0.15">
      <c r="A92" s="64">
        <v>90</v>
      </c>
      <c r="B92" s="28" t="s">
        <v>382</v>
      </c>
      <c r="C92" s="36">
        <v>12</v>
      </c>
      <c r="D92" s="66" t="s">
        <v>421</v>
      </c>
      <c r="E92" s="36" t="s">
        <v>346</v>
      </c>
      <c r="F92" s="36" t="s">
        <v>321</v>
      </c>
      <c r="G92" s="66">
        <v>89.82</v>
      </c>
      <c r="H92" s="28" t="s">
        <v>322</v>
      </c>
    </row>
    <row r="93" spans="1:8" ht="14.25" x14ac:dyDescent="0.15">
      <c r="A93" s="64">
        <v>91</v>
      </c>
      <c r="B93" s="28" t="s">
        <v>382</v>
      </c>
      <c r="C93" s="36">
        <v>12</v>
      </c>
      <c r="D93" s="66" t="s">
        <v>422</v>
      </c>
      <c r="E93" s="36" t="s">
        <v>420</v>
      </c>
      <c r="F93" s="36" t="s">
        <v>321</v>
      </c>
      <c r="G93" s="66">
        <v>90.4</v>
      </c>
      <c r="H93" s="28" t="s">
        <v>322</v>
      </c>
    </row>
    <row r="94" spans="1:8" ht="14.25" x14ac:dyDescent="0.15">
      <c r="A94" s="64">
        <v>92</v>
      </c>
      <c r="B94" s="28" t="s">
        <v>382</v>
      </c>
      <c r="C94" s="36">
        <v>14</v>
      </c>
      <c r="D94" s="66" t="s">
        <v>423</v>
      </c>
      <c r="E94" s="36" t="s">
        <v>320</v>
      </c>
      <c r="F94" s="36" t="s">
        <v>321</v>
      </c>
      <c r="G94" s="66">
        <v>89.98</v>
      </c>
      <c r="H94" s="28" t="s">
        <v>322</v>
      </c>
    </row>
    <row r="95" spans="1:8" ht="14.25" x14ac:dyDescent="0.15">
      <c r="A95" s="64">
        <v>93</v>
      </c>
      <c r="B95" s="28" t="s">
        <v>382</v>
      </c>
      <c r="C95" s="36">
        <v>14</v>
      </c>
      <c r="D95" s="66" t="s">
        <v>424</v>
      </c>
      <c r="E95" s="36" t="s">
        <v>320</v>
      </c>
      <c r="F95" s="36" t="s">
        <v>321</v>
      </c>
      <c r="G95" s="66">
        <v>89.98</v>
      </c>
      <c r="H95" s="28" t="s">
        <v>322</v>
      </c>
    </row>
    <row r="96" spans="1:8" ht="14.25" x14ac:dyDescent="0.15">
      <c r="A96" s="64">
        <v>94</v>
      </c>
      <c r="B96" s="28" t="s">
        <v>382</v>
      </c>
      <c r="C96" s="36">
        <v>14</v>
      </c>
      <c r="D96" s="66" t="s">
        <v>425</v>
      </c>
      <c r="E96" s="36" t="s">
        <v>320</v>
      </c>
      <c r="F96" s="36" t="s">
        <v>321</v>
      </c>
      <c r="G96" s="66">
        <v>89.98</v>
      </c>
      <c r="H96" s="28" t="s">
        <v>322</v>
      </c>
    </row>
    <row r="97" spans="1:8" ht="14.25" x14ac:dyDescent="0.15">
      <c r="A97" s="64">
        <v>95</v>
      </c>
      <c r="B97" s="28" t="s">
        <v>382</v>
      </c>
      <c r="C97" s="36">
        <v>14</v>
      </c>
      <c r="D97" s="66" t="s">
        <v>426</v>
      </c>
      <c r="E97" s="36" t="s">
        <v>320</v>
      </c>
      <c r="F97" s="36" t="s">
        <v>321</v>
      </c>
      <c r="G97" s="66">
        <v>89.98</v>
      </c>
      <c r="H97" s="28" t="s">
        <v>322</v>
      </c>
    </row>
    <row r="98" spans="1:8" ht="14.25" x14ac:dyDescent="0.15">
      <c r="A98" s="64">
        <v>96</v>
      </c>
      <c r="B98" s="28" t="s">
        <v>382</v>
      </c>
      <c r="C98" s="36">
        <v>14</v>
      </c>
      <c r="D98" s="66" t="s">
        <v>427</v>
      </c>
      <c r="E98" s="36" t="s">
        <v>320</v>
      </c>
      <c r="F98" s="36" t="s">
        <v>321</v>
      </c>
      <c r="G98" s="66">
        <v>89.98</v>
      </c>
      <c r="H98" s="28" t="s">
        <v>322</v>
      </c>
    </row>
    <row r="99" spans="1:8" ht="14.25" x14ac:dyDescent="0.15">
      <c r="A99" s="64">
        <v>97</v>
      </c>
      <c r="B99" s="28" t="s">
        <v>382</v>
      </c>
      <c r="C99" s="36">
        <v>14</v>
      </c>
      <c r="D99" s="66" t="s">
        <v>428</v>
      </c>
      <c r="E99" s="36" t="s">
        <v>320</v>
      </c>
      <c r="F99" s="36" t="s">
        <v>321</v>
      </c>
      <c r="G99" s="66">
        <v>89.98</v>
      </c>
      <c r="H99" s="28" t="s">
        <v>322</v>
      </c>
    </row>
    <row r="100" spans="1:8" ht="14.25" x14ac:dyDescent="0.15">
      <c r="A100" s="64">
        <v>98</v>
      </c>
      <c r="B100" s="28" t="s">
        <v>382</v>
      </c>
      <c r="C100" s="36">
        <v>14</v>
      </c>
      <c r="D100" s="66" t="s">
        <v>429</v>
      </c>
      <c r="E100" s="36" t="s">
        <v>320</v>
      </c>
      <c r="F100" s="36" t="s">
        <v>321</v>
      </c>
      <c r="G100" s="66">
        <v>89.98</v>
      </c>
      <c r="H100" s="28" t="s">
        <v>322</v>
      </c>
    </row>
    <row r="101" spans="1:8" ht="14.25" x14ac:dyDescent="0.15">
      <c r="A101" s="64">
        <v>99</v>
      </c>
      <c r="B101" s="28" t="s">
        <v>382</v>
      </c>
      <c r="C101" s="36">
        <v>14</v>
      </c>
      <c r="D101" s="66" t="s">
        <v>430</v>
      </c>
      <c r="E101" s="36" t="s">
        <v>320</v>
      </c>
      <c r="F101" s="36" t="s">
        <v>321</v>
      </c>
      <c r="G101" s="66">
        <v>89.98</v>
      </c>
      <c r="H101" s="28" t="s">
        <v>322</v>
      </c>
    </row>
    <row r="102" spans="1:8" ht="14.25" x14ac:dyDescent="0.15">
      <c r="A102" s="64">
        <v>100</v>
      </c>
      <c r="B102" s="28" t="s">
        <v>382</v>
      </c>
      <c r="C102" s="36">
        <v>14</v>
      </c>
      <c r="D102" s="66" t="s">
        <v>431</v>
      </c>
      <c r="E102" s="36" t="s">
        <v>320</v>
      </c>
      <c r="F102" s="36" t="s">
        <v>321</v>
      </c>
      <c r="G102" s="66">
        <v>89.98</v>
      </c>
      <c r="H102" s="28" t="s">
        <v>322</v>
      </c>
    </row>
    <row r="103" spans="1:8" ht="14.25" x14ac:dyDescent="0.15">
      <c r="A103" s="64">
        <v>101</v>
      </c>
      <c r="B103" s="28" t="s">
        <v>382</v>
      </c>
      <c r="C103" s="36">
        <v>14</v>
      </c>
      <c r="D103" s="66" t="s">
        <v>432</v>
      </c>
      <c r="E103" s="36" t="s">
        <v>320</v>
      </c>
      <c r="F103" s="36" t="s">
        <v>321</v>
      </c>
      <c r="G103" s="66">
        <v>89.98</v>
      </c>
      <c r="H103" s="28" t="s">
        <v>322</v>
      </c>
    </row>
    <row r="104" spans="1:8" ht="14.25" x14ac:dyDescent="0.15">
      <c r="A104" s="64">
        <v>102</v>
      </c>
      <c r="B104" s="28" t="s">
        <v>382</v>
      </c>
      <c r="C104" s="36">
        <v>14</v>
      </c>
      <c r="D104" s="66" t="s">
        <v>433</v>
      </c>
      <c r="E104" s="36" t="s">
        <v>320</v>
      </c>
      <c r="F104" s="36" t="s">
        <v>321</v>
      </c>
      <c r="G104" s="66">
        <v>89.98</v>
      </c>
      <c r="H104" s="28" t="s">
        <v>322</v>
      </c>
    </row>
    <row r="105" spans="1:8" ht="14.25" x14ac:dyDescent="0.15">
      <c r="A105" s="64">
        <v>103</v>
      </c>
      <c r="B105" s="28" t="s">
        <v>382</v>
      </c>
      <c r="C105" s="36">
        <v>14</v>
      </c>
      <c r="D105" s="66" t="s">
        <v>434</v>
      </c>
      <c r="E105" s="36" t="s">
        <v>320</v>
      </c>
      <c r="F105" s="36" t="s">
        <v>321</v>
      </c>
      <c r="G105" s="66">
        <v>89.98</v>
      </c>
      <c r="H105" s="28" t="s">
        <v>322</v>
      </c>
    </row>
    <row r="106" spans="1:8" ht="14.25" x14ac:dyDescent="0.15">
      <c r="A106" s="64">
        <v>104</v>
      </c>
      <c r="B106" s="28" t="s">
        <v>382</v>
      </c>
      <c r="C106" s="36">
        <v>14</v>
      </c>
      <c r="D106" s="66" t="s">
        <v>435</v>
      </c>
      <c r="E106" s="36" t="s">
        <v>320</v>
      </c>
      <c r="F106" s="36" t="s">
        <v>321</v>
      </c>
      <c r="G106" s="66">
        <v>89.98</v>
      </c>
      <c r="H106" s="28" t="s">
        <v>322</v>
      </c>
    </row>
    <row r="107" spans="1:8" ht="14.25" x14ac:dyDescent="0.15">
      <c r="A107" s="64">
        <v>105</v>
      </c>
      <c r="B107" s="28" t="s">
        <v>382</v>
      </c>
      <c r="C107" s="36">
        <v>14</v>
      </c>
      <c r="D107" s="66" t="s">
        <v>436</v>
      </c>
      <c r="E107" s="36" t="s">
        <v>320</v>
      </c>
      <c r="F107" s="36" t="s">
        <v>321</v>
      </c>
      <c r="G107" s="66">
        <v>89.98</v>
      </c>
      <c r="H107" s="28" t="s">
        <v>322</v>
      </c>
    </row>
    <row r="108" spans="1:8" ht="14.25" x14ac:dyDescent="0.15">
      <c r="A108" s="64">
        <v>106</v>
      </c>
      <c r="B108" s="28" t="s">
        <v>382</v>
      </c>
      <c r="C108" s="36">
        <v>14</v>
      </c>
      <c r="D108" s="66" t="s">
        <v>437</v>
      </c>
      <c r="E108" s="36" t="s">
        <v>373</v>
      </c>
      <c r="F108" s="36" t="s">
        <v>321</v>
      </c>
      <c r="G108" s="66">
        <v>89.06</v>
      </c>
      <c r="H108" s="28" t="s">
        <v>322</v>
      </c>
    </row>
    <row r="109" spans="1:8" ht="14.25" x14ac:dyDescent="0.15">
      <c r="A109" s="64">
        <v>107</v>
      </c>
      <c r="B109" s="28" t="s">
        <v>382</v>
      </c>
      <c r="C109" s="36">
        <v>14</v>
      </c>
      <c r="D109" s="66" t="s">
        <v>438</v>
      </c>
      <c r="E109" s="36" t="s">
        <v>373</v>
      </c>
      <c r="F109" s="36" t="s">
        <v>321</v>
      </c>
      <c r="G109" s="66">
        <v>89.06</v>
      </c>
      <c r="H109" s="28" t="s">
        <v>322</v>
      </c>
    </row>
    <row r="110" spans="1:8" ht="14.25" x14ac:dyDescent="0.15">
      <c r="A110" s="64">
        <v>108</v>
      </c>
      <c r="B110" s="28" t="s">
        <v>382</v>
      </c>
      <c r="C110" s="36">
        <v>14</v>
      </c>
      <c r="D110" s="66" t="s">
        <v>439</v>
      </c>
      <c r="E110" s="36" t="s">
        <v>375</v>
      </c>
      <c r="F110" s="36" t="s">
        <v>321</v>
      </c>
      <c r="G110" s="66">
        <v>88.77</v>
      </c>
      <c r="H110" s="28" t="s">
        <v>322</v>
      </c>
    </row>
    <row r="111" spans="1:8" ht="14.25" x14ac:dyDescent="0.15">
      <c r="A111" s="64">
        <v>109</v>
      </c>
      <c r="B111" s="28" t="s">
        <v>382</v>
      </c>
      <c r="C111" s="36">
        <v>14</v>
      </c>
      <c r="D111" s="66" t="s">
        <v>440</v>
      </c>
      <c r="E111" s="36" t="s">
        <v>375</v>
      </c>
      <c r="F111" s="36" t="s">
        <v>321</v>
      </c>
      <c r="G111" s="66">
        <v>88.77</v>
      </c>
      <c r="H111" s="28" t="s">
        <v>322</v>
      </c>
    </row>
    <row r="112" spans="1:8" ht="14.25" x14ac:dyDescent="0.15">
      <c r="A112" s="64">
        <v>110</v>
      </c>
      <c r="B112" s="28" t="s">
        <v>382</v>
      </c>
      <c r="C112" s="36">
        <v>14</v>
      </c>
      <c r="D112" s="66" t="s">
        <v>441</v>
      </c>
      <c r="E112" s="36" t="s">
        <v>373</v>
      </c>
      <c r="F112" s="36" t="s">
        <v>321</v>
      </c>
      <c r="G112" s="66">
        <v>89.06</v>
      </c>
      <c r="H112" s="28" t="s">
        <v>322</v>
      </c>
    </row>
    <row r="113" spans="1:8" ht="14.25" x14ac:dyDescent="0.15">
      <c r="A113" s="64">
        <v>111</v>
      </c>
      <c r="B113" s="28" t="s">
        <v>382</v>
      </c>
      <c r="C113" s="36">
        <v>14</v>
      </c>
      <c r="D113" s="66" t="s">
        <v>442</v>
      </c>
      <c r="E113" s="36" t="s">
        <v>373</v>
      </c>
      <c r="F113" s="36" t="s">
        <v>321</v>
      </c>
      <c r="G113" s="66">
        <v>88.89</v>
      </c>
      <c r="H113" s="28" t="s">
        <v>322</v>
      </c>
    </row>
    <row r="114" spans="1:8" ht="14.25" x14ac:dyDescent="0.15">
      <c r="A114" s="64">
        <v>112</v>
      </c>
      <c r="B114" s="28" t="s">
        <v>382</v>
      </c>
      <c r="C114" s="36">
        <v>14</v>
      </c>
      <c r="D114" s="66" t="s">
        <v>443</v>
      </c>
      <c r="E114" s="36" t="s">
        <v>375</v>
      </c>
      <c r="F114" s="36" t="s">
        <v>321</v>
      </c>
      <c r="G114" s="66">
        <v>88.77</v>
      </c>
      <c r="H114" s="28" t="s">
        <v>322</v>
      </c>
    </row>
    <row r="115" spans="1:8" ht="14.25" x14ac:dyDescent="0.15">
      <c r="A115" s="64">
        <v>113</v>
      </c>
      <c r="B115" s="28" t="s">
        <v>382</v>
      </c>
      <c r="C115" s="36">
        <v>14</v>
      </c>
      <c r="D115" s="66" t="s">
        <v>444</v>
      </c>
      <c r="E115" s="36" t="s">
        <v>375</v>
      </c>
      <c r="F115" s="36" t="s">
        <v>321</v>
      </c>
      <c r="G115" s="66">
        <v>88.77</v>
      </c>
      <c r="H115" s="28" t="s">
        <v>322</v>
      </c>
    </row>
    <row r="116" spans="1:8" ht="14.25" x14ac:dyDescent="0.15">
      <c r="A116" s="64">
        <v>114</v>
      </c>
      <c r="B116" s="28" t="s">
        <v>382</v>
      </c>
      <c r="C116" s="36">
        <v>14</v>
      </c>
      <c r="D116" s="66" t="s">
        <v>445</v>
      </c>
      <c r="E116" s="36" t="s">
        <v>373</v>
      </c>
      <c r="F116" s="36" t="s">
        <v>321</v>
      </c>
      <c r="G116" s="66">
        <v>88.89</v>
      </c>
      <c r="H116" s="28" t="s">
        <v>322</v>
      </c>
    </row>
    <row r="117" spans="1:8" ht="14.25" x14ac:dyDescent="0.15">
      <c r="A117" s="64">
        <v>115</v>
      </c>
      <c r="B117" s="28" t="s">
        <v>382</v>
      </c>
      <c r="C117" s="36">
        <v>14</v>
      </c>
      <c r="D117" s="66" t="s">
        <v>446</v>
      </c>
      <c r="E117" s="36" t="s">
        <v>375</v>
      </c>
      <c r="F117" s="36" t="s">
        <v>321</v>
      </c>
      <c r="G117" s="66">
        <v>88.77</v>
      </c>
      <c r="H117" s="28" t="s">
        <v>322</v>
      </c>
    </row>
    <row r="118" spans="1:8" ht="14.25" x14ac:dyDescent="0.15">
      <c r="A118" s="64">
        <v>116</v>
      </c>
      <c r="B118" s="28" t="s">
        <v>382</v>
      </c>
      <c r="C118" s="36">
        <v>14</v>
      </c>
      <c r="D118" s="66" t="s">
        <v>447</v>
      </c>
      <c r="E118" s="36" t="s">
        <v>375</v>
      </c>
      <c r="F118" s="36" t="s">
        <v>321</v>
      </c>
      <c r="G118" s="66">
        <v>88.89</v>
      </c>
      <c r="H118" s="28" t="s">
        <v>322</v>
      </c>
    </row>
    <row r="119" spans="1:8" ht="14.25" x14ac:dyDescent="0.15">
      <c r="A119" s="64">
        <v>117</v>
      </c>
      <c r="B119" s="28" t="s">
        <v>382</v>
      </c>
      <c r="C119" s="36">
        <v>14</v>
      </c>
      <c r="D119" s="66" t="s">
        <v>448</v>
      </c>
      <c r="E119" s="36" t="s">
        <v>375</v>
      </c>
      <c r="F119" s="36" t="s">
        <v>321</v>
      </c>
      <c r="G119" s="66">
        <v>88.89</v>
      </c>
      <c r="H119" s="28" t="s">
        <v>322</v>
      </c>
    </row>
    <row r="120" spans="1:8" ht="14.25" x14ac:dyDescent="0.15">
      <c r="A120" s="64">
        <v>118</v>
      </c>
      <c r="B120" s="28" t="s">
        <v>382</v>
      </c>
      <c r="C120" s="36">
        <v>14</v>
      </c>
      <c r="D120" s="66" t="s">
        <v>449</v>
      </c>
      <c r="E120" s="36" t="s">
        <v>375</v>
      </c>
      <c r="F120" s="36" t="s">
        <v>321</v>
      </c>
      <c r="G120" s="66">
        <v>88.77</v>
      </c>
      <c r="H120" s="28" t="s">
        <v>322</v>
      </c>
    </row>
    <row r="121" spans="1:8" ht="14.25" x14ac:dyDescent="0.15">
      <c r="A121" s="64">
        <v>119</v>
      </c>
      <c r="B121" s="28" t="s">
        <v>382</v>
      </c>
      <c r="C121" s="36">
        <v>14</v>
      </c>
      <c r="D121" s="66" t="s">
        <v>450</v>
      </c>
      <c r="E121" s="36" t="s">
        <v>373</v>
      </c>
      <c r="F121" s="36" t="s">
        <v>321</v>
      </c>
      <c r="G121" s="66">
        <v>88.89</v>
      </c>
      <c r="H121" s="28" t="s">
        <v>322</v>
      </c>
    </row>
    <row r="122" spans="1:8" ht="14.25" x14ac:dyDescent="0.15">
      <c r="A122" s="64">
        <v>120</v>
      </c>
      <c r="B122" s="28" t="s">
        <v>382</v>
      </c>
      <c r="C122" s="36">
        <v>14</v>
      </c>
      <c r="D122" s="66" t="s">
        <v>451</v>
      </c>
      <c r="E122" s="36" t="s">
        <v>375</v>
      </c>
      <c r="F122" s="36" t="s">
        <v>321</v>
      </c>
      <c r="G122" s="66">
        <v>88.83</v>
      </c>
      <c r="H122" s="28" t="s">
        <v>322</v>
      </c>
    </row>
    <row r="123" spans="1:8" ht="14.25" x14ac:dyDescent="0.15">
      <c r="A123" s="64">
        <v>121</v>
      </c>
      <c r="B123" s="28" t="s">
        <v>382</v>
      </c>
      <c r="C123" s="36">
        <v>14</v>
      </c>
      <c r="D123" s="66" t="s">
        <v>452</v>
      </c>
      <c r="E123" s="36" t="s">
        <v>373</v>
      </c>
      <c r="F123" s="36" t="s">
        <v>321</v>
      </c>
      <c r="G123" s="66">
        <v>88.89</v>
      </c>
      <c r="H123" s="28" t="s">
        <v>322</v>
      </c>
    </row>
    <row r="124" spans="1:8" ht="14.25" x14ac:dyDescent="0.15">
      <c r="A124" s="64">
        <v>122</v>
      </c>
      <c r="B124" s="28" t="s">
        <v>382</v>
      </c>
      <c r="C124" s="36">
        <v>14</v>
      </c>
      <c r="D124" s="66" t="s">
        <v>453</v>
      </c>
      <c r="E124" s="36" t="s">
        <v>375</v>
      </c>
      <c r="F124" s="36" t="s">
        <v>321</v>
      </c>
      <c r="G124" s="66">
        <v>88.83</v>
      </c>
      <c r="H124" s="28" t="s">
        <v>322</v>
      </c>
    </row>
    <row r="125" spans="1:8" ht="14.25" x14ac:dyDescent="0.15">
      <c r="A125" s="64">
        <v>123</v>
      </c>
      <c r="B125" s="28" t="s">
        <v>382</v>
      </c>
      <c r="C125" s="36">
        <v>14</v>
      </c>
      <c r="D125" s="66" t="s">
        <v>454</v>
      </c>
      <c r="E125" s="36" t="s">
        <v>373</v>
      </c>
      <c r="F125" s="36" t="s">
        <v>321</v>
      </c>
      <c r="G125" s="66">
        <v>88.89</v>
      </c>
      <c r="H125" s="28" t="s">
        <v>322</v>
      </c>
    </row>
    <row r="126" spans="1:8" ht="14.25" x14ac:dyDescent="0.15">
      <c r="A126" s="64">
        <v>124</v>
      </c>
      <c r="B126" s="28" t="s">
        <v>382</v>
      </c>
      <c r="C126" s="36">
        <v>14</v>
      </c>
      <c r="D126" s="67" t="s">
        <v>455</v>
      </c>
      <c r="E126" s="36" t="s">
        <v>375</v>
      </c>
      <c r="F126" s="36" t="s">
        <v>321</v>
      </c>
      <c r="G126" s="67">
        <v>88.83</v>
      </c>
      <c r="H126" s="28" t="s">
        <v>322</v>
      </c>
    </row>
    <row r="127" spans="1:8" ht="14.25" x14ac:dyDescent="0.15">
      <c r="A127" s="64">
        <v>125</v>
      </c>
      <c r="B127" s="28" t="s">
        <v>382</v>
      </c>
      <c r="C127" s="36">
        <v>14</v>
      </c>
      <c r="D127" s="66" t="s">
        <v>456</v>
      </c>
      <c r="E127" s="36" t="s">
        <v>373</v>
      </c>
      <c r="F127" s="36" t="s">
        <v>321</v>
      </c>
      <c r="G127" s="66">
        <v>88.95</v>
      </c>
      <c r="H127" s="28" t="s">
        <v>322</v>
      </c>
    </row>
    <row r="128" spans="1:8" ht="14.25" x14ac:dyDescent="0.15">
      <c r="A128" s="64">
        <v>126</v>
      </c>
      <c r="B128" s="28" t="s">
        <v>382</v>
      </c>
      <c r="C128" s="36">
        <v>14</v>
      </c>
      <c r="D128" s="66" t="s">
        <v>457</v>
      </c>
      <c r="E128" s="36" t="s">
        <v>375</v>
      </c>
      <c r="F128" s="36" t="s">
        <v>321</v>
      </c>
      <c r="G128" s="66">
        <v>88.9</v>
      </c>
      <c r="H128" s="28" t="s">
        <v>322</v>
      </c>
    </row>
    <row r="129" spans="1:8" ht="14.25" x14ac:dyDescent="0.15">
      <c r="A129" s="64">
        <v>127</v>
      </c>
      <c r="B129" s="28" t="s">
        <v>382</v>
      </c>
      <c r="C129" s="36">
        <v>14</v>
      </c>
      <c r="D129" s="66" t="s">
        <v>458</v>
      </c>
      <c r="E129" s="36" t="s">
        <v>373</v>
      </c>
      <c r="F129" s="36" t="s">
        <v>321</v>
      </c>
      <c r="G129" s="66">
        <v>88.95</v>
      </c>
      <c r="H129" s="28" t="s">
        <v>322</v>
      </c>
    </row>
    <row r="130" spans="1:8" ht="14.25" x14ac:dyDescent="0.15">
      <c r="A130" s="64">
        <v>128</v>
      </c>
      <c r="B130" s="28" t="s">
        <v>382</v>
      </c>
      <c r="C130" s="36">
        <v>14</v>
      </c>
      <c r="D130" s="66" t="s">
        <v>459</v>
      </c>
      <c r="E130" s="36" t="s">
        <v>375</v>
      </c>
      <c r="F130" s="36" t="s">
        <v>321</v>
      </c>
      <c r="G130" s="66">
        <v>88.9</v>
      </c>
      <c r="H130" s="28" t="s">
        <v>322</v>
      </c>
    </row>
    <row r="131" spans="1:8" ht="14.25" x14ac:dyDescent="0.15">
      <c r="A131" s="64">
        <v>129</v>
      </c>
      <c r="B131" s="28" t="s">
        <v>382</v>
      </c>
      <c r="C131" s="36">
        <v>14</v>
      </c>
      <c r="D131" s="66" t="s">
        <v>460</v>
      </c>
      <c r="E131" s="36" t="s">
        <v>373</v>
      </c>
      <c r="F131" s="36" t="s">
        <v>321</v>
      </c>
      <c r="G131" s="66">
        <v>88.95</v>
      </c>
      <c r="H131" s="28" t="s">
        <v>322</v>
      </c>
    </row>
    <row r="132" spans="1:8" ht="14.25" x14ac:dyDescent="0.15">
      <c r="A132" s="64">
        <v>130</v>
      </c>
      <c r="B132" s="28" t="s">
        <v>382</v>
      </c>
      <c r="C132" s="36">
        <v>14</v>
      </c>
      <c r="D132" s="66" t="s">
        <v>461</v>
      </c>
      <c r="E132" s="36" t="s">
        <v>375</v>
      </c>
      <c r="F132" s="36" t="s">
        <v>321</v>
      </c>
      <c r="G132" s="66">
        <v>88.9</v>
      </c>
      <c r="H132" s="28" t="s">
        <v>322</v>
      </c>
    </row>
    <row r="133" spans="1:8" ht="14.25" x14ac:dyDescent="0.15">
      <c r="A133" s="64">
        <v>131</v>
      </c>
      <c r="B133" s="28" t="s">
        <v>382</v>
      </c>
      <c r="C133" s="36">
        <v>14</v>
      </c>
      <c r="D133" s="66" t="s">
        <v>462</v>
      </c>
      <c r="E133" s="36" t="s">
        <v>385</v>
      </c>
      <c r="F133" s="36" t="s">
        <v>321</v>
      </c>
      <c r="G133" s="66">
        <v>89.59</v>
      </c>
      <c r="H133" s="28" t="s">
        <v>386</v>
      </c>
    </row>
    <row r="134" spans="1:8" ht="14.25" x14ac:dyDescent="0.15">
      <c r="A134" s="64">
        <v>132</v>
      </c>
      <c r="B134" s="28" t="s">
        <v>382</v>
      </c>
      <c r="C134" s="36">
        <v>14</v>
      </c>
      <c r="D134" s="66" t="s">
        <v>463</v>
      </c>
      <c r="E134" s="36" t="s">
        <v>375</v>
      </c>
      <c r="F134" s="36" t="s">
        <v>321</v>
      </c>
      <c r="G134" s="66">
        <v>88.9</v>
      </c>
      <c r="H134" s="28" t="s">
        <v>322</v>
      </c>
    </row>
    <row r="135" spans="1:8" ht="14.25" x14ac:dyDescent="0.15">
      <c r="A135" s="64">
        <v>133</v>
      </c>
      <c r="B135" s="28" t="s">
        <v>382</v>
      </c>
      <c r="C135" s="36">
        <v>15</v>
      </c>
      <c r="D135" s="66" t="s">
        <v>464</v>
      </c>
      <c r="E135" s="36" t="s">
        <v>320</v>
      </c>
      <c r="F135" s="36" t="s">
        <v>321</v>
      </c>
      <c r="G135" s="66">
        <v>90.03</v>
      </c>
      <c r="H135" s="28" t="s">
        <v>322</v>
      </c>
    </row>
    <row r="136" spans="1:8" ht="14.25" x14ac:dyDescent="0.15">
      <c r="A136" s="64">
        <v>134</v>
      </c>
      <c r="B136" s="28" t="s">
        <v>382</v>
      </c>
      <c r="C136" s="36">
        <v>15</v>
      </c>
      <c r="D136" s="66" t="s">
        <v>465</v>
      </c>
      <c r="E136" s="36" t="s">
        <v>320</v>
      </c>
      <c r="F136" s="36" t="s">
        <v>321</v>
      </c>
      <c r="G136" s="66">
        <v>90.03</v>
      </c>
      <c r="H136" s="28" t="s">
        <v>322</v>
      </c>
    </row>
    <row r="137" spans="1:8" ht="14.25" x14ac:dyDescent="0.15">
      <c r="A137" s="64">
        <v>135</v>
      </c>
      <c r="B137" s="28" t="s">
        <v>382</v>
      </c>
      <c r="C137" s="36">
        <v>15</v>
      </c>
      <c r="D137" s="66" t="s">
        <v>466</v>
      </c>
      <c r="E137" s="36" t="s">
        <v>320</v>
      </c>
      <c r="F137" s="36" t="s">
        <v>321</v>
      </c>
      <c r="G137" s="66">
        <v>90.03</v>
      </c>
      <c r="H137" s="28" t="s">
        <v>322</v>
      </c>
    </row>
    <row r="138" spans="1:8" ht="14.25" x14ac:dyDescent="0.15">
      <c r="A138" s="64">
        <v>136</v>
      </c>
      <c r="B138" s="28" t="s">
        <v>382</v>
      </c>
      <c r="C138" s="36">
        <v>15</v>
      </c>
      <c r="D138" s="66" t="s">
        <v>467</v>
      </c>
      <c r="E138" s="36" t="s">
        <v>320</v>
      </c>
      <c r="F138" s="36" t="s">
        <v>321</v>
      </c>
      <c r="G138" s="66">
        <v>90.03</v>
      </c>
      <c r="H138" s="28" t="s">
        <v>322</v>
      </c>
    </row>
    <row r="139" spans="1:8" ht="14.25" x14ac:dyDescent="0.15">
      <c r="A139" s="64">
        <v>137</v>
      </c>
      <c r="B139" s="28" t="s">
        <v>382</v>
      </c>
      <c r="C139" s="36">
        <v>15</v>
      </c>
      <c r="D139" s="66" t="s">
        <v>468</v>
      </c>
      <c r="E139" s="36" t="s">
        <v>320</v>
      </c>
      <c r="F139" s="36" t="s">
        <v>321</v>
      </c>
      <c r="G139" s="66">
        <v>90.03</v>
      </c>
      <c r="H139" s="28" t="s">
        <v>322</v>
      </c>
    </row>
    <row r="140" spans="1:8" ht="14.25" x14ac:dyDescent="0.15">
      <c r="A140" s="64">
        <v>138</v>
      </c>
      <c r="B140" s="28" t="s">
        <v>382</v>
      </c>
      <c r="C140" s="36">
        <v>15</v>
      </c>
      <c r="D140" s="66" t="s">
        <v>469</v>
      </c>
      <c r="E140" s="36" t="s">
        <v>320</v>
      </c>
      <c r="F140" s="36" t="s">
        <v>321</v>
      </c>
      <c r="G140" s="66">
        <v>90.03</v>
      </c>
      <c r="H140" s="28" t="s">
        <v>322</v>
      </c>
    </row>
    <row r="141" spans="1:8" ht="14.25" x14ac:dyDescent="0.15">
      <c r="A141" s="64">
        <v>139</v>
      </c>
      <c r="B141" s="28" t="s">
        <v>382</v>
      </c>
      <c r="C141" s="36">
        <v>15</v>
      </c>
      <c r="D141" s="66" t="s">
        <v>470</v>
      </c>
      <c r="E141" s="36" t="s">
        <v>320</v>
      </c>
      <c r="F141" s="36" t="s">
        <v>321</v>
      </c>
      <c r="G141" s="66">
        <v>90.03</v>
      </c>
      <c r="H141" s="28" t="s">
        <v>322</v>
      </c>
    </row>
    <row r="142" spans="1:8" ht="14.25" x14ac:dyDescent="0.15">
      <c r="A142" s="64">
        <v>140</v>
      </c>
      <c r="B142" s="28" t="s">
        <v>382</v>
      </c>
      <c r="C142" s="36">
        <v>15</v>
      </c>
      <c r="D142" s="66" t="s">
        <v>471</v>
      </c>
      <c r="E142" s="36" t="s">
        <v>320</v>
      </c>
      <c r="F142" s="36" t="s">
        <v>321</v>
      </c>
      <c r="G142" s="66">
        <v>90.03</v>
      </c>
      <c r="H142" s="28" t="s">
        <v>322</v>
      </c>
    </row>
    <row r="143" spans="1:8" ht="14.25" x14ac:dyDescent="0.15">
      <c r="A143" s="64">
        <v>141</v>
      </c>
      <c r="B143" s="28" t="s">
        <v>382</v>
      </c>
      <c r="C143" s="36">
        <v>15</v>
      </c>
      <c r="D143" s="66" t="s">
        <v>472</v>
      </c>
      <c r="E143" s="36" t="s">
        <v>320</v>
      </c>
      <c r="F143" s="36" t="s">
        <v>321</v>
      </c>
      <c r="G143" s="66">
        <v>90.03</v>
      </c>
      <c r="H143" s="28" t="s">
        <v>322</v>
      </c>
    </row>
    <row r="144" spans="1:8" ht="14.25" x14ac:dyDescent="0.15">
      <c r="A144" s="64">
        <v>142</v>
      </c>
      <c r="B144" s="28" t="s">
        <v>382</v>
      </c>
      <c r="C144" s="36">
        <v>15</v>
      </c>
      <c r="D144" s="66" t="s">
        <v>473</v>
      </c>
      <c r="E144" s="36" t="s">
        <v>320</v>
      </c>
      <c r="F144" s="36" t="s">
        <v>321</v>
      </c>
      <c r="G144" s="66">
        <v>90.03</v>
      </c>
      <c r="H144" s="28" t="s">
        <v>322</v>
      </c>
    </row>
    <row r="145" spans="1:8" ht="14.25" x14ac:dyDescent="0.15">
      <c r="A145" s="64">
        <v>143</v>
      </c>
      <c r="B145" s="28" t="s">
        <v>382</v>
      </c>
      <c r="C145" s="36">
        <v>15</v>
      </c>
      <c r="D145" s="66" t="s">
        <v>474</v>
      </c>
      <c r="E145" s="36" t="s">
        <v>320</v>
      </c>
      <c r="F145" s="36" t="s">
        <v>321</v>
      </c>
      <c r="G145" s="66">
        <v>90.03</v>
      </c>
      <c r="H145" s="28" t="s">
        <v>322</v>
      </c>
    </row>
    <row r="146" spans="1:8" ht="14.25" x14ac:dyDescent="0.15">
      <c r="A146" s="64">
        <v>144</v>
      </c>
      <c r="B146" s="28" t="s">
        <v>382</v>
      </c>
      <c r="C146" s="36">
        <v>15</v>
      </c>
      <c r="D146" s="66" t="s">
        <v>475</v>
      </c>
      <c r="E146" s="36" t="s">
        <v>320</v>
      </c>
      <c r="F146" s="36" t="s">
        <v>321</v>
      </c>
      <c r="G146" s="66">
        <v>90.03</v>
      </c>
      <c r="H146" s="28" t="s">
        <v>322</v>
      </c>
    </row>
    <row r="147" spans="1:8" ht="14.25" x14ac:dyDescent="0.15">
      <c r="A147" s="64">
        <v>145</v>
      </c>
      <c r="B147" s="28" t="s">
        <v>382</v>
      </c>
      <c r="C147" s="36">
        <v>15</v>
      </c>
      <c r="D147" s="66" t="s">
        <v>476</v>
      </c>
      <c r="E147" s="36" t="s">
        <v>320</v>
      </c>
      <c r="F147" s="36" t="s">
        <v>321</v>
      </c>
      <c r="G147" s="66">
        <v>90.03</v>
      </c>
      <c r="H147" s="28" t="s">
        <v>322</v>
      </c>
    </row>
    <row r="148" spans="1:8" ht="14.25" x14ac:dyDescent="0.15">
      <c r="A148" s="64">
        <v>146</v>
      </c>
      <c r="B148" s="28" t="s">
        <v>382</v>
      </c>
      <c r="C148" s="36">
        <v>15</v>
      </c>
      <c r="D148" s="66" t="s">
        <v>477</v>
      </c>
      <c r="E148" s="36" t="s">
        <v>333</v>
      </c>
      <c r="F148" s="36" t="s">
        <v>321</v>
      </c>
      <c r="G148" s="66">
        <v>88.44</v>
      </c>
      <c r="H148" s="28" t="s">
        <v>322</v>
      </c>
    </row>
    <row r="149" spans="1:8" ht="14.25" x14ac:dyDescent="0.15">
      <c r="A149" s="64">
        <v>147</v>
      </c>
      <c r="B149" s="28" t="s">
        <v>382</v>
      </c>
      <c r="C149" s="36">
        <v>15</v>
      </c>
      <c r="D149" s="66" t="s">
        <v>478</v>
      </c>
      <c r="E149" s="36" t="s">
        <v>346</v>
      </c>
      <c r="F149" s="36" t="s">
        <v>321</v>
      </c>
      <c r="G149" s="66">
        <v>88.67</v>
      </c>
      <c r="H149" s="28" t="s">
        <v>322</v>
      </c>
    </row>
    <row r="150" spans="1:8" ht="14.25" x14ac:dyDescent="0.15">
      <c r="A150" s="64">
        <v>148</v>
      </c>
      <c r="B150" s="28" t="s">
        <v>382</v>
      </c>
      <c r="C150" s="36">
        <v>15</v>
      </c>
      <c r="D150" s="66" t="s">
        <v>479</v>
      </c>
      <c r="E150" s="36" t="s">
        <v>346</v>
      </c>
      <c r="F150" s="36" t="s">
        <v>321</v>
      </c>
      <c r="G150" s="66">
        <v>88.56</v>
      </c>
      <c r="H150" s="28" t="s">
        <v>322</v>
      </c>
    </row>
    <row r="151" spans="1:8" ht="14.25" x14ac:dyDescent="0.15">
      <c r="A151" s="64">
        <v>149</v>
      </c>
      <c r="B151" s="28" t="s">
        <v>382</v>
      </c>
      <c r="C151" s="36">
        <v>15</v>
      </c>
      <c r="D151" s="66" t="s">
        <v>480</v>
      </c>
      <c r="E151" s="36" t="s">
        <v>333</v>
      </c>
      <c r="F151" s="36" t="s">
        <v>321</v>
      </c>
      <c r="G151" s="66">
        <v>88.44</v>
      </c>
      <c r="H151" s="28" t="s">
        <v>322</v>
      </c>
    </row>
    <row r="152" spans="1:8" ht="14.25" x14ac:dyDescent="0.15">
      <c r="A152" s="64">
        <v>150</v>
      </c>
      <c r="B152" s="28" t="s">
        <v>382</v>
      </c>
      <c r="C152" s="36">
        <v>15</v>
      </c>
      <c r="D152" s="66" t="s">
        <v>481</v>
      </c>
      <c r="E152" s="36" t="s">
        <v>346</v>
      </c>
      <c r="F152" s="36" t="s">
        <v>321</v>
      </c>
      <c r="G152" s="66">
        <v>88.56</v>
      </c>
      <c r="H152" s="28" t="s">
        <v>322</v>
      </c>
    </row>
    <row r="153" spans="1:8" ht="14.25" x14ac:dyDescent="0.15">
      <c r="A153" s="64">
        <v>151</v>
      </c>
      <c r="B153" s="28" t="s">
        <v>382</v>
      </c>
      <c r="C153" s="36">
        <v>15</v>
      </c>
      <c r="D153" s="66" t="s">
        <v>482</v>
      </c>
      <c r="E153" s="36" t="s">
        <v>333</v>
      </c>
      <c r="F153" s="36" t="s">
        <v>321</v>
      </c>
      <c r="G153" s="66">
        <v>88.96</v>
      </c>
      <c r="H153" s="28" t="s">
        <v>322</v>
      </c>
    </row>
    <row r="154" spans="1:8" ht="14.25" x14ac:dyDescent="0.15">
      <c r="A154" s="64">
        <v>152</v>
      </c>
      <c r="B154" s="28" t="s">
        <v>382</v>
      </c>
      <c r="C154" s="36">
        <v>15</v>
      </c>
      <c r="D154" s="66" t="s">
        <v>483</v>
      </c>
      <c r="E154" s="36" t="s">
        <v>333</v>
      </c>
      <c r="F154" s="36" t="s">
        <v>321</v>
      </c>
      <c r="G154" s="66">
        <v>88.51</v>
      </c>
      <c r="H154" s="28" t="s">
        <v>322</v>
      </c>
    </row>
    <row r="155" spans="1:8" ht="14.25" x14ac:dyDescent="0.15">
      <c r="A155" s="64">
        <v>153</v>
      </c>
      <c r="B155" s="28" t="s">
        <v>382</v>
      </c>
      <c r="C155" s="36">
        <v>15</v>
      </c>
      <c r="D155" s="66" t="s">
        <v>484</v>
      </c>
      <c r="E155" s="36" t="s">
        <v>333</v>
      </c>
      <c r="F155" s="36" t="s">
        <v>321</v>
      </c>
      <c r="G155" s="66">
        <v>88.55</v>
      </c>
      <c r="H155" s="28" t="s">
        <v>322</v>
      </c>
    </row>
    <row r="156" spans="1:8" ht="14.25" x14ac:dyDescent="0.15">
      <c r="A156" s="64">
        <v>154</v>
      </c>
      <c r="B156" s="28" t="s">
        <v>382</v>
      </c>
      <c r="C156" s="36">
        <v>15</v>
      </c>
      <c r="D156" s="66" t="s">
        <v>485</v>
      </c>
      <c r="E156" s="36" t="s">
        <v>414</v>
      </c>
      <c r="F156" s="36" t="s">
        <v>321</v>
      </c>
      <c r="G156" s="66">
        <v>89.25</v>
      </c>
      <c r="H156" s="28" t="s">
        <v>322</v>
      </c>
    </row>
    <row r="157" spans="1:8" ht="14.25" x14ac:dyDescent="0.15">
      <c r="A157" s="64">
        <v>155</v>
      </c>
      <c r="B157" s="28" t="s">
        <v>382</v>
      </c>
      <c r="C157" s="36">
        <v>15</v>
      </c>
      <c r="D157" s="66" t="s">
        <v>486</v>
      </c>
      <c r="E157" s="36" t="s">
        <v>355</v>
      </c>
      <c r="F157" s="36" t="s">
        <v>321</v>
      </c>
      <c r="G157" s="66">
        <v>90.03</v>
      </c>
      <c r="H157" s="28" t="s">
        <v>322</v>
      </c>
    </row>
    <row r="158" spans="1:8" ht="14.25" x14ac:dyDescent="0.15">
      <c r="A158" s="64">
        <v>156</v>
      </c>
      <c r="B158" s="28" t="s">
        <v>382</v>
      </c>
      <c r="C158" s="36">
        <v>15</v>
      </c>
      <c r="D158" s="66" t="s">
        <v>487</v>
      </c>
      <c r="E158" s="36" t="s">
        <v>355</v>
      </c>
      <c r="F158" s="36" t="s">
        <v>321</v>
      </c>
      <c r="G158" s="66">
        <v>90.03</v>
      </c>
      <c r="H158" s="28" t="s">
        <v>322</v>
      </c>
    </row>
    <row r="159" spans="1:8" ht="14.25" x14ac:dyDescent="0.15">
      <c r="A159" s="64">
        <v>157</v>
      </c>
      <c r="B159" s="28" t="s">
        <v>382</v>
      </c>
      <c r="C159" s="36">
        <v>15</v>
      </c>
      <c r="D159" s="66" t="s">
        <v>488</v>
      </c>
      <c r="E159" s="36" t="s">
        <v>355</v>
      </c>
      <c r="F159" s="36" t="s">
        <v>321</v>
      </c>
      <c r="G159" s="66">
        <v>90.03</v>
      </c>
      <c r="H159" s="28" t="s">
        <v>322</v>
      </c>
    </row>
    <row r="160" spans="1:8" ht="14.25" x14ac:dyDescent="0.15">
      <c r="A160" s="64">
        <v>158</v>
      </c>
      <c r="B160" s="28" t="s">
        <v>382</v>
      </c>
      <c r="C160" s="36">
        <v>15</v>
      </c>
      <c r="D160" s="66" t="s">
        <v>489</v>
      </c>
      <c r="E160" s="36" t="s">
        <v>355</v>
      </c>
      <c r="F160" s="36" t="s">
        <v>321</v>
      </c>
      <c r="G160" s="66">
        <v>90.03</v>
      </c>
      <c r="H160" s="28" t="s">
        <v>322</v>
      </c>
    </row>
    <row r="161" spans="1:8" ht="14.25" x14ac:dyDescent="0.15">
      <c r="A161" s="64">
        <v>159</v>
      </c>
      <c r="B161" s="28" t="s">
        <v>382</v>
      </c>
      <c r="C161" s="36">
        <v>15</v>
      </c>
      <c r="D161" s="66" t="s">
        <v>490</v>
      </c>
      <c r="E161" s="36" t="s">
        <v>355</v>
      </c>
      <c r="F161" s="36" t="s">
        <v>321</v>
      </c>
      <c r="G161" s="66">
        <v>90.03</v>
      </c>
      <c r="H161" s="28" t="s">
        <v>322</v>
      </c>
    </row>
    <row r="162" spans="1:8" ht="14.25" x14ac:dyDescent="0.15">
      <c r="A162" s="64">
        <v>160</v>
      </c>
      <c r="B162" s="28" t="s">
        <v>382</v>
      </c>
      <c r="C162" s="36">
        <v>15</v>
      </c>
      <c r="D162" s="66" t="s">
        <v>491</v>
      </c>
      <c r="E162" s="36" t="s">
        <v>355</v>
      </c>
      <c r="F162" s="36" t="s">
        <v>321</v>
      </c>
      <c r="G162" s="66">
        <v>90.03</v>
      </c>
      <c r="H162" s="28" t="s">
        <v>322</v>
      </c>
    </row>
    <row r="163" spans="1:8" ht="14.25" x14ac:dyDescent="0.15">
      <c r="A163" s="64">
        <v>161</v>
      </c>
      <c r="B163" s="28" t="s">
        <v>382</v>
      </c>
      <c r="C163" s="36">
        <v>15</v>
      </c>
      <c r="D163" s="66" t="s">
        <v>492</v>
      </c>
      <c r="E163" s="36" t="s">
        <v>355</v>
      </c>
      <c r="F163" s="36" t="s">
        <v>321</v>
      </c>
      <c r="G163" s="66">
        <v>90.03</v>
      </c>
      <c r="H163" s="28" t="s">
        <v>322</v>
      </c>
    </row>
    <row r="164" spans="1:8" ht="14.25" x14ac:dyDescent="0.15">
      <c r="A164" s="64">
        <v>162</v>
      </c>
      <c r="B164" s="28" t="s">
        <v>382</v>
      </c>
      <c r="C164" s="36">
        <v>15</v>
      </c>
      <c r="D164" s="66" t="s">
        <v>493</v>
      </c>
      <c r="E164" s="36" t="s">
        <v>355</v>
      </c>
      <c r="F164" s="36" t="s">
        <v>321</v>
      </c>
      <c r="G164" s="66">
        <v>90.03</v>
      </c>
      <c r="H164" s="28" t="s">
        <v>322</v>
      </c>
    </row>
    <row r="165" spans="1:8" ht="14.25" x14ac:dyDescent="0.15">
      <c r="A165" s="64">
        <v>163</v>
      </c>
      <c r="B165" s="28" t="s">
        <v>382</v>
      </c>
      <c r="C165" s="36">
        <v>15</v>
      </c>
      <c r="D165" s="66" t="s">
        <v>494</v>
      </c>
      <c r="E165" s="36" t="s">
        <v>355</v>
      </c>
      <c r="F165" s="36" t="s">
        <v>321</v>
      </c>
      <c r="G165" s="66">
        <v>90.03</v>
      </c>
      <c r="H165" s="28" t="s">
        <v>322</v>
      </c>
    </row>
    <row r="166" spans="1:8" ht="14.25" x14ac:dyDescent="0.15">
      <c r="A166" s="64">
        <v>164</v>
      </c>
      <c r="B166" s="28" t="s">
        <v>382</v>
      </c>
      <c r="C166" s="36">
        <v>15</v>
      </c>
      <c r="D166" s="66" t="s">
        <v>495</v>
      </c>
      <c r="E166" s="36" t="s">
        <v>355</v>
      </c>
      <c r="F166" s="36" t="s">
        <v>321</v>
      </c>
      <c r="G166" s="66">
        <v>90.03</v>
      </c>
      <c r="H166" s="28" t="s">
        <v>322</v>
      </c>
    </row>
    <row r="167" spans="1:8" ht="14.25" x14ac:dyDescent="0.15">
      <c r="A167" s="64">
        <v>165</v>
      </c>
      <c r="B167" s="28" t="s">
        <v>382</v>
      </c>
      <c r="C167" s="36">
        <v>15</v>
      </c>
      <c r="D167" s="66" t="s">
        <v>496</v>
      </c>
      <c r="E167" s="36" t="s">
        <v>355</v>
      </c>
      <c r="F167" s="36" t="s">
        <v>321</v>
      </c>
      <c r="G167" s="66">
        <v>90.03</v>
      </c>
      <c r="H167" s="28" t="s">
        <v>322</v>
      </c>
    </row>
    <row r="168" spans="1:8" ht="14.25" x14ac:dyDescent="0.15">
      <c r="A168" s="64">
        <v>166</v>
      </c>
      <c r="B168" s="28" t="s">
        <v>382</v>
      </c>
      <c r="C168" s="36">
        <v>15</v>
      </c>
      <c r="D168" s="66" t="s">
        <v>497</v>
      </c>
      <c r="E168" s="36" t="s">
        <v>355</v>
      </c>
      <c r="F168" s="36" t="s">
        <v>321</v>
      </c>
      <c r="G168" s="66">
        <v>90.03</v>
      </c>
      <c r="H168" s="28" t="s">
        <v>322</v>
      </c>
    </row>
    <row r="169" spans="1:8" ht="14.25" x14ac:dyDescent="0.15">
      <c r="A169" s="64">
        <v>167</v>
      </c>
      <c r="B169" s="28" t="s">
        <v>382</v>
      </c>
      <c r="C169" s="36">
        <v>16</v>
      </c>
      <c r="D169" s="66" t="s">
        <v>498</v>
      </c>
      <c r="E169" s="36" t="s">
        <v>499</v>
      </c>
      <c r="F169" s="36" t="s">
        <v>500</v>
      </c>
      <c r="G169" s="66">
        <v>109.44</v>
      </c>
      <c r="H169" s="28" t="s">
        <v>501</v>
      </c>
    </row>
    <row r="170" spans="1:8" ht="14.25" x14ac:dyDescent="0.15">
      <c r="A170" s="64">
        <v>168</v>
      </c>
      <c r="B170" s="28" t="s">
        <v>382</v>
      </c>
      <c r="C170" s="36">
        <v>16</v>
      </c>
      <c r="D170" s="66" t="s">
        <v>502</v>
      </c>
      <c r="E170" s="36" t="s">
        <v>375</v>
      </c>
      <c r="F170" s="36" t="s">
        <v>321</v>
      </c>
      <c r="G170" s="66">
        <v>88.56</v>
      </c>
      <c r="H170" s="28" t="s">
        <v>322</v>
      </c>
    </row>
    <row r="171" spans="1:8" ht="14.25" x14ac:dyDescent="0.15">
      <c r="A171" s="64">
        <v>169</v>
      </c>
      <c r="B171" s="28" t="s">
        <v>382</v>
      </c>
      <c r="C171" s="36">
        <v>16</v>
      </c>
      <c r="D171" s="66" t="s">
        <v>503</v>
      </c>
      <c r="E171" s="36" t="s">
        <v>373</v>
      </c>
      <c r="F171" s="36" t="s">
        <v>321</v>
      </c>
      <c r="G171" s="66">
        <v>88.8</v>
      </c>
      <c r="H171" s="28" t="s">
        <v>322</v>
      </c>
    </row>
    <row r="172" spans="1:8" ht="14.25" x14ac:dyDescent="0.15">
      <c r="A172" s="64">
        <v>170</v>
      </c>
      <c r="B172" s="28" t="s">
        <v>382</v>
      </c>
      <c r="C172" s="36">
        <v>16</v>
      </c>
      <c r="D172" s="66" t="s">
        <v>504</v>
      </c>
      <c r="E172" s="36" t="s">
        <v>375</v>
      </c>
      <c r="F172" s="36" t="s">
        <v>321</v>
      </c>
      <c r="G172" s="66">
        <v>88.56</v>
      </c>
      <c r="H172" s="28" t="s">
        <v>322</v>
      </c>
    </row>
    <row r="173" spans="1:8" ht="14.25" x14ac:dyDescent="0.15">
      <c r="A173" s="64">
        <v>171</v>
      </c>
      <c r="B173" s="28" t="s">
        <v>382</v>
      </c>
      <c r="C173" s="36">
        <v>16</v>
      </c>
      <c r="D173" s="66" t="s">
        <v>505</v>
      </c>
      <c r="E173" s="36" t="s">
        <v>373</v>
      </c>
      <c r="F173" s="36" t="s">
        <v>321</v>
      </c>
      <c r="G173" s="66">
        <v>88.8</v>
      </c>
      <c r="H173" s="28" t="s">
        <v>322</v>
      </c>
    </row>
    <row r="174" spans="1:8" ht="14.25" x14ac:dyDescent="0.15">
      <c r="A174" s="64">
        <v>172</v>
      </c>
      <c r="B174" s="28" t="s">
        <v>382</v>
      </c>
      <c r="C174" s="36">
        <v>16</v>
      </c>
      <c r="D174" s="66" t="s">
        <v>506</v>
      </c>
      <c r="E174" s="36" t="s">
        <v>375</v>
      </c>
      <c r="F174" s="36" t="s">
        <v>321</v>
      </c>
      <c r="G174" s="66">
        <v>88.56</v>
      </c>
      <c r="H174" s="28" t="s">
        <v>322</v>
      </c>
    </row>
    <row r="175" spans="1:8" ht="14.25" x14ac:dyDescent="0.15">
      <c r="A175" s="64">
        <v>173</v>
      </c>
      <c r="B175" s="28" t="s">
        <v>382</v>
      </c>
      <c r="C175" s="36">
        <v>16</v>
      </c>
      <c r="D175" s="66" t="s">
        <v>507</v>
      </c>
      <c r="E175" s="36" t="s">
        <v>373</v>
      </c>
      <c r="F175" s="36" t="s">
        <v>321</v>
      </c>
      <c r="G175" s="66">
        <v>88.8</v>
      </c>
      <c r="H175" s="28" t="s">
        <v>322</v>
      </c>
    </row>
    <row r="176" spans="1:8" ht="14.25" x14ac:dyDescent="0.15">
      <c r="A176" s="64">
        <v>174</v>
      </c>
      <c r="B176" s="28" t="s">
        <v>382</v>
      </c>
      <c r="C176" s="36">
        <v>16</v>
      </c>
      <c r="D176" s="66" t="s">
        <v>508</v>
      </c>
      <c r="E176" s="36" t="s">
        <v>375</v>
      </c>
      <c r="F176" s="36" t="s">
        <v>321</v>
      </c>
      <c r="G176" s="66">
        <v>88.56</v>
      </c>
      <c r="H176" s="28" t="s">
        <v>322</v>
      </c>
    </row>
    <row r="177" spans="1:8" ht="14.25" x14ac:dyDescent="0.15">
      <c r="A177" s="64">
        <v>175</v>
      </c>
      <c r="B177" s="28" t="s">
        <v>382</v>
      </c>
      <c r="C177" s="36">
        <v>16</v>
      </c>
      <c r="D177" s="66" t="s">
        <v>509</v>
      </c>
      <c r="E177" s="36" t="s">
        <v>373</v>
      </c>
      <c r="F177" s="36" t="s">
        <v>321</v>
      </c>
      <c r="G177" s="66">
        <v>88.68</v>
      </c>
      <c r="H177" s="28" t="s">
        <v>322</v>
      </c>
    </row>
    <row r="178" spans="1:8" ht="14.25" x14ac:dyDescent="0.15">
      <c r="A178" s="64">
        <v>176</v>
      </c>
      <c r="B178" s="28" t="s">
        <v>382</v>
      </c>
      <c r="C178" s="36">
        <v>16</v>
      </c>
      <c r="D178" s="66" t="s">
        <v>510</v>
      </c>
      <c r="E178" s="36" t="s">
        <v>373</v>
      </c>
      <c r="F178" s="36" t="s">
        <v>321</v>
      </c>
      <c r="G178" s="66">
        <v>88.68</v>
      </c>
      <c r="H178" s="28" t="s">
        <v>322</v>
      </c>
    </row>
    <row r="179" spans="1:8" ht="14.25" x14ac:dyDescent="0.15">
      <c r="A179" s="64">
        <v>177</v>
      </c>
      <c r="B179" s="28" t="s">
        <v>382</v>
      </c>
      <c r="C179" s="36">
        <v>16</v>
      </c>
      <c r="D179" s="66" t="s">
        <v>511</v>
      </c>
      <c r="E179" s="36" t="s">
        <v>375</v>
      </c>
      <c r="F179" s="36" t="s">
        <v>321</v>
      </c>
      <c r="G179" s="66">
        <v>88.56</v>
      </c>
      <c r="H179" s="28" t="s">
        <v>322</v>
      </c>
    </row>
    <row r="180" spans="1:8" ht="14.25" x14ac:dyDescent="0.15">
      <c r="A180" s="64">
        <v>178</v>
      </c>
      <c r="B180" s="28" t="s">
        <v>382</v>
      </c>
      <c r="C180" s="36">
        <v>16</v>
      </c>
      <c r="D180" s="66" t="s">
        <v>512</v>
      </c>
      <c r="E180" s="36" t="s">
        <v>375</v>
      </c>
      <c r="F180" s="36" t="s">
        <v>321</v>
      </c>
      <c r="G180" s="66">
        <v>88.56</v>
      </c>
      <c r="H180" s="28" t="s">
        <v>322</v>
      </c>
    </row>
    <row r="181" spans="1:8" ht="14.25" x14ac:dyDescent="0.15">
      <c r="A181" s="64">
        <v>179</v>
      </c>
      <c r="B181" s="28" t="s">
        <v>382</v>
      </c>
      <c r="C181" s="36">
        <v>16</v>
      </c>
      <c r="D181" s="66" t="s">
        <v>513</v>
      </c>
      <c r="E181" s="36" t="s">
        <v>373</v>
      </c>
      <c r="F181" s="36" t="s">
        <v>321</v>
      </c>
      <c r="G181" s="66">
        <v>88.68</v>
      </c>
      <c r="H181" s="28" t="s">
        <v>322</v>
      </c>
    </row>
    <row r="182" spans="1:8" ht="14.25" x14ac:dyDescent="0.15">
      <c r="A182" s="64">
        <v>180</v>
      </c>
      <c r="B182" s="28" t="s">
        <v>382</v>
      </c>
      <c r="C182" s="36">
        <v>16</v>
      </c>
      <c r="D182" s="66" t="s">
        <v>514</v>
      </c>
      <c r="E182" s="36" t="s">
        <v>373</v>
      </c>
      <c r="F182" s="36" t="s">
        <v>321</v>
      </c>
      <c r="G182" s="66">
        <v>88.68</v>
      </c>
      <c r="H182" s="28" t="s">
        <v>322</v>
      </c>
    </row>
    <row r="183" spans="1:8" ht="14.25" x14ac:dyDescent="0.15">
      <c r="A183" s="64">
        <v>181</v>
      </c>
      <c r="B183" s="28" t="s">
        <v>382</v>
      </c>
      <c r="C183" s="36">
        <v>16</v>
      </c>
      <c r="D183" s="66" t="s">
        <v>515</v>
      </c>
      <c r="E183" s="36" t="s">
        <v>375</v>
      </c>
      <c r="F183" s="36" t="s">
        <v>321</v>
      </c>
      <c r="G183" s="66">
        <v>88.69</v>
      </c>
      <c r="H183" s="28" t="s">
        <v>322</v>
      </c>
    </row>
    <row r="184" spans="1:8" ht="14.25" x14ac:dyDescent="0.15">
      <c r="A184" s="64">
        <v>182</v>
      </c>
      <c r="B184" s="28" t="s">
        <v>382</v>
      </c>
      <c r="C184" s="36">
        <v>16</v>
      </c>
      <c r="D184" s="66" t="s">
        <v>516</v>
      </c>
      <c r="E184" s="36" t="s">
        <v>375</v>
      </c>
      <c r="F184" s="36" t="s">
        <v>321</v>
      </c>
      <c r="G184" s="66">
        <v>88.69</v>
      </c>
      <c r="H184" s="28" t="s">
        <v>322</v>
      </c>
    </row>
    <row r="185" spans="1:8" ht="14.25" x14ac:dyDescent="0.15">
      <c r="A185" s="64">
        <v>183</v>
      </c>
      <c r="B185" s="28" t="s">
        <v>382</v>
      </c>
      <c r="C185" s="36">
        <v>16</v>
      </c>
      <c r="D185" s="66" t="s">
        <v>517</v>
      </c>
      <c r="E185" s="36" t="s">
        <v>373</v>
      </c>
      <c r="F185" s="36" t="s">
        <v>321</v>
      </c>
      <c r="G185" s="66">
        <v>88.68</v>
      </c>
      <c r="H185" s="28" t="s">
        <v>322</v>
      </c>
    </row>
    <row r="186" spans="1:8" ht="14.25" x14ac:dyDescent="0.15">
      <c r="A186" s="64">
        <v>184</v>
      </c>
      <c r="B186" s="28" t="s">
        <v>382</v>
      </c>
      <c r="C186" s="36">
        <v>16</v>
      </c>
      <c r="D186" s="66" t="s">
        <v>518</v>
      </c>
      <c r="E186" s="36" t="s">
        <v>375</v>
      </c>
      <c r="F186" s="36" t="s">
        <v>321</v>
      </c>
      <c r="G186" s="66">
        <v>88.69</v>
      </c>
      <c r="H186" s="28" t="s">
        <v>322</v>
      </c>
    </row>
    <row r="187" spans="1:8" ht="14.25" x14ac:dyDescent="0.15">
      <c r="A187" s="64">
        <v>185</v>
      </c>
      <c r="B187" s="28" t="s">
        <v>382</v>
      </c>
      <c r="C187" s="36">
        <v>16</v>
      </c>
      <c r="D187" s="66" t="s">
        <v>519</v>
      </c>
      <c r="E187" s="36" t="s">
        <v>373</v>
      </c>
      <c r="F187" s="36" t="s">
        <v>321</v>
      </c>
      <c r="G187" s="66">
        <v>88.68</v>
      </c>
      <c r="H187" s="28" t="s">
        <v>322</v>
      </c>
    </row>
    <row r="188" spans="1:8" ht="14.25" x14ac:dyDescent="0.15">
      <c r="A188" s="64">
        <v>186</v>
      </c>
      <c r="B188" s="28" t="s">
        <v>382</v>
      </c>
      <c r="C188" s="36">
        <v>16</v>
      </c>
      <c r="D188" s="66" t="s">
        <v>520</v>
      </c>
      <c r="E188" s="36" t="s">
        <v>355</v>
      </c>
      <c r="F188" s="36" t="s">
        <v>321</v>
      </c>
      <c r="G188" s="66">
        <v>89.77</v>
      </c>
      <c r="H188" s="28" t="s">
        <v>322</v>
      </c>
    </row>
    <row r="189" spans="1:8" ht="14.25" x14ac:dyDescent="0.15">
      <c r="A189" s="64">
        <v>187</v>
      </c>
      <c r="B189" s="28" t="s">
        <v>382</v>
      </c>
      <c r="C189" s="36">
        <v>16</v>
      </c>
      <c r="D189" s="66" t="s">
        <v>521</v>
      </c>
      <c r="E189" s="36" t="s">
        <v>355</v>
      </c>
      <c r="F189" s="36" t="s">
        <v>321</v>
      </c>
      <c r="G189" s="66">
        <v>89.77</v>
      </c>
      <c r="H189" s="28" t="s">
        <v>322</v>
      </c>
    </row>
    <row r="190" spans="1:8" ht="14.25" x14ac:dyDescent="0.15">
      <c r="A190" s="64">
        <v>188</v>
      </c>
      <c r="B190" s="28" t="s">
        <v>382</v>
      </c>
      <c r="C190" s="36">
        <v>16</v>
      </c>
      <c r="D190" s="66" t="s">
        <v>522</v>
      </c>
      <c r="E190" s="36" t="s">
        <v>355</v>
      </c>
      <c r="F190" s="36" t="s">
        <v>321</v>
      </c>
      <c r="G190" s="66">
        <v>89.77</v>
      </c>
      <c r="H190" s="28" t="s">
        <v>322</v>
      </c>
    </row>
    <row r="191" spans="1:8" ht="14.25" x14ac:dyDescent="0.15">
      <c r="A191" s="64">
        <v>189</v>
      </c>
      <c r="B191" s="28" t="s">
        <v>382</v>
      </c>
      <c r="C191" s="36">
        <v>16</v>
      </c>
      <c r="D191" s="66" t="s">
        <v>523</v>
      </c>
      <c r="E191" s="36" t="s">
        <v>355</v>
      </c>
      <c r="F191" s="36" t="s">
        <v>321</v>
      </c>
      <c r="G191" s="66">
        <v>89.77</v>
      </c>
      <c r="H191" s="28" t="s">
        <v>322</v>
      </c>
    </row>
    <row r="192" spans="1:8" ht="14.25" x14ac:dyDescent="0.15">
      <c r="A192" s="64">
        <v>190</v>
      </c>
      <c r="B192" s="28" t="s">
        <v>382</v>
      </c>
      <c r="C192" s="36">
        <v>16</v>
      </c>
      <c r="D192" s="66" t="s">
        <v>524</v>
      </c>
      <c r="E192" s="36" t="s">
        <v>355</v>
      </c>
      <c r="F192" s="36" t="s">
        <v>321</v>
      </c>
      <c r="G192" s="66">
        <v>89.77</v>
      </c>
      <c r="H192" s="28" t="s">
        <v>322</v>
      </c>
    </row>
    <row r="193" spans="1:8" ht="14.25" x14ac:dyDescent="0.15">
      <c r="A193" s="64">
        <v>191</v>
      </c>
      <c r="B193" s="28" t="s">
        <v>382</v>
      </c>
      <c r="C193" s="36">
        <v>16</v>
      </c>
      <c r="D193" s="66" t="s">
        <v>525</v>
      </c>
      <c r="E193" s="36" t="s">
        <v>355</v>
      </c>
      <c r="F193" s="36" t="s">
        <v>321</v>
      </c>
      <c r="G193" s="66">
        <v>89.77</v>
      </c>
      <c r="H193" s="28" t="s">
        <v>322</v>
      </c>
    </row>
    <row r="194" spans="1:8" ht="14.25" x14ac:dyDescent="0.15">
      <c r="A194" s="64">
        <v>192</v>
      </c>
      <c r="B194" s="28" t="s">
        <v>382</v>
      </c>
      <c r="C194" s="36">
        <v>16</v>
      </c>
      <c r="D194" s="66" t="s">
        <v>526</v>
      </c>
      <c r="E194" s="36" t="s">
        <v>355</v>
      </c>
      <c r="F194" s="36" t="s">
        <v>321</v>
      </c>
      <c r="G194" s="66">
        <v>89.77</v>
      </c>
      <c r="H194" s="28" t="s">
        <v>322</v>
      </c>
    </row>
    <row r="195" spans="1:8" ht="14.25" x14ac:dyDescent="0.15">
      <c r="A195" s="64">
        <v>193</v>
      </c>
      <c r="B195" s="28" t="s">
        <v>382</v>
      </c>
      <c r="C195" s="36">
        <v>16</v>
      </c>
      <c r="D195" s="66" t="s">
        <v>527</v>
      </c>
      <c r="E195" s="36" t="s">
        <v>355</v>
      </c>
      <c r="F195" s="36" t="s">
        <v>321</v>
      </c>
      <c r="G195" s="66">
        <v>89.77</v>
      </c>
      <c r="H195" s="28" t="s">
        <v>322</v>
      </c>
    </row>
    <row r="196" spans="1:8" ht="14.25" x14ac:dyDescent="0.15">
      <c r="A196" s="64">
        <v>194</v>
      </c>
      <c r="B196" s="28" t="s">
        <v>382</v>
      </c>
      <c r="C196" s="36">
        <v>16</v>
      </c>
      <c r="D196" s="66" t="s">
        <v>528</v>
      </c>
      <c r="E196" s="36" t="s">
        <v>355</v>
      </c>
      <c r="F196" s="36" t="s">
        <v>321</v>
      </c>
      <c r="G196" s="66">
        <v>89.77</v>
      </c>
      <c r="H196" s="28" t="s">
        <v>322</v>
      </c>
    </row>
    <row r="197" spans="1:8" ht="14.25" x14ac:dyDescent="0.15">
      <c r="A197" s="64">
        <v>195</v>
      </c>
      <c r="B197" s="28" t="s">
        <v>382</v>
      </c>
      <c r="C197" s="36">
        <v>3</v>
      </c>
      <c r="D197" s="66" t="s">
        <v>529</v>
      </c>
      <c r="E197" s="36" t="s">
        <v>320</v>
      </c>
      <c r="F197" s="36" t="s">
        <v>321</v>
      </c>
      <c r="G197" s="66">
        <v>89.82</v>
      </c>
      <c r="H197" s="28" t="s">
        <v>322</v>
      </c>
    </row>
    <row r="198" spans="1:8" ht="14.25" x14ac:dyDescent="0.15">
      <c r="A198" s="64">
        <v>196</v>
      </c>
      <c r="B198" s="28" t="s">
        <v>382</v>
      </c>
      <c r="C198" s="36">
        <v>3</v>
      </c>
      <c r="D198" s="66" t="s">
        <v>530</v>
      </c>
      <c r="E198" s="36" t="s">
        <v>320</v>
      </c>
      <c r="F198" s="36" t="s">
        <v>321</v>
      </c>
      <c r="G198" s="66">
        <v>89.82</v>
      </c>
      <c r="H198" s="28" t="s">
        <v>322</v>
      </c>
    </row>
    <row r="199" spans="1:8" ht="14.25" x14ac:dyDescent="0.15">
      <c r="A199" s="64">
        <v>197</v>
      </c>
      <c r="B199" s="28" t="s">
        <v>382</v>
      </c>
      <c r="C199" s="36">
        <v>3</v>
      </c>
      <c r="D199" s="66" t="s">
        <v>531</v>
      </c>
      <c r="E199" s="36" t="s">
        <v>320</v>
      </c>
      <c r="F199" s="36" t="s">
        <v>321</v>
      </c>
      <c r="G199" s="66">
        <v>89.82</v>
      </c>
      <c r="H199" s="28" t="s">
        <v>322</v>
      </c>
    </row>
    <row r="200" spans="1:8" ht="14.25" x14ac:dyDescent="0.15">
      <c r="A200" s="64">
        <v>198</v>
      </c>
      <c r="B200" s="28" t="s">
        <v>382</v>
      </c>
      <c r="C200" s="36">
        <v>3</v>
      </c>
      <c r="D200" s="66" t="s">
        <v>532</v>
      </c>
      <c r="E200" s="36" t="s">
        <v>375</v>
      </c>
      <c r="F200" s="36" t="s">
        <v>321</v>
      </c>
      <c r="G200" s="66">
        <v>88.61</v>
      </c>
      <c r="H200" s="28" t="s">
        <v>322</v>
      </c>
    </row>
    <row r="201" spans="1:8" ht="14.25" x14ac:dyDescent="0.15">
      <c r="A201" s="64">
        <v>199</v>
      </c>
      <c r="B201" s="28" t="s">
        <v>382</v>
      </c>
      <c r="C201" s="36">
        <v>3</v>
      </c>
      <c r="D201" s="66" t="s">
        <v>533</v>
      </c>
      <c r="E201" s="36" t="s">
        <v>373</v>
      </c>
      <c r="F201" s="36" t="s">
        <v>321</v>
      </c>
      <c r="G201" s="66">
        <v>88.85</v>
      </c>
      <c r="H201" s="28" t="s">
        <v>322</v>
      </c>
    </row>
    <row r="202" spans="1:8" ht="14.25" x14ac:dyDescent="0.15">
      <c r="A202" s="64">
        <v>200</v>
      </c>
      <c r="B202" s="28" t="s">
        <v>382</v>
      </c>
      <c r="C202" s="36">
        <v>3</v>
      </c>
      <c r="D202" s="66" t="s">
        <v>534</v>
      </c>
      <c r="E202" s="36" t="s">
        <v>375</v>
      </c>
      <c r="F202" s="36" t="s">
        <v>321</v>
      </c>
      <c r="G202" s="66">
        <v>88.61</v>
      </c>
      <c r="H202" s="28" t="s">
        <v>322</v>
      </c>
    </row>
    <row r="203" spans="1:8" ht="14.25" x14ac:dyDescent="0.15">
      <c r="A203" s="64">
        <v>201</v>
      </c>
      <c r="B203" s="28" t="s">
        <v>382</v>
      </c>
      <c r="C203" s="36">
        <v>3</v>
      </c>
      <c r="D203" s="66" t="s">
        <v>535</v>
      </c>
      <c r="E203" s="36" t="s">
        <v>375</v>
      </c>
      <c r="F203" s="36" t="s">
        <v>321</v>
      </c>
      <c r="G203" s="66">
        <v>88.61</v>
      </c>
      <c r="H203" s="28" t="s">
        <v>322</v>
      </c>
    </row>
    <row r="204" spans="1:8" ht="14.25" x14ac:dyDescent="0.15">
      <c r="A204" s="64">
        <v>202</v>
      </c>
      <c r="B204" s="28" t="s">
        <v>382</v>
      </c>
      <c r="C204" s="36">
        <v>3</v>
      </c>
      <c r="D204" s="66" t="s">
        <v>536</v>
      </c>
      <c r="E204" s="36" t="s">
        <v>373</v>
      </c>
      <c r="F204" s="36" t="s">
        <v>321</v>
      </c>
      <c r="G204" s="66">
        <v>88.73</v>
      </c>
      <c r="H204" s="28" t="s">
        <v>322</v>
      </c>
    </row>
    <row r="205" spans="1:8" ht="14.25" x14ac:dyDescent="0.15">
      <c r="A205" s="64">
        <v>203</v>
      </c>
      <c r="B205" s="28" t="s">
        <v>382</v>
      </c>
      <c r="C205" s="36">
        <v>3</v>
      </c>
      <c r="D205" s="66" t="s">
        <v>537</v>
      </c>
      <c r="E205" s="36" t="s">
        <v>375</v>
      </c>
      <c r="F205" s="36" t="s">
        <v>321</v>
      </c>
      <c r="G205" s="66">
        <v>88.61</v>
      </c>
      <c r="H205" s="28" t="s">
        <v>322</v>
      </c>
    </row>
    <row r="206" spans="1:8" ht="14.25" x14ac:dyDescent="0.15">
      <c r="A206" s="64">
        <v>204</v>
      </c>
      <c r="B206" s="28" t="s">
        <v>382</v>
      </c>
      <c r="C206" s="36">
        <v>3</v>
      </c>
      <c r="D206" s="66" t="s">
        <v>538</v>
      </c>
      <c r="E206" s="36" t="s">
        <v>373</v>
      </c>
      <c r="F206" s="36" t="s">
        <v>321</v>
      </c>
      <c r="G206" s="66">
        <v>88.73</v>
      </c>
      <c r="H206" s="28" t="s">
        <v>322</v>
      </c>
    </row>
    <row r="207" spans="1:8" ht="14.25" x14ac:dyDescent="0.15">
      <c r="A207" s="64">
        <v>205</v>
      </c>
      <c r="B207" s="28" t="s">
        <v>382</v>
      </c>
      <c r="C207" s="36">
        <v>3</v>
      </c>
      <c r="D207" s="66" t="s">
        <v>539</v>
      </c>
      <c r="E207" s="36" t="s">
        <v>375</v>
      </c>
      <c r="F207" s="36" t="s">
        <v>321</v>
      </c>
      <c r="G207" s="66">
        <v>88.74</v>
      </c>
      <c r="H207" s="28" t="s">
        <v>322</v>
      </c>
    </row>
    <row r="208" spans="1:8" ht="14.25" x14ac:dyDescent="0.15">
      <c r="A208" s="64">
        <v>206</v>
      </c>
      <c r="B208" s="28" t="s">
        <v>382</v>
      </c>
      <c r="C208" s="36">
        <v>3</v>
      </c>
      <c r="D208" s="66" t="s">
        <v>540</v>
      </c>
      <c r="E208" s="36" t="s">
        <v>373</v>
      </c>
      <c r="F208" s="36" t="s">
        <v>321</v>
      </c>
      <c r="G208" s="66">
        <v>88.73</v>
      </c>
      <c r="H208" s="28" t="s">
        <v>322</v>
      </c>
    </row>
    <row r="209" spans="1:8" ht="14.25" x14ac:dyDescent="0.15">
      <c r="A209" s="64">
        <v>207</v>
      </c>
      <c r="B209" s="28" t="s">
        <v>382</v>
      </c>
      <c r="C209" s="36">
        <v>3</v>
      </c>
      <c r="D209" s="66" t="s">
        <v>541</v>
      </c>
      <c r="E209" s="36" t="s">
        <v>373</v>
      </c>
      <c r="F209" s="36" t="s">
        <v>321</v>
      </c>
      <c r="G209" s="66">
        <v>88.73</v>
      </c>
      <c r="H209" s="28" t="s">
        <v>322</v>
      </c>
    </row>
    <row r="210" spans="1:8" ht="14.25" x14ac:dyDescent="0.15">
      <c r="A210" s="64">
        <v>208</v>
      </c>
      <c r="B210" s="28" t="s">
        <v>382</v>
      </c>
      <c r="C210" s="36">
        <v>3</v>
      </c>
      <c r="D210" s="66" t="s">
        <v>542</v>
      </c>
      <c r="E210" s="36" t="s">
        <v>375</v>
      </c>
      <c r="F210" s="36" t="s">
        <v>321</v>
      </c>
      <c r="G210" s="66">
        <v>88.74</v>
      </c>
      <c r="H210" s="28" t="s">
        <v>322</v>
      </c>
    </row>
    <row r="211" spans="1:8" ht="14.25" x14ac:dyDescent="0.15">
      <c r="A211" s="64">
        <v>209</v>
      </c>
      <c r="B211" s="28" t="s">
        <v>382</v>
      </c>
      <c r="C211" s="36">
        <v>3</v>
      </c>
      <c r="D211" s="66" t="s">
        <v>543</v>
      </c>
      <c r="E211" s="36" t="s">
        <v>355</v>
      </c>
      <c r="F211" s="36" t="s">
        <v>321</v>
      </c>
      <c r="G211" s="66">
        <v>89.82</v>
      </c>
      <c r="H211" s="28" t="s">
        <v>322</v>
      </c>
    </row>
    <row r="212" spans="1:8" ht="14.25" x14ac:dyDescent="0.15">
      <c r="A212" s="64">
        <v>210</v>
      </c>
      <c r="B212" s="28" t="s">
        <v>382</v>
      </c>
      <c r="C212" s="36">
        <v>3</v>
      </c>
      <c r="D212" s="66" t="s">
        <v>544</v>
      </c>
      <c r="E212" s="36" t="s">
        <v>355</v>
      </c>
      <c r="F212" s="36" t="s">
        <v>321</v>
      </c>
      <c r="G212" s="66">
        <v>89.82</v>
      </c>
      <c r="H212" s="28" t="s">
        <v>322</v>
      </c>
    </row>
    <row r="213" spans="1:8" ht="14.25" x14ac:dyDescent="0.15">
      <c r="A213" s="64">
        <v>211</v>
      </c>
      <c r="B213" s="28" t="s">
        <v>382</v>
      </c>
      <c r="C213" s="36">
        <v>3</v>
      </c>
      <c r="D213" s="66" t="s">
        <v>545</v>
      </c>
      <c r="E213" s="36" t="s">
        <v>355</v>
      </c>
      <c r="F213" s="36" t="s">
        <v>321</v>
      </c>
      <c r="G213" s="66">
        <v>89.82</v>
      </c>
      <c r="H213" s="28" t="s">
        <v>322</v>
      </c>
    </row>
    <row r="214" spans="1:8" ht="14.25" x14ac:dyDescent="0.15">
      <c r="A214" s="64">
        <v>212</v>
      </c>
      <c r="B214" s="28" t="s">
        <v>382</v>
      </c>
      <c r="C214" s="36">
        <v>4</v>
      </c>
      <c r="D214" s="66" t="s">
        <v>546</v>
      </c>
      <c r="E214" s="36" t="s">
        <v>355</v>
      </c>
      <c r="F214" s="36" t="s">
        <v>321</v>
      </c>
      <c r="G214" s="66">
        <v>89.82</v>
      </c>
      <c r="H214" s="28" t="s">
        <v>322</v>
      </c>
    </row>
    <row r="215" spans="1:8" ht="14.25" x14ac:dyDescent="0.15">
      <c r="A215" s="64">
        <v>213</v>
      </c>
      <c r="B215" s="28" t="s">
        <v>382</v>
      </c>
      <c r="C215" s="36">
        <v>4</v>
      </c>
      <c r="D215" s="66" t="s">
        <v>547</v>
      </c>
      <c r="E215" s="36" t="s">
        <v>320</v>
      </c>
      <c r="F215" s="36" t="s">
        <v>321</v>
      </c>
      <c r="G215" s="66">
        <v>89.45</v>
      </c>
      <c r="H215" s="28" t="s">
        <v>322</v>
      </c>
    </row>
    <row r="216" spans="1:8" ht="14.25" x14ac:dyDescent="0.15">
      <c r="A216" s="64">
        <v>214</v>
      </c>
      <c r="B216" s="28" t="s">
        <v>382</v>
      </c>
      <c r="C216" s="36">
        <v>4</v>
      </c>
      <c r="D216" s="66" t="s">
        <v>548</v>
      </c>
      <c r="E216" s="36" t="s">
        <v>320</v>
      </c>
      <c r="F216" s="36" t="s">
        <v>321</v>
      </c>
      <c r="G216" s="66">
        <v>89.45</v>
      </c>
      <c r="H216" s="28" t="s">
        <v>322</v>
      </c>
    </row>
    <row r="217" spans="1:8" ht="14.25" x14ac:dyDescent="0.15">
      <c r="A217" s="64">
        <v>215</v>
      </c>
      <c r="B217" s="28" t="s">
        <v>382</v>
      </c>
      <c r="C217" s="36">
        <v>4</v>
      </c>
      <c r="D217" s="66" t="s">
        <v>549</v>
      </c>
      <c r="E217" s="36" t="s">
        <v>373</v>
      </c>
      <c r="F217" s="36" t="s">
        <v>321</v>
      </c>
      <c r="G217" s="66">
        <v>88.49</v>
      </c>
      <c r="H217" s="28" t="s">
        <v>322</v>
      </c>
    </row>
    <row r="218" spans="1:8" ht="14.25" x14ac:dyDescent="0.15">
      <c r="A218" s="64">
        <v>216</v>
      </c>
      <c r="B218" s="28" t="s">
        <v>382</v>
      </c>
      <c r="C218" s="36">
        <v>4</v>
      </c>
      <c r="D218" s="66" t="s">
        <v>550</v>
      </c>
      <c r="E218" s="36" t="s">
        <v>375</v>
      </c>
      <c r="F218" s="36" t="s">
        <v>321</v>
      </c>
      <c r="G218" s="66">
        <v>88.25</v>
      </c>
      <c r="H218" s="28" t="s">
        <v>322</v>
      </c>
    </row>
    <row r="219" spans="1:8" ht="14.25" x14ac:dyDescent="0.15">
      <c r="A219" s="64">
        <v>217</v>
      </c>
      <c r="B219" s="28" t="s">
        <v>382</v>
      </c>
      <c r="C219" s="36">
        <v>4</v>
      </c>
      <c r="D219" s="66" t="s">
        <v>551</v>
      </c>
      <c r="E219" s="36" t="s">
        <v>373</v>
      </c>
      <c r="F219" s="36" t="s">
        <v>321</v>
      </c>
      <c r="G219" s="66">
        <v>88.49</v>
      </c>
      <c r="H219" s="28" t="s">
        <v>322</v>
      </c>
    </row>
    <row r="220" spans="1:8" ht="14.25" x14ac:dyDescent="0.15">
      <c r="A220" s="64">
        <v>218</v>
      </c>
      <c r="B220" s="28" t="s">
        <v>382</v>
      </c>
      <c r="C220" s="36">
        <v>4</v>
      </c>
      <c r="D220" s="66" t="s">
        <v>552</v>
      </c>
      <c r="E220" s="36" t="s">
        <v>375</v>
      </c>
      <c r="F220" s="36" t="s">
        <v>321</v>
      </c>
      <c r="G220" s="66">
        <v>88.25</v>
      </c>
      <c r="H220" s="28" t="s">
        <v>322</v>
      </c>
    </row>
    <row r="221" spans="1:8" ht="14.25" x14ac:dyDescent="0.15">
      <c r="A221" s="64">
        <v>219</v>
      </c>
      <c r="B221" s="28" t="s">
        <v>382</v>
      </c>
      <c r="C221" s="36">
        <v>4</v>
      </c>
      <c r="D221" s="66" t="s">
        <v>553</v>
      </c>
      <c r="E221" s="36" t="s">
        <v>375</v>
      </c>
      <c r="F221" s="36" t="s">
        <v>321</v>
      </c>
      <c r="G221" s="66">
        <v>88.25</v>
      </c>
      <c r="H221" s="28" t="s">
        <v>322</v>
      </c>
    </row>
    <row r="222" spans="1:8" ht="14.25" x14ac:dyDescent="0.15">
      <c r="A222" s="64">
        <v>220</v>
      </c>
      <c r="B222" s="28" t="s">
        <v>382</v>
      </c>
      <c r="C222" s="36">
        <v>4</v>
      </c>
      <c r="D222" s="66" t="s">
        <v>554</v>
      </c>
      <c r="E222" s="36" t="s">
        <v>375</v>
      </c>
      <c r="F222" s="36" t="s">
        <v>321</v>
      </c>
      <c r="G222" s="66">
        <v>88.25</v>
      </c>
      <c r="H222" s="28" t="s">
        <v>322</v>
      </c>
    </row>
    <row r="223" spans="1:8" ht="14.25" x14ac:dyDescent="0.15">
      <c r="A223" s="64">
        <v>221</v>
      </c>
      <c r="B223" s="28" t="s">
        <v>382</v>
      </c>
      <c r="C223" s="36">
        <v>4</v>
      </c>
      <c r="D223" s="66" t="s">
        <v>555</v>
      </c>
      <c r="E223" s="36" t="s">
        <v>373</v>
      </c>
      <c r="F223" s="36" t="s">
        <v>321</v>
      </c>
      <c r="G223" s="66">
        <v>88.49</v>
      </c>
      <c r="H223" s="28" t="s">
        <v>322</v>
      </c>
    </row>
    <row r="224" spans="1:8" ht="14.25" x14ac:dyDescent="0.15">
      <c r="A224" s="64">
        <v>222</v>
      </c>
      <c r="B224" s="28" t="s">
        <v>382</v>
      </c>
      <c r="C224" s="36">
        <v>4</v>
      </c>
      <c r="D224" s="66" t="s">
        <v>556</v>
      </c>
      <c r="E224" s="36" t="s">
        <v>375</v>
      </c>
      <c r="F224" s="36" t="s">
        <v>321</v>
      </c>
      <c r="G224" s="66">
        <v>88.38</v>
      </c>
      <c r="H224" s="28" t="s">
        <v>322</v>
      </c>
    </row>
    <row r="225" spans="1:8" ht="14.25" x14ac:dyDescent="0.15">
      <c r="A225" s="64">
        <v>223</v>
      </c>
      <c r="B225" s="28" t="s">
        <v>382</v>
      </c>
      <c r="C225" s="36">
        <v>4</v>
      </c>
      <c r="D225" s="66" t="s">
        <v>557</v>
      </c>
      <c r="E225" s="36" t="s">
        <v>373</v>
      </c>
      <c r="F225" s="36" t="s">
        <v>321</v>
      </c>
      <c r="G225" s="66">
        <v>88.37</v>
      </c>
      <c r="H225" s="28" t="s">
        <v>322</v>
      </c>
    </row>
    <row r="226" spans="1:8" ht="14.25" x14ac:dyDescent="0.15">
      <c r="A226" s="64">
        <v>224</v>
      </c>
      <c r="B226" s="28" t="s">
        <v>382</v>
      </c>
      <c r="C226" s="36">
        <v>4</v>
      </c>
      <c r="D226" s="66" t="s">
        <v>558</v>
      </c>
      <c r="E226" s="36" t="s">
        <v>373</v>
      </c>
      <c r="F226" s="36" t="s">
        <v>321</v>
      </c>
      <c r="G226" s="66">
        <v>88.37</v>
      </c>
      <c r="H226" s="28" t="s">
        <v>322</v>
      </c>
    </row>
    <row r="227" spans="1:8" ht="14.25" x14ac:dyDescent="0.15">
      <c r="A227" s="64">
        <v>225</v>
      </c>
      <c r="B227" s="28" t="s">
        <v>382</v>
      </c>
      <c r="C227" s="36">
        <v>4</v>
      </c>
      <c r="D227" s="66" t="s">
        <v>559</v>
      </c>
      <c r="E227" s="36" t="s">
        <v>375</v>
      </c>
      <c r="F227" s="36" t="s">
        <v>321</v>
      </c>
      <c r="G227" s="66">
        <v>88.38</v>
      </c>
      <c r="H227" s="28" t="s">
        <v>322</v>
      </c>
    </row>
    <row r="228" spans="1:8" ht="14.25" x14ac:dyDescent="0.15">
      <c r="A228" s="64">
        <v>226</v>
      </c>
      <c r="B228" s="28" t="s">
        <v>382</v>
      </c>
      <c r="C228" s="36">
        <v>4</v>
      </c>
      <c r="D228" s="66" t="s">
        <v>560</v>
      </c>
      <c r="E228" s="36" t="s">
        <v>375</v>
      </c>
      <c r="F228" s="36" t="s">
        <v>321</v>
      </c>
      <c r="G228" s="66">
        <v>88.38</v>
      </c>
      <c r="H228" s="28" t="s">
        <v>322</v>
      </c>
    </row>
    <row r="229" spans="1:8" ht="14.25" x14ac:dyDescent="0.15">
      <c r="A229" s="64">
        <v>227</v>
      </c>
      <c r="B229" s="28" t="s">
        <v>382</v>
      </c>
      <c r="C229" s="36">
        <v>4</v>
      </c>
      <c r="D229" s="66" t="s">
        <v>561</v>
      </c>
      <c r="E229" s="36" t="s">
        <v>375</v>
      </c>
      <c r="F229" s="36" t="s">
        <v>321</v>
      </c>
      <c r="G229" s="66">
        <v>88.38</v>
      </c>
      <c r="H229" s="28" t="s">
        <v>322</v>
      </c>
    </row>
    <row r="230" spans="1:8" ht="14.25" x14ac:dyDescent="0.15">
      <c r="A230" s="64">
        <v>228</v>
      </c>
      <c r="B230" s="28" t="s">
        <v>382</v>
      </c>
      <c r="C230" s="36">
        <v>4</v>
      </c>
      <c r="D230" s="66" t="s">
        <v>562</v>
      </c>
      <c r="E230" s="36" t="s">
        <v>373</v>
      </c>
      <c r="F230" s="36" t="s">
        <v>321</v>
      </c>
      <c r="G230" s="66">
        <v>88.37</v>
      </c>
      <c r="H230" s="28" t="s">
        <v>322</v>
      </c>
    </row>
    <row r="231" spans="1:8" ht="14.25" x14ac:dyDescent="0.15">
      <c r="A231" s="64">
        <v>229</v>
      </c>
      <c r="B231" s="28" t="s">
        <v>382</v>
      </c>
      <c r="C231" s="36">
        <v>4</v>
      </c>
      <c r="D231" s="66" t="s">
        <v>563</v>
      </c>
      <c r="E231" s="36" t="s">
        <v>355</v>
      </c>
      <c r="F231" s="36" t="s">
        <v>321</v>
      </c>
      <c r="G231" s="66">
        <v>89.45</v>
      </c>
      <c r="H231" s="28" t="s">
        <v>322</v>
      </c>
    </row>
    <row r="232" spans="1:8" ht="14.25" x14ac:dyDescent="0.15">
      <c r="A232" s="64">
        <v>230</v>
      </c>
      <c r="B232" s="28" t="s">
        <v>382</v>
      </c>
      <c r="C232" s="36">
        <v>4</v>
      </c>
      <c r="D232" s="66" t="s">
        <v>564</v>
      </c>
      <c r="E232" s="36" t="s">
        <v>355</v>
      </c>
      <c r="F232" s="36" t="s">
        <v>321</v>
      </c>
      <c r="G232" s="66">
        <v>89.45</v>
      </c>
      <c r="H232" s="28" t="s">
        <v>322</v>
      </c>
    </row>
    <row r="233" spans="1:8" ht="14.25" x14ac:dyDescent="0.15">
      <c r="A233" s="64">
        <v>231</v>
      </c>
      <c r="B233" s="28" t="s">
        <v>382</v>
      </c>
      <c r="C233" s="36">
        <v>4</v>
      </c>
      <c r="D233" s="66" t="s">
        <v>565</v>
      </c>
      <c r="E233" s="36" t="s">
        <v>355</v>
      </c>
      <c r="F233" s="36" t="s">
        <v>321</v>
      </c>
      <c r="G233" s="66">
        <v>89.45</v>
      </c>
      <c r="H233" s="28" t="s">
        <v>322</v>
      </c>
    </row>
    <row r="234" spans="1:8" ht="14.25" x14ac:dyDescent="0.15">
      <c r="A234" s="64">
        <v>232</v>
      </c>
      <c r="B234" s="28" t="s">
        <v>382</v>
      </c>
      <c r="C234" s="36">
        <v>4</v>
      </c>
      <c r="D234" s="66" t="s">
        <v>566</v>
      </c>
      <c r="E234" s="36" t="s">
        <v>355</v>
      </c>
      <c r="F234" s="36" t="s">
        <v>321</v>
      </c>
      <c r="G234" s="66">
        <v>89.45</v>
      </c>
      <c r="H234" s="28" t="s">
        <v>322</v>
      </c>
    </row>
    <row r="235" spans="1:8" ht="14.25" x14ac:dyDescent="0.15">
      <c r="A235" s="64">
        <v>233</v>
      </c>
      <c r="B235" s="28" t="s">
        <v>382</v>
      </c>
      <c r="C235" s="36">
        <v>4</v>
      </c>
      <c r="D235" s="66" t="s">
        <v>567</v>
      </c>
      <c r="E235" s="36" t="s">
        <v>355</v>
      </c>
      <c r="F235" s="36" t="s">
        <v>321</v>
      </c>
      <c r="G235" s="66">
        <v>89.45</v>
      </c>
      <c r="H235" s="28" t="s">
        <v>322</v>
      </c>
    </row>
    <row r="236" spans="1:8" ht="14.25" x14ac:dyDescent="0.15">
      <c r="A236" s="64">
        <v>234</v>
      </c>
      <c r="B236" s="28" t="s">
        <v>382</v>
      </c>
      <c r="C236" s="36">
        <v>4</v>
      </c>
      <c r="D236" s="66" t="s">
        <v>568</v>
      </c>
      <c r="E236" s="36" t="s">
        <v>355</v>
      </c>
      <c r="F236" s="36" t="s">
        <v>321</v>
      </c>
      <c r="G236" s="66">
        <v>89.45</v>
      </c>
      <c r="H236" s="28" t="s">
        <v>322</v>
      </c>
    </row>
    <row r="237" spans="1:8" ht="14.25" x14ac:dyDescent="0.15">
      <c r="A237" s="64">
        <v>235</v>
      </c>
      <c r="B237" s="28" t="s">
        <v>382</v>
      </c>
      <c r="C237" s="36">
        <v>4</v>
      </c>
      <c r="D237" s="66" t="s">
        <v>569</v>
      </c>
      <c r="E237" s="36" t="s">
        <v>355</v>
      </c>
      <c r="F237" s="36" t="s">
        <v>321</v>
      </c>
      <c r="G237" s="66">
        <v>89.45</v>
      </c>
      <c r="H237" s="28" t="s">
        <v>322</v>
      </c>
    </row>
    <row r="238" spans="1:8" ht="14.25" x14ac:dyDescent="0.15">
      <c r="A238" s="64">
        <v>236</v>
      </c>
      <c r="B238" s="28" t="s">
        <v>382</v>
      </c>
      <c r="C238" s="36">
        <v>4</v>
      </c>
      <c r="D238" s="66" t="s">
        <v>570</v>
      </c>
      <c r="E238" s="36" t="s">
        <v>355</v>
      </c>
      <c r="F238" s="36" t="s">
        <v>321</v>
      </c>
      <c r="G238" s="66">
        <v>89.45</v>
      </c>
      <c r="H238" s="28" t="s">
        <v>322</v>
      </c>
    </row>
    <row r="239" spans="1:8" ht="14.25" x14ac:dyDescent="0.15">
      <c r="A239" s="64">
        <v>237</v>
      </c>
      <c r="B239" s="28" t="s">
        <v>382</v>
      </c>
      <c r="C239" s="36">
        <v>4</v>
      </c>
      <c r="D239" s="66" t="s">
        <v>571</v>
      </c>
      <c r="E239" s="36" t="s">
        <v>355</v>
      </c>
      <c r="F239" s="36" t="s">
        <v>321</v>
      </c>
      <c r="G239" s="66">
        <v>89.45</v>
      </c>
      <c r="H239" s="28" t="s">
        <v>322</v>
      </c>
    </row>
    <row r="240" spans="1:8" ht="14.25" x14ac:dyDescent="0.15">
      <c r="A240" s="64">
        <v>238</v>
      </c>
      <c r="B240" s="28" t="s">
        <v>382</v>
      </c>
      <c r="C240" s="36">
        <v>4</v>
      </c>
      <c r="D240" s="66" t="s">
        <v>572</v>
      </c>
      <c r="E240" s="36" t="s">
        <v>355</v>
      </c>
      <c r="F240" s="36" t="s">
        <v>321</v>
      </c>
      <c r="G240" s="66">
        <v>89.45</v>
      </c>
      <c r="H240" s="28" t="s">
        <v>322</v>
      </c>
    </row>
    <row r="241" spans="1:8" ht="14.25" x14ac:dyDescent="0.15">
      <c r="A241" s="64">
        <v>239</v>
      </c>
      <c r="B241" s="28" t="s">
        <v>382</v>
      </c>
      <c r="C241" s="36">
        <v>4</v>
      </c>
      <c r="D241" s="66" t="s">
        <v>573</v>
      </c>
      <c r="E241" s="36" t="s">
        <v>355</v>
      </c>
      <c r="F241" s="36" t="s">
        <v>321</v>
      </c>
      <c r="G241" s="66">
        <v>89.45</v>
      </c>
      <c r="H241" s="28" t="s">
        <v>322</v>
      </c>
    </row>
    <row r="242" spans="1:8" ht="14.25" x14ac:dyDescent="0.15">
      <c r="A242" s="64">
        <v>240</v>
      </c>
      <c r="B242" s="28" t="s">
        <v>382</v>
      </c>
      <c r="C242" s="36">
        <v>4</v>
      </c>
      <c r="D242" s="66" t="s">
        <v>574</v>
      </c>
      <c r="E242" s="36" t="s">
        <v>355</v>
      </c>
      <c r="F242" s="36" t="s">
        <v>321</v>
      </c>
      <c r="G242" s="66">
        <v>89.45</v>
      </c>
      <c r="H242" s="28" t="s">
        <v>322</v>
      </c>
    </row>
    <row r="243" spans="1:8" ht="14.25" x14ac:dyDescent="0.15">
      <c r="A243" s="64">
        <v>241</v>
      </c>
      <c r="B243" s="28" t="s">
        <v>382</v>
      </c>
      <c r="C243" s="36">
        <v>4</v>
      </c>
      <c r="D243" s="66" t="s">
        <v>575</v>
      </c>
      <c r="E243" s="36" t="s">
        <v>355</v>
      </c>
      <c r="F243" s="36" t="s">
        <v>321</v>
      </c>
      <c r="G243" s="66">
        <v>89.45</v>
      </c>
      <c r="H243" s="28" t="s">
        <v>322</v>
      </c>
    </row>
    <row r="244" spans="1:8" ht="14.25" x14ac:dyDescent="0.15">
      <c r="A244" s="64">
        <v>242</v>
      </c>
      <c r="B244" s="28" t="s">
        <v>382</v>
      </c>
      <c r="C244" s="36">
        <v>4</v>
      </c>
      <c r="D244" s="66" t="s">
        <v>576</v>
      </c>
      <c r="E244" s="36" t="s">
        <v>355</v>
      </c>
      <c r="F244" s="36" t="s">
        <v>321</v>
      </c>
      <c r="G244" s="66">
        <v>89.45</v>
      </c>
      <c r="H244" s="28" t="s">
        <v>322</v>
      </c>
    </row>
    <row r="245" spans="1:8" ht="14.25" x14ac:dyDescent="0.15">
      <c r="A245" s="64">
        <v>243</v>
      </c>
      <c r="B245" s="28" t="s">
        <v>382</v>
      </c>
      <c r="C245" s="36">
        <v>4</v>
      </c>
      <c r="D245" s="66" t="s">
        <v>577</v>
      </c>
      <c r="E245" s="36" t="s">
        <v>355</v>
      </c>
      <c r="F245" s="36" t="s">
        <v>321</v>
      </c>
      <c r="G245" s="66">
        <v>89.45</v>
      </c>
      <c r="H245" s="28" t="s">
        <v>322</v>
      </c>
    </row>
    <row r="246" spans="1:8" ht="14.25" x14ac:dyDescent="0.15">
      <c r="A246" s="64">
        <v>244</v>
      </c>
      <c r="B246" s="28" t="s">
        <v>382</v>
      </c>
      <c r="C246" s="36">
        <v>4</v>
      </c>
      <c r="D246" s="66" t="s">
        <v>578</v>
      </c>
      <c r="E246" s="36" t="s">
        <v>355</v>
      </c>
      <c r="F246" s="36" t="s">
        <v>321</v>
      </c>
      <c r="G246" s="66">
        <v>89.45</v>
      </c>
      <c r="H246" s="28" t="s">
        <v>322</v>
      </c>
    </row>
    <row r="247" spans="1:8" ht="14.25" x14ac:dyDescent="0.15">
      <c r="A247" s="64">
        <v>245</v>
      </c>
      <c r="B247" s="28" t="s">
        <v>382</v>
      </c>
      <c r="C247" s="36">
        <v>5</v>
      </c>
      <c r="D247" s="66" t="s">
        <v>579</v>
      </c>
      <c r="E247" s="36" t="s">
        <v>385</v>
      </c>
      <c r="F247" s="36" t="s">
        <v>321</v>
      </c>
      <c r="G247" s="66">
        <v>89.76</v>
      </c>
      <c r="H247" s="28" t="s">
        <v>386</v>
      </c>
    </row>
    <row r="248" spans="1:8" ht="14.25" x14ac:dyDescent="0.15">
      <c r="A248" s="64">
        <v>246</v>
      </c>
      <c r="B248" s="28" t="s">
        <v>382</v>
      </c>
      <c r="C248" s="36">
        <v>5</v>
      </c>
      <c r="D248" s="66" t="s">
        <v>580</v>
      </c>
      <c r="E248" s="36" t="s">
        <v>375</v>
      </c>
      <c r="F248" s="36" t="s">
        <v>321</v>
      </c>
      <c r="G248" s="66">
        <v>88.93</v>
      </c>
      <c r="H248" s="28" t="s">
        <v>322</v>
      </c>
    </row>
    <row r="249" spans="1:8" ht="14.25" x14ac:dyDescent="0.15">
      <c r="A249" s="64">
        <v>247</v>
      </c>
      <c r="B249" s="28" t="s">
        <v>382</v>
      </c>
      <c r="C249" s="36">
        <v>5</v>
      </c>
      <c r="D249" s="66" t="s">
        <v>581</v>
      </c>
      <c r="E249" s="36" t="s">
        <v>375</v>
      </c>
      <c r="F249" s="36" t="s">
        <v>321</v>
      </c>
      <c r="G249" s="66">
        <v>89.07</v>
      </c>
      <c r="H249" s="28" t="s">
        <v>322</v>
      </c>
    </row>
    <row r="250" spans="1:8" ht="14.25" x14ac:dyDescent="0.15">
      <c r="A250" s="64">
        <v>248</v>
      </c>
      <c r="B250" s="28" t="s">
        <v>382</v>
      </c>
      <c r="C250" s="36">
        <v>5</v>
      </c>
      <c r="D250" s="66" t="s">
        <v>582</v>
      </c>
      <c r="E250" s="36" t="s">
        <v>355</v>
      </c>
      <c r="F250" s="36" t="s">
        <v>321</v>
      </c>
      <c r="G250" s="66">
        <v>90.15</v>
      </c>
      <c r="H250" s="28" t="s">
        <v>322</v>
      </c>
    </row>
    <row r="251" spans="1:8" ht="14.25" x14ac:dyDescent="0.15">
      <c r="A251" s="64">
        <v>249</v>
      </c>
      <c r="B251" s="28" t="s">
        <v>382</v>
      </c>
      <c r="C251" s="36">
        <v>5</v>
      </c>
      <c r="D251" s="66" t="s">
        <v>583</v>
      </c>
      <c r="E251" s="36" t="s">
        <v>355</v>
      </c>
      <c r="F251" s="36" t="s">
        <v>321</v>
      </c>
      <c r="G251" s="66">
        <v>90.15</v>
      </c>
      <c r="H251" s="28" t="s">
        <v>322</v>
      </c>
    </row>
    <row r="252" spans="1:8" ht="14.25" x14ac:dyDescent="0.15">
      <c r="A252" s="64">
        <v>250</v>
      </c>
      <c r="B252" s="28" t="s">
        <v>382</v>
      </c>
      <c r="C252" s="36">
        <v>5</v>
      </c>
      <c r="D252" s="66" t="s">
        <v>584</v>
      </c>
      <c r="E252" s="36" t="s">
        <v>355</v>
      </c>
      <c r="F252" s="36" t="s">
        <v>321</v>
      </c>
      <c r="G252" s="66">
        <v>90.15</v>
      </c>
      <c r="H252" s="28" t="s">
        <v>322</v>
      </c>
    </row>
    <row r="253" spans="1:8" ht="14.25" x14ac:dyDescent="0.15">
      <c r="A253" s="64">
        <v>251</v>
      </c>
      <c r="B253" s="28" t="s">
        <v>382</v>
      </c>
      <c r="C253" s="36">
        <v>5</v>
      </c>
      <c r="D253" s="66" t="s">
        <v>585</v>
      </c>
      <c r="E253" s="36" t="s">
        <v>355</v>
      </c>
      <c r="F253" s="36" t="s">
        <v>321</v>
      </c>
      <c r="G253" s="66">
        <v>90.15</v>
      </c>
      <c r="H253" s="28" t="s">
        <v>322</v>
      </c>
    </row>
    <row r="254" spans="1:8" ht="14.25" x14ac:dyDescent="0.15">
      <c r="A254" s="64">
        <v>252</v>
      </c>
      <c r="B254" s="28" t="s">
        <v>382</v>
      </c>
      <c r="C254" s="36">
        <v>5</v>
      </c>
      <c r="D254" s="66" t="s">
        <v>586</v>
      </c>
      <c r="E254" s="36" t="s">
        <v>355</v>
      </c>
      <c r="F254" s="36" t="s">
        <v>321</v>
      </c>
      <c r="G254" s="66">
        <v>90.15</v>
      </c>
      <c r="H254" s="28" t="s">
        <v>322</v>
      </c>
    </row>
    <row r="255" spans="1:8" ht="14.25" x14ac:dyDescent="0.15">
      <c r="A255" s="64">
        <v>253</v>
      </c>
      <c r="B255" s="28" t="s">
        <v>382</v>
      </c>
      <c r="C255" s="36">
        <v>5</v>
      </c>
      <c r="D255" s="66" t="s">
        <v>587</v>
      </c>
      <c r="E255" s="36" t="s">
        <v>355</v>
      </c>
      <c r="F255" s="36" t="s">
        <v>321</v>
      </c>
      <c r="G255" s="66">
        <v>90.15</v>
      </c>
      <c r="H255" s="28" t="s">
        <v>322</v>
      </c>
    </row>
    <row r="256" spans="1:8" ht="14.25" x14ac:dyDescent="0.15">
      <c r="A256" s="64">
        <v>254</v>
      </c>
      <c r="B256" s="28" t="s">
        <v>382</v>
      </c>
      <c r="C256" s="36">
        <v>5</v>
      </c>
      <c r="D256" s="66" t="s">
        <v>588</v>
      </c>
      <c r="E256" s="36" t="s">
        <v>355</v>
      </c>
      <c r="F256" s="36" t="s">
        <v>321</v>
      </c>
      <c r="G256" s="66">
        <v>90.15</v>
      </c>
      <c r="H256" s="28" t="s">
        <v>322</v>
      </c>
    </row>
    <row r="257" spans="1:8" ht="14.25" x14ac:dyDescent="0.15">
      <c r="A257" s="64">
        <v>255</v>
      </c>
      <c r="B257" s="28" t="s">
        <v>382</v>
      </c>
      <c r="C257" s="36">
        <v>7</v>
      </c>
      <c r="D257" s="66" t="s">
        <v>589</v>
      </c>
      <c r="E257" s="36" t="s">
        <v>333</v>
      </c>
      <c r="F257" s="36" t="s">
        <v>321</v>
      </c>
      <c r="G257" s="66">
        <v>88.47</v>
      </c>
      <c r="H257" s="28" t="s">
        <v>322</v>
      </c>
    </row>
    <row r="258" spans="1:8" ht="14.25" x14ac:dyDescent="0.15">
      <c r="A258" s="64">
        <v>256</v>
      </c>
      <c r="B258" s="28" t="s">
        <v>382</v>
      </c>
      <c r="C258" s="36">
        <v>7</v>
      </c>
      <c r="D258" s="66" t="s">
        <v>590</v>
      </c>
      <c r="E258" s="36" t="s">
        <v>346</v>
      </c>
      <c r="F258" s="36" t="s">
        <v>321</v>
      </c>
      <c r="G258" s="66">
        <v>88.6</v>
      </c>
      <c r="H258" s="28" t="s">
        <v>322</v>
      </c>
    </row>
    <row r="259" spans="1:8" ht="14.25" x14ac:dyDescent="0.15">
      <c r="A259" s="64">
        <v>257</v>
      </c>
      <c r="B259" s="28" t="s">
        <v>382</v>
      </c>
      <c r="C259" s="36">
        <v>7</v>
      </c>
      <c r="D259" s="66" t="s">
        <v>591</v>
      </c>
      <c r="E259" s="36" t="s">
        <v>333</v>
      </c>
      <c r="F259" s="36" t="s">
        <v>321</v>
      </c>
      <c r="G259" s="66">
        <v>88.47</v>
      </c>
      <c r="H259" s="28" t="s">
        <v>322</v>
      </c>
    </row>
    <row r="260" spans="1:8" ht="14.25" x14ac:dyDescent="0.15">
      <c r="A260" s="64">
        <v>258</v>
      </c>
      <c r="B260" s="28" t="s">
        <v>382</v>
      </c>
      <c r="C260" s="36">
        <v>7</v>
      </c>
      <c r="D260" s="66" t="s">
        <v>592</v>
      </c>
      <c r="E260" s="36" t="s">
        <v>420</v>
      </c>
      <c r="F260" s="36" t="s">
        <v>321</v>
      </c>
      <c r="G260" s="66">
        <v>89.17</v>
      </c>
      <c r="H260" s="28" t="s">
        <v>322</v>
      </c>
    </row>
    <row r="261" spans="1:8" ht="14.25" x14ac:dyDescent="0.15">
      <c r="A261" s="64">
        <v>259</v>
      </c>
      <c r="B261" s="28" t="s">
        <v>382</v>
      </c>
      <c r="C261" s="36">
        <v>7</v>
      </c>
      <c r="D261" s="66" t="s">
        <v>593</v>
      </c>
      <c r="E261" s="36" t="s">
        <v>346</v>
      </c>
      <c r="F261" s="36" t="s">
        <v>321</v>
      </c>
      <c r="G261" s="66">
        <v>88.6</v>
      </c>
      <c r="H261" s="28" t="s">
        <v>322</v>
      </c>
    </row>
    <row r="262" spans="1:8" ht="14.25" x14ac:dyDescent="0.15">
      <c r="A262" s="64">
        <v>260</v>
      </c>
      <c r="B262" s="28" t="s">
        <v>382</v>
      </c>
      <c r="C262" s="36">
        <v>8</v>
      </c>
      <c r="D262" s="66" t="s">
        <v>594</v>
      </c>
      <c r="E262" s="36" t="s">
        <v>333</v>
      </c>
      <c r="F262" s="36" t="s">
        <v>321</v>
      </c>
      <c r="G262" s="66">
        <v>88.09</v>
      </c>
      <c r="H262" s="28" t="s">
        <v>322</v>
      </c>
    </row>
    <row r="263" spans="1:8" ht="14.25" x14ac:dyDescent="0.15">
      <c r="A263" s="64">
        <v>261</v>
      </c>
      <c r="B263" s="28" t="s">
        <v>382</v>
      </c>
      <c r="C263" s="36">
        <v>8</v>
      </c>
      <c r="D263" s="66" t="s">
        <v>595</v>
      </c>
      <c r="E263" s="36" t="s">
        <v>414</v>
      </c>
      <c r="F263" s="36" t="s">
        <v>321</v>
      </c>
      <c r="G263" s="66">
        <v>88.9</v>
      </c>
      <c r="H263" s="28" t="s">
        <v>322</v>
      </c>
    </row>
    <row r="264" spans="1:8" ht="14.25" x14ac:dyDescent="0.15">
      <c r="A264" s="64">
        <v>262</v>
      </c>
      <c r="B264" s="28" t="s">
        <v>382</v>
      </c>
      <c r="C264" s="36">
        <v>8</v>
      </c>
      <c r="D264" s="66" t="s">
        <v>596</v>
      </c>
      <c r="E264" s="36" t="s">
        <v>333</v>
      </c>
      <c r="F264" s="36" t="s">
        <v>321</v>
      </c>
      <c r="G264" s="66">
        <v>88.09</v>
      </c>
      <c r="H264" s="28" t="s">
        <v>322</v>
      </c>
    </row>
    <row r="265" spans="1:8" ht="14.25" x14ac:dyDescent="0.15">
      <c r="A265" s="64">
        <v>263</v>
      </c>
      <c r="B265" s="28" t="s">
        <v>382</v>
      </c>
      <c r="C265" s="36">
        <v>8</v>
      </c>
      <c r="D265" s="66" t="s">
        <v>597</v>
      </c>
      <c r="E265" s="36" t="s">
        <v>333</v>
      </c>
      <c r="F265" s="36" t="s">
        <v>321</v>
      </c>
      <c r="G265" s="66">
        <v>88.09</v>
      </c>
      <c r="H265" s="28" t="s">
        <v>322</v>
      </c>
    </row>
    <row r="266" spans="1:8" ht="14.25" x14ac:dyDescent="0.15">
      <c r="A266" s="64">
        <v>264</v>
      </c>
      <c r="B266" s="28" t="s">
        <v>382</v>
      </c>
      <c r="C266" s="36">
        <v>8</v>
      </c>
      <c r="D266" s="66" t="s">
        <v>598</v>
      </c>
      <c r="E266" s="36" t="s">
        <v>346</v>
      </c>
      <c r="F266" s="36" t="s">
        <v>321</v>
      </c>
      <c r="G266" s="66">
        <v>88.22</v>
      </c>
      <c r="H266" s="28" t="s">
        <v>322</v>
      </c>
    </row>
    <row r="267" spans="1:8" ht="14.25" x14ac:dyDescent="0.15">
      <c r="A267" s="64">
        <v>265</v>
      </c>
      <c r="B267" s="28" t="s">
        <v>382</v>
      </c>
      <c r="C267" s="36">
        <v>8</v>
      </c>
      <c r="D267" s="66" t="s">
        <v>599</v>
      </c>
      <c r="E267" s="36" t="s">
        <v>346</v>
      </c>
      <c r="F267" s="36" t="s">
        <v>321</v>
      </c>
      <c r="G267" s="66">
        <v>88.22</v>
      </c>
      <c r="H267" s="28" t="s">
        <v>322</v>
      </c>
    </row>
    <row r="268" spans="1:8" ht="14.25" x14ac:dyDescent="0.15">
      <c r="A268" s="64">
        <v>266</v>
      </c>
      <c r="B268" s="28" t="s">
        <v>382</v>
      </c>
      <c r="C268" s="36">
        <v>8</v>
      </c>
      <c r="D268" s="66" t="s">
        <v>600</v>
      </c>
      <c r="E268" s="36" t="s">
        <v>333</v>
      </c>
      <c r="F268" s="36" t="s">
        <v>321</v>
      </c>
      <c r="G268" s="66">
        <v>88.2</v>
      </c>
      <c r="H268" s="28" t="s">
        <v>322</v>
      </c>
    </row>
    <row r="269" spans="1:8" ht="14.25" x14ac:dyDescent="0.15">
      <c r="A269" s="64">
        <v>267</v>
      </c>
      <c r="B269" s="28" t="s">
        <v>382</v>
      </c>
      <c r="C269" s="36">
        <v>8</v>
      </c>
      <c r="D269" s="66" t="s">
        <v>601</v>
      </c>
      <c r="E269" s="36" t="s">
        <v>346</v>
      </c>
      <c r="F269" s="36" t="s">
        <v>321</v>
      </c>
      <c r="G269" s="66">
        <v>88.22</v>
      </c>
      <c r="H269" s="28" t="s">
        <v>322</v>
      </c>
    </row>
    <row r="270" spans="1:8" ht="14.25" x14ac:dyDescent="0.15">
      <c r="A270" s="64">
        <v>268</v>
      </c>
      <c r="B270" s="28" t="s">
        <v>382</v>
      </c>
      <c r="C270" s="36">
        <v>9</v>
      </c>
      <c r="D270" s="66" t="s">
        <v>602</v>
      </c>
      <c r="E270" s="36" t="s">
        <v>320</v>
      </c>
      <c r="F270" s="36" t="s">
        <v>321</v>
      </c>
      <c r="G270" s="66">
        <v>89.22</v>
      </c>
      <c r="H270" s="28" t="s">
        <v>322</v>
      </c>
    </row>
    <row r="271" spans="1:8" ht="14.25" x14ac:dyDescent="0.15">
      <c r="A271" s="64">
        <v>269</v>
      </c>
      <c r="B271" s="28" t="s">
        <v>382</v>
      </c>
      <c r="C271" s="36">
        <v>9</v>
      </c>
      <c r="D271" s="66" t="s">
        <v>603</v>
      </c>
      <c r="E271" s="36" t="s">
        <v>320</v>
      </c>
      <c r="F271" s="36" t="s">
        <v>321</v>
      </c>
      <c r="G271" s="66">
        <v>89.22</v>
      </c>
      <c r="H271" s="28" t="s">
        <v>322</v>
      </c>
    </row>
    <row r="272" spans="1:8" ht="14.25" x14ac:dyDescent="0.15">
      <c r="A272" s="64">
        <v>270</v>
      </c>
      <c r="B272" s="28" t="s">
        <v>382</v>
      </c>
      <c r="C272" s="36">
        <v>9</v>
      </c>
      <c r="D272" s="66" t="s">
        <v>604</v>
      </c>
      <c r="E272" s="36" t="s">
        <v>320</v>
      </c>
      <c r="F272" s="36" t="s">
        <v>321</v>
      </c>
      <c r="G272" s="66">
        <v>89.22</v>
      </c>
      <c r="H272" s="28" t="s">
        <v>322</v>
      </c>
    </row>
    <row r="273" spans="1:8" ht="14.25" x14ac:dyDescent="0.15">
      <c r="A273" s="64">
        <v>271</v>
      </c>
      <c r="B273" s="28" t="s">
        <v>382</v>
      </c>
      <c r="C273" s="36">
        <v>9</v>
      </c>
      <c r="D273" s="66" t="s">
        <v>605</v>
      </c>
      <c r="E273" s="36" t="s">
        <v>320</v>
      </c>
      <c r="F273" s="36" t="s">
        <v>321</v>
      </c>
      <c r="G273" s="66">
        <v>89.22</v>
      </c>
      <c r="H273" s="28" t="s">
        <v>322</v>
      </c>
    </row>
    <row r="274" spans="1:8" ht="14.25" x14ac:dyDescent="0.15">
      <c r="A274" s="64">
        <v>272</v>
      </c>
      <c r="B274" s="28" t="s">
        <v>382</v>
      </c>
      <c r="C274" s="36">
        <v>9</v>
      </c>
      <c r="D274" s="66" t="s">
        <v>606</v>
      </c>
      <c r="E274" s="36" t="s">
        <v>320</v>
      </c>
      <c r="F274" s="36" t="s">
        <v>321</v>
      </c>
      <c r="G274" s="66">
        <v>89.22</v>
      </c>
      <c r="H274" s="28" t="s">
        <v>322</v>
      </c>
    </row>
    <row r="275" spans="1:8" ht="14.25" x14ac:dyDescent="0.15">
      <c r="A275" s="64">
        <v>273</v>
      </c>
      <c r="B275" s="28" t="s">
        <v>382</v>
      </c>
      <c r="C275" s="36">
        <v>9</v>
      </c>
      <c r="D275" s="66" t="s">
        <v>607</v>
      </c>
      <c r="E275" s="36" t="s">
        <v>320</v>
      </c>
      <c r="F275" s="36" t="s">
        <v>321</v>
      </c>
      <c r="G275" s="66">
        <v>89.22</v>
      </c>
      <c r="H275" s="28" t="s">
        <v>322</v>
      </c>
    </row>
    <row r="276" spans="1:8" ht="14.25" x14ac:dyDescent="0.15">
      <c r="A276" s="64">
        <v>274</v>
      </c>
      <c r="B276" s="28" t="s">
        <v>382</v>
      </c>
      <c r="C276" s="36">
        <v>9</v>
      </c>
      <c r="D276" s="66" t="s">
        <v>608</v>
      </c>
      <c r="E276" s="36" t="s">
        <v>320</v>
      </c>
      <c r="F276" s="36" t="s">
        <v>321</v>
      </c>
      <c r="G276" s="66">
        <v>89.22</v>
      </c>
      <c r="H276" s="28" t="s">
        <v>322</v>
      </c>
    </row>
    <row r="277" spans="1:8" ht="14.25" x14ac:dyDescent="0.15">
      <c r="A277" s="64">
        <v>275</v>
      </c>
      <c r="B277" s="28" t="s">
        <v>382</v>
      </c>
      <c r="C277" s="36">
        <v>9</v>
      </c>
      <c r="D277" s="66" t="s">
        <v>609</v>
      </c>
      <c r="E277" s="36" t="s">
        <v>375</v>
      </c>
      <c r="F277" s="36" t="s">
        <v>321</v>
      </c>
      <c r="G277" s="66">
        <v>88.15</v>
      </c>
      <c r="H277" s="28" t="s">
        <v>322</v>
      </c>
    </row>
    <row r="278" spans="1:8" ht="14.25" x14ac:dyDescent="0.15">
      <c r="A278" s="64">
        <v>276</v>
      </c>
      <c r="B278" s="28" t="s">
        <v>382</v>
      </c>
      <c r="C278" s="36">
        <v>9</v>
      </c>
      <c r="D278" s="66" t="s">
        <v>610</v>
      </c>
      <c r="E278" s="36" t="s">
        <v>355</v>
      </c>
      <c r="F278" s="36" t="s">
        <v>321</v>
      </c>
      <c r="G278" s="66">
        <v>89.22</v>
      </c>
      <c r="H278" s="28" t="s">
        <v>322</v>
      </c>
    </row>
    <row r="279" spans="1:8" ht="14.25" x14ac:dyDescent="0.15">
      <c r="A279" s="64">
        <v>277</v>
      </c>
      <c r="B279" s="28" t="s">
        <v>382</v>
      </c>
      <c r="C279" s="36">
        <v>9</v>
      </c>
      <c r="D279" s="66" t="s">
        <v>611</v>
      </c>
      <c r="E279" s="36" t="s">
        <v>355</v>
      </c>
      <c r="F279" s="36" t="s">
        <v>321</v>
      </c>
      <c r="G279" s="66">
        <v>89.22</v>
      </c>
      <c r="H279" s="28" t="s">
        <v>322</v>
      </c>
    </row>
    <row r="280" spans="1:8" ht="14.25" x14ac:dyDescent="0.15">
      <c r="A280" s="64">
        <v>278</v>
      </c>
      <c r="B280" s="28" t="s">
        <v>382</v>
      </c>
      <c r="C280" s="36">
        <v>9</v>
      </c>
      <c r="D280" s="66" t="s">
        <v>612</v>
      </c>
      <c r="E280" s="36" t="s">
        <v>355</v>
      </c>
      <c r="F280" s="36" t="s">
        <v>321</v>
      </c>
      <c r="G280" s="66">
        <v>89.22</v>
      </c>
      <c r="H280" s="28" t="s">
        <v>322</v>
      </c>
    </row>
    <row r="281" spans="1:8" ht="14.25" x14ac:dyDescent="0.15">
      <c r="A281" s="64">
        <v>279</v>
      </c>
      <c r="B281" s="28" t="s">
        <v>382</v>
      </c>
      <c r="C281" s="36">
        <v>9</v>
      </c>
      <c r="D281" s="66" t="s">
        <v>613</v>
      </c>
      <c r="E281" s="36" t="s">
        <v>355</v>
      </c>
      <c r="F281" s="36" t="s">
        <v>321</v>
      </c>
      <c r="G281" s="66">
        <v>89.22</v>
      </c>
      <c r="H281" s="28" t="s">
        <v>322</v>
      </c>
    </row>
    <row r="282" spans="1:8" ht="14.25" x14ac:dyDescent="0.15">
      <c r="A282" s="64">
        <v>280</v>
      </c>
      <c r="B282" s="28" t="s">
        <v>382</v>
      </c>
      <c r="C282" s="36">
        <v>9</v>
      </c>
      <c r="D282" s="66" t="s">
        <v>614</v>
      </c>
      <c r="E282" s="36" t="s">
        <v>355</v>
      </c>
      <c r="F282" s="36" t="s">
        <v>321</v>
      </c>
      <c r="G282" s="66">
        <v>89.22</v>
      </c>
      <c r="H282" s="28" t="s">
        <v>322</v>
      </c>
    </row>
    <row r="283" spans="1:8" ht="14.25" x14ac:dyDescent="0.15">
      <c r="A283" s="64">
        <v>281</v>
      </c>
      <c r="B283" s="28" t="s">
        <v>382</v>
      </c>
      <c r="C283" s="36">
        <v>9</v>
      </c>
      <c r="D283" s="66" t="s">
        <v>615</v>
      </c>
      <c r="E283" s="36" t="s">
        <v>355</v>
      </c>
      <c r="F283" s="36" t="s">
        <v>321</v>
      </c>
      <c r="G283" s="66">
        <v>89.22</v>
      </c>
      <c r="H283" s="28" t="s">
        <v>322</v>
      </c>
    </row>
    <row r="284" spans="1:8" ht="14.25" x14ac:dyDescent="0.15">
      <c r="A284" s="64">
        <v>282</v>
      </c>
      <c r="B284" s="28" t="s">
        <v>382</v>
      </c>
      <c r="C284" s="36">
        <v>9</v>
      </c>
      <c r="D284" s="66" t="s">
        <v>616</v>
      </c>
      <c r="E284" s="36" t="s">
        <v>355</v>
      </c>
      <c r="F284" s="36" t="s">
        <v>321</v>
      </c>
      <c r="G284" s="66">
        <v>89.22</v>
      </c>
      <c r="H284" s="28" t="s">
        <v>322</v>
      </c>
    </row>
    <row r="285" spans="1:8" ht="14.25" x14ac:dyDescent="0.15">
      <c r="A285" s="64">
        <v>283</v>
      </c>
      <c r="B285" s="28" t="s">
        <v>382</v>
      </c>
      <c r="C285" s="36">
        <v>9</v>
      </c>
      <c r="D285" s="66" t="s">
        <v>617</v>
      </c>
      <c r="E285" s="36" t="s">
        <v>355</v>
      </c>
      <c r="F285" s="36" t="s">
        <v>321</v>
      </c>
      <c r="G285" s="66">
        <v>89.22</v>
      </c>
      <c r="H285" s="28" t="s">
        <v>322</v>
      </c>
    </row>
    <row r="286" spans="1:8" ht="14.25" x14ac:dyDescent="0.15">
      <c r="A286" s="64">
        <v>284</v>
      </c>
      <c r="B286" s="28" t="s">
        <v>382</v>
      </c>
      <c r="C286" s="36">
        <v>12</v>
      </c>
      <c r="D286" s="66" t="s">
        <v>618</v>
      </c>
      <c r="E286" s="36" t="s">
        <v>333</v>
      </c>
      <c r="F286" s="36" t="s">
        <v>321</v>
      </c>
      <c r="G286" s="66">
        <v>90.15</v>
      </c>
      <c r="H286" s="28" t="s">
        <v>322</v>
      </c>
    </row>
    <row r="287" spans="1:8" ht="14.25" x14ac:dyDescent="0.15">
      <c r="A287" s="64">
        <v>285</v>
      </c>
      <c r="B287" s="28" t="s">
        <v>382</v>
      </c>
      <c r="C287" s="36">
        <v>5</v>
      </c>
      <c r="D287" s="66" t="s">
        <v>619</v>
      </c>
      <c r="E287" s="36" t="s">
        <v>355</v>
      </c>
      <c r="F287" s="36" t="s">
        <v>321</v>
      </c>
      <c r="G287" s="66">
        <v>90.15</v>
      </c>
      <c r="H287" s="28" t="s">
        <v>322</v>
      </c>
    </row>
    <row r="288" spans="1:8" ht="14.25" x14ac:dyDescent="0.15">
      <c r="A288" s="64">
        <v>286</v>
      </c>
      <c r="B288" s="28" t="s">
        <v>382</v>
      </c>
      <c r="C288" s="36">
        <v>5</v>
      </c>
      <c r="D288" s="66" t="s">
        <v>620</v>
      </c>
      <c r="E288" s="36" t="s">
        <v>355</v>
      </c>
      <c r="F288" s="36" t="s">
        <v>321</v>
      </c>
      <c r="G288" s="66">
        <v>90.15</v>
      </c>
      <c r="H288" s="28" t="s">
        <v>322</v>
      </c>
    </row>
    <row r="289" spans="1:8" ht="14.25" x14ac:dyDescent="0.15">
      <c r="A289" s="64">
        <v>287</v>
      </c>
      <c r="B289" s="28" t="s">
        <v>382</v>
      </c>
      <c r="C289" s="36">
        <v>1</v>
      </c>
      <c r="D289" s="66" t="s">
        <v>621</v>
      </c>
      <c r="E289" s="36" t="s">
        <v>355</v>
      </c>
      <c r="F289" s="36" t="s">
        <v>321</v>
      </c>
      <c r="G289" s="66">
        <v>90.01</v>
      </c>
      <c r="H289" s="28" t="s">
        <v>322</v>
      </c>
    </row>
    <row r="290" spans="1:8" ht="14.25" x14ac:dyDescent="0.15">
      <c r="A290" s="64">
        <v>288</v>
      </c>
      <c r="B290" s="28" t="s">
        <v>382</v>
      </c>
      <c r="C290" s="36">
        <v>4</v>
      </c>
      <c r="D290" s="66" t="s">
        <v>622</v>
      </c>
      <c r="E290" s="36" t="s">
        <v>355</v>
      </c>
      <c r="F290" s="36" t="s">
        <v>321</v>
      </c>
      <c r="G290" s="66">
        <v>89.45</v>
      </c>
      <c r="H290" s="28" t="s">
        <v>322</v>
      </c>
    </row>
    <row r="291" spans="1:8" ht="14.25" x14ac:dyDescent="0.15">
      <c r="A291" s="64">
        <v>289</v>
      </c>
      <c r="B291" s="28" t="s">
        <v>382</v>
      </c>
      <c r="C291" s="36">
        <v>14</v>
      </c>
      <c r="D291" s="66" t="s">
        <v>623</v>
      </c>
      <c r="E291" s="36" t="s">
        <v>373</v>
      </c>
      <c r="F291" s="36" t="s">
        <v>321</v>
      </c>
      <c r="G291" s="66">
        <v>88.95</v>
      </c>
      <c r="H291" s="28" t="s">
        <v>322</v>
      </c>
    </row>
    <row r="292" spans="1:8" ht="14.25" x14ac:dyDescent="0.15">
      <c r="A292" s="64">
        <v>290</v>
      </c>
      <c r="B292" s="28" t="s">
        <v>382</v>
      </c>
      <c r="C292" s="36">
        <v>15</v>
      </c>
      <c r="D292" s="66" t="s">
        <v>624</v>
      </c>
      <c r="E292" s="36" t="s">
        <v>355</v>
      </c>
      <c r="F292" s="36" t="s">
        <v>321</v>
      </c>
      <c r="G292" s="66">
        <v>90.03</v>
      </c>
      <c r="H292" s="28" t="s">
        <v>322</v>
      </c>
    </row>
    <row r="293" spans="1:8" ht="14.25" x14ac:dyDescent="0.15">
      <c r="A293" s="64">
        <v>291</v>
      </c>
      <c r="B293" s="28" t="s">
        <v>382</v>
      </c>
      <c r="C293" s="68">
        <v>4</v>
      </c>
      <c r="D293" s="66" t="s">
        <v>625</v>
      </c>
      <c r="E293" s="36" t="s">
        <v>626</v>
      </c>
      <c r="F293" s="36" t="s">
        <v>321</v>
      </c>
      <c r="G293" s="69">
        <v>89.76</v>
      </c>
      <c r="H293" s="28"/>
    </row>
    <row r="294" spans="1:8" ht="14.25" x14ac:dyDescent="0.15">
      <c r="A294" s="64">
        <v>292</v>
      </c>
      <c r="B294" s="28" t="s">
        <v>382</v>
      </c>
      <c r="C294" s="36">
        <v>4</v>
      </c>
      <c r="D294" s="66" t="s">
        <v>627</v>
      </c>
      <c r="E294" s="36" t="s">
        <v>355</v>
      </c>
      <c r="F294" s="36" t="s">
        <v>321</v>
      </c>
      <c r="G294" s="69">
        <v>88.59</v>
      </c>
      <c r="H294" s="28" t="s">
        <v>322</v>
      </c>
    </row>
    <row r="295" spans="1:8" ht="14.25" x14ac:dyDescent="0.15">
      <c r="A295" s="64">
        <v>293</v>
      </c>
      <c r="B295" s="28" t="s">
        <v>382</v>
      </c>
      <c r="C295" s="68">
        <v>7</v>
      </c>
      <c r="D295" s="66" t="s">
        <v>628</v>
      </c>
      <c r="E295" s="36" t="s">
        <v>346</v>
      </c>
      <c r="F295" s="36" t="s">
        <v>321</v>
      </c>
      <c r="G295" s="69">
        <v>88.59</v>
      </c>
      <c r="H295" s="28" t="s">
        <v>322</v>
      </c>
    </row>
    <row r="296" spans="1:8" ht="14.25" x14ac:dyDescent="0.15">
      <c r="A296" s="64">
        <v>294</v>
      </c>
      <c r="B296" s="28" t="s">
        <v>382</v>
      </c>
      <c r="C296" s="36">
        <v>7</v>
      </c>
      <c r="D296" s="66" t="s">
        <v>629</v>
      </c>
      <c r="E296" s="36" t="s">
        <v>346</v>
      </c>
      <c r="F296" s="36" t="s">
        <v>321</v>
      </c>
      <c r="G296" s="69">
        <v>88.6</v>
      </c>
      <c r="H296" s="28" t="s">
        <v>322</v>
      </c>
    </row>
    <row r="297" spans="1:8" ht="14.25" x14ac:dyDescent="0.15">
      <c r="A297" s="64">
        <v>295</v>
      </c>
      <c r="B297" s="28" t="s">
        <v>382</v>
      </c>
      <c r="C297" s="36">
        <v>7</v>
      </c>
      <c r="D297" s="66" t="s">
        <v>628</v>
      </c>
      <c r="E297" s="36" t="s">
        <v>346</v>
      </c>
      <c r="F297" s="36" t="s">
        <v>321</v>
      </c>
      <c r="G297" s="69">
        <v>88.6</v>
      </c>
      <c r="H297" s="28" t="s">
        <v>322</v>
      </c>
    </row>
    <row r="298" spans="1:8" ht="14.25" x14ac:dyDescent="0.15">
      <c r="A298" s="64">
        <v>296</v>
      </c>
      <c r="B298" s="28" t="s">
        <v>382</v>
      </c>
      <c r="C298" s="36">
        <v>8</v>
      </c>
      <c r="D298" s="66" t="s">
        <v>630</v>
      </c>
      <c r="E298" s="36" t="s">
        <v>346</v>
      </c>
      <c r="F298" s="36" t="s">
        <v>321</v>
      </c>
      <c r="G298" s="69">
        <v>88.6</v>
      </c>
      <c r="H298" s="28" t="s">
        <v>322</v>
      </c>
    </row>
    <row r="299" spans="1:8" ht="14.25" x14ac:dyDescent="0.15">
      <c r="A299" s="64">
        <v>297</v>
      </c>
      <c r="B299" s="28" t="s">
        <v>382</v>
      </c>
      <c r="C299" s="36">
        <v>8</v>
      </c>
      <c r="D299" s="66" t="s">
        <v>631</v>
      </c>
      <c r="E299" s="36" t="s">
        <v>414</v>
      </c>
      <c r="F299" s="36" t="s">
        <v>321</v>
      </c>
      <c r="G299" s="69">
        <v>88.9</v>
      </c>
      <c r="H299" s="28" t="s">
        <v>322</v>
      </c>
    </row>
    <row r="300" spans="1:8" ht="14.25" x14ac:dyDescent="0.15">
      <c r="A300" s="64">
        <v>298</v>
      </c>
      <c r="B300" s="28" t="s">
        <v>382</v>
      </c>
      <c r="C300" s="36">
        <v>8</v>
      </c>
      <c r="D300" s="66" t="s">
        <v>632</v>
      </c>
      <c r="E300" s="36" t="s">
        <v>333</v>
      </c>
      <c r="F300" s="36" t="s">
        <v>321</v>
      </c>
      <c r="G300" s="69">
        <v>88.54</v>
      </c>
      <c r="H300" s="28" t="s">
        <v>322</v>
      </c>
    </row>
    <row r="301" spans="1:8" ht="14.25" x14ac:dyDescent="0.15">
      <c r="A301" s="64">
        <v>299</v>
      </c>
      <c r="B301" s="28" t="s">
        <v>382</v>
      </c>
      <c r="C301" s="36">
        <v>8</v>
      </c>
      <c r="D301" s="66" t="s">
        <v>633</v>
      </c>
      <c r="E301" s="36" t="s">
        <v>346</v>
      </c>
      <c r="F301" s="36" t="s">
        <v>321</v>
      </c>
      <c r="G301" s="69">
        <v>88.66</v>
      </c>
      <c r="H301" s="28" t="s">
        <v>322</v>
      </c>
    </row>
    <row r="302" spans="1:8" ht="14.25" x14ac:dyDescent="0.15">
      <c r="A302" s="64">
        <v>300</v>
      </c>
      <c r="B302" s="28" t="s">
        <v>382</v>
      </c>
      <c r="C302" s="36">
        <v>8</v>
      </c>
      <c r="D302" s="66" t="s">
        <v>634</v>
      </c>
      <c r="E302" s="36" t="s">
        <v>333</v>
      </c>
      <c r="F302" s="36" t="s">
        <v>321</v>
      </c>
      <c r="G302" s="69">
        <v>88.09</v>
      </c>
      <c r="H302" s="28" t="s">
        <v>322</v>
      </c>
    </row>
    <row r="303" spans="1:8" ht="14.25" x14ac:dyDescent="0.15">
      <c r="A303" s="64">
        <v>301</v>
      </c>
      <c r="B303" s="28" t="s">
        <v>382</v>
      </c>
      <c r="C303" s="36">
        <v>8</v>
      </c>
      <c r="D303" s="66" t="s">
        <v>635</v>
      </c>
      <c r="E303" s="36" t="s">
        <v>346</v>
      </c>
      <c r="F303" s="36" t="s">
        <v>321</v>
      </c>
      <c r="G303" s="69">
        <v>88.22</v>
      </c>
      <c r="H303" s="28" t="s">
        <v>322</v>
      </c>
    </row>
    <row r="304" spans="1:8" ht="14.25" x14ac:dyDescent="0.15">
      <c r="A304" s="64">
        <v>302</v>
      </c>
      <c r="B304" s="28" t="s">
        <v>382</v>
      </c>
      <c r="C304" s="36">
        <v>6</v>
      </c>
      <c r="D304" s="66" t="s">
        <v>636</v>
      </c>
      <c r="E304" s="36" t="s">
        <v>375</v>
      </c>
      <c r="F304" s="36" t="s">
        <v>321</v>
      </c>
      <c r="G304" s="69">
        <v>88</v>
      </c>
      <c r="H304" s="28" t="s">
        <v>322</v>
      </c>
    </row>
    <row r="305" spans="1:9" s="90" customFormat="1" ht="14.25" x14ac:dyDescent="0.15">
      <c r="A305" s="72">
        <v>303</v>
      </c>
      <c r="B305" s="74" t="s">
        <v>318</v>
      </c>
      <c r="C305" s="91">
        <v>6</v>
      </c>
      <c r="D305" s="69" t="s">
        <v>637</v>
      </c>
      <c r="E305" s="91" t="s">
        <v>346</v>
      </c>
      <c r="F305" s="91" t="s">
        <v>321</v>
      </c>
      <c r="G305" s="69">
        <v>88.23</v>
      </c>
      <c r="H305" s="74" t="s">
        <v>322</v>
      </c>
    </row>
    <row r="306" spans="1:9" s="90" customFormat="1" ht="14.25" x14ac:dyDescent="0.15">
      <c r="A306" s="72">
        <v>304</v>
      </c>
      <c r="B306" s="74" t="s">
        <v>318</v>
      </c>
      <c r="C306" s="91">
        <v>4</v>
      </c>
      <c r="D306" s="69" t="s">
        <v>638</v>
      </c>
      <c r="E306" s="91" t="s">
        <v>375</v>
      </c>
      <c r="F306" s="91" t="s">
        <v>321</v>
      </c>
      <c r="G306" s="69">
        <v>88.46</v>
      </c>
      <c r="H306" s="74" t="s">
        <v>322</v>
      </c>
    </row>
    <row r="307" spans="1:9" s="90" customFormat="1" ht="14.25" x14ac:dyDescent="0.15">
      <c r="A307" s="72">
        <v>305</v>
      </c>
      <c r="B307" s="74" t="s">
        <v>318</v>
      </c>
      <c r="C307" s="91">
        <v>4</v>
      </c>
      <c r="D307" s="69" t="s">
        <v>639</v>
      </c>
      <c r="E307" s="91" t="s">
        <v>375</v>
      </c>
      <c r="F307" s="91" t="s">
        <v>321</v>
      </c>
      <c r="G307" s="69">
        <v>88.46</v>
      </c>
      <c r="H307" s="74" t="s">
        <v>322</v>
      </c>
    </row>
    <row r="308" spans="1:9" s="90" customFormat="1" ht="14.25" x14ac:dyDescent="0.15">
      <c r="A308" s="72">
        <v>306</v>
      </c>
      <c r="B308" s="74" t="s">
        <v>318</v>
      </c>
      <c r="C308" s="91">
        <v>7</v>
      </c>
      <c r="D308" s="69" t="s">
        <v>640</v>
      </c>
      <c r="E308" s="91" t="s">
        <v>641</v>
      </c>
      <c r="F308" s="91" t="s">
        <v>500</v>
      </c>
      <c r="G308" s="69">
        <v>109.8</v>
      </c>
      <c r="H308" s="74" t="s">
        <v>642</v>
      </c>
      <c r="I308" s="90">
        <f>G306+G307+G311+G312</f>
        <v>354.16999999999996</v>
      </c>
    </row>
    <row r="309" spans="1:9" ht="14.25" x14ac:dyDescent="0.15">
      <c r="A309" s="64">
        <v>307</v>
      </c>
      <c r="B309" s="28" t="s">
        <v>382</v>
      </c>
      <c r="C309" s="36">
        <v>8</v>
      </c>
      <c r="D309" s="66" t="s">
        <v>643</v>
      </c>
      <c r="E309" s="36" t="s">
        <v>333</v>
      </c>
      <c r="F309" s="36" t="s">
        <v>321</v>
      </c>
      <c r="G309" s="69">
        <v>88.65</v>
      </c>
      <c r="H309" s="28" t="s">
        <v>322</v>
      </c>
    </row>
    <row r="310" spans="1:9" ht="14.25" x14ac:dyDescent="0.15">
      <c r="A310" s="64">
        <v>308</v>
      </c>
      <c r="B310" s="28" t="s">
        <v>382</v>
      </c>
      <c r="C310" s="36">
        <v>12</v>
      </c>
      <c r="D310" s="66" t="s">
        <v>644</v>
      </c>
      <c r="E310" s="36" t="s">
        <v>346</v>
      </c>
      <c r="F310" s="36" t="s">
        <v>321</v>
      </c>
      <c r="G310" s="69">
        <v>89.82</v>
      </c>
      <c r="H310" s="28" t="s">
        <v>322</v>
      </c>
    </row>
    <row r="311" spans="1:9" s="90" customFormat="1" ht="14.25" x14ac:dyDescent="0.15">
      <c r="A311" s="72">
        <v>309</v>
      </c>
      <c r="B311" s="74" t="s">
        <v>318</v>
      </c>
      <c r="C311" s="91">
        <v>4</v>
      </c>
      <c r="D311" s="69" t="s">
        <v>552</v>
      </c>
      <c r="E311" s="91" t="s">
        <v>375</v>
      </c>
      <c r="F311" s="91" t="s">
        <v>321</v>
      </c>
      <c r="G311" s="69">
        <v>88.54</v>
      </c>
      <c r="H311" s="74" t="s">
        <v>322</v>
      </c>
    </row>
    <row r="312" spans="1:9" s="90" customFormat="1" ht="14.25" x14ac:dyDescent="0.15">
      <c r="A312" s="72">
        <v>310</v>
      </c>
      <c r="B312" s="74" t="s">
        <v>318</v>
      </c>
      <c r="C312" s="91">
        <v>4</v>
      </c>
      <c r="D312" s="70" t="s">
        <v>551</v>
      </c>
      <c r="E312" s="91" t="s">
        <v>373</v>
      </c>
      <c r="F312" s="91" t="s">
        <v>321</v>
      </c>
      <c r="G312" s="70">
        <v>88.71</v>
      </c>
      <c r="H312" s="74" t="s">
        <v>322</v>
      </c>
    </row>
    <row r="315" spans="1:9" ht="14.25" thickBot="1" x14ac:dyDescent="0.2"/>
    <row r="316" spans="1:9" ht="50.25" thickBot="1" x14ac:dyDescent="0.2">
      <c r="B316" s="76" t="s">
        <v>314</v>
      </c>
      <c r="C316" s="77" t="s">
        <v>653</v>
      </c>
      <c r="D316" s="77" t="s">
        <v>43</v>
      </c>
      <c r="E316" s="77" t="s">
        <v>654</v>
      </c>
      <c r="F316" s="77" t="s">
        <v>646</v>
      </c>
      <c r="G316" s="77" t="s">
        <v>647</v>
      </c>
      <c r="H316" s="77" t="s">
        <v>648</v>
      </c>
    </row>
    <row r="317" spans="1:9" ht="39" thickBot="1" x14ac:dyDescent="0.2">
      <c r="B317" s="78" t="s">
        <v>655</v>
      </c>
      <c r="C317" s="79" t="s">
        <v>656</v>
      </c>
      <c r="D317" s="79">
        <v>12</v>
      </c>
      <c r="E317" s="79">
        <v>1067.6300000000001</v>
      </c>
      <c r="F317" s="79">
        <v>18</v>
      </c>
      <c r="G317" s="79">
        <v>18</v>
      </c>
      <c r="H317" s="80" t="s">
        <v>657</v>
      </c>
    </row>
    <row r="318" spans="1:9" ht="51.75" thickBot="1" x14ac:dyDescent="0.2">
      <c r="B318" s="78" t="s">
        <v>658</v>
      </c>
      <c r="C318" s="79" t="s">
        <v>659</v>
      </c>
      <c r="D318" s="79">
        <v>7</v>
      </c>
      <c r="E318" s="79">
        <v>619.66</v>
      </c>
      <c r="F318" s="79">
        <v>18</v>
      </c>
      <c r="G318" s="79">
        <v>18</v>
      </c>
      <c r="H318" s="80" t="s">
        <v>657</v>
      </c>
    </row>
    <row r="319" spans="1:9" ht="51.75" thickBot="1" x14ac:dyDescent="0.2">
      <c r="B319" s="78" t="s">
        <v>660</v>
      </c>
      <c r="C319" s="79" t="s">
        <v>661</v>
      </c>
      <c r="D319" s="79">
        <v>17</v>
      </c>
      <c r="E319" s="79">
        <v>1536.9</v>
      </c>
      <c r="F319" s="79">
        <v>18</v>
      </c>
      <c r="G319" s="81">
        <v>44273</v>
      </c>
      <c r="H319" s="80" t="s">
        <v>657</v>
      </c>
    </row>
    <row r="320" spans="1:9" ht="26.25" thickBot="1" x14ac:dyDescent="0.2">
      <c r="B320" s="78" t="s">
        <v>662</v>
      </c>
      <c r="C320" s="79" t="s">
        <v>663</v>
      </c>
      <c r="D320" s="79">
        <v>19</v>
      </c>
      <c r="E320" s="79">
        <v>1719.95</v>
      </c>
      <c r="F320" s="79" t="s">
        <v>664</v>
      </c>
      <c r="G320" s="81">
        <v>44245</v>
      </c>
      <c r="H320" s="80" t="s">
        <v>657</v>
      </c>
    </row>
  </sheetData>
  <autoFilter ref="A1:I1" xr:uid="{283DBB51-E8A3-452F-93E6-C66AD812A9DE}"/>
  <phoneticPr fontId="1" type="noConversion"/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E11B-2B02-44B6-AEC8-F173EED65B39}">
  <dimension ref="A1:I277"/>
  <sheetViews>
    <sheetView topLeftCell="A256" workbookViewId="0">
      <selection activeCell="J260" sqref="J260"/>
    </sheetView>
  </sheetViews>
  <sheetFormatPr defaultRowHeight="13.5" x14ac:dyDescent="0.15"/>
  <cols>
    <col min="2" max="2" width="22.375" customWidth="1"/>
    <col min="3" max="3" width="9" customWidth="1"/>
    <col min="8" max="8" width="12.625" customWidth="1"/>
  </cols>
  <sheetData>
    <row r="1" spans="1:9" ht="15" x14ac:dyDescent="0.15">
      <c r="A1" s="71" t="s">
        <v>310</v>
      </c>
      <c r="B1" s="71" t="s">
        <v>311</v>
      </c>
      <c r="C1" s="63" t="s">
        <v>312</v>
      </c>
      <c r="D1" s="63" t="s">
        <v>313</v>
      </c>
      <c r="E1" s="63" t="s">
        <v>314</v>
      </c>
      <c r="F1" s="63" t="s">
        <v>315</v>
      </c>
      <c r="G1" s="63" t="s">
        <v>316</v>
      </c>
      <c r="H1" s="63" t="s">
        <v>317</v>
      </c>
      <c r="I1" s="82"/>
    </row>
    <row r="2" spans="1:9" ht="14.25" x14ac:dyDescent="0.15">
      <c r="A2" s="72">
        <v>1</v>
      </c>
      <c r="B2" s="28" t="s">
        <v>382</v>
      </c>
      <c r="C2" s="75">
        <v>1</v>
      </c>
      <c r="D2" s="66" t="s">
        <v>383</v>
      </c>
      <c r="E2" s="75" t="s">
        <v>375</v>
      </c>
      <c r="F2" s="75" t="s">
        <v>321</v>
      </c>
      <c r="G2" s="66">
        <v>88.8</v>
      </c>
      <c r="H2" s="28" t="s">
        <v>322</v>
      </c>
      <c r="I2" s="83" t="s">
        <v>650</v>
      </c>
    </row>
    <row r="3" spans="1:9" ht="14.25" x14ac:dyDescent="0.15">
      <c r="A3" s="72">
        <v>2</v>
      </c>
      <c r="B3" s="28" t="s">
        <v>382</v>
      </c>
      <c r="C3" s="75">
        <v>1</v>
      </c>
      <c r="D3" s="66" t="s">
        <v>384</v>
      </c>
      <c r="E3" s="75" t="s">
        <v>385</v>
      </c>
      <c r="F3" s="75" t="s">
        <v>321</v>
      </c>
      <c r="G3" s="66">
        <v>89.63</v>
      </c>
      <c r="H3" s="28" t="s">
        <v>386</v>
      </c>
      <c r="I3" s="83" t="s">
        <v>650</v>
      </c>
    </row>
    <row r="4" spans="1:9" ht="14.25" x14ac:dyDescent="0.15">
      <c r="A4" s="72">
        <v>3</v>
      </c>
      <c r="B4" s="28" t="s">
        <v>382</v>
      </c>
      <c r="C4" s="75">
        <v>1</v>
      </c>
      <c r="D4" s="66" t="s">
        <v>387</v>
      </c>
      <c r="E4" s="75" t="s">
        <v>375</v>
      </c>
      <c r="F4" s="75" t="s">
        <v>321</v>
      </c>
      <c r="G4" s="66">
        <v>88.94</v>
      </c>
      <c r="H4" s="28" t="s">
        <v>322</v>
      </c>
      <c r="I4" s="83" t="s">
        <v>650</v>
      </c>
    </row>
    <row r="5" spans="1:9" ht="14.25" x14ac:dyDescent="0.15">
      <c r="A5" s="72">
        <v>4</v>
      </c>
      <c r="B5" s="28" t="s">
        <v>382</v>
      </c>
      <c r="C5" s="75">
        <v>1</v>
      </c>
      <c r="D5" s="66" t="s">
        <v>388</v>
      </c>
      <c r="E5" s="75" t="s">
        <v>375</v>
      </c>
      <c r="F5" s="75" t="s">
        <v>321</v>
      </c>
      <c r="G5" s="66">
        <v>88.94</v>
      </c>
      <c r="H5" s="28" t="s">
        <v>322</v>
      </c>
      <c r="I5" s="83" t="s">
        <v>650</v>
      </c>
    </row>
    <row r="6" spans="1:9" ht="14.25" x14ac:dyDescent="0.15">
      <c r="A6" s="72">
        <v>5</v>
      </c>
      <c r="B6" s="28" t="s">
        <v>382</v>
      </c>
      <c r="C6" s="75">
        <v>1</v>
      </c>
      <c r="D6" s="66" t="s">
        <v>389</v>
      </c>
      <c r="E6" s="75" t="s">
        <v>373</v>
      </c>
      <c r="F6" s="75" t="s">
        <v>321</v>
      </c>
      <c r="G6" s="66">
        <v>88.92</v>
      </c>
      <c r="H6" s="28" t="s">
        <v>322</v>
      </c>
      <c r="I6" s="83" t="s">
        <v>650</v>
      </c>
    </row>
    <row r="7" spans="1:9" ht="14.25" x14ac:dyDescent="0.15">
      <c r="A7" s="72">
        <v>6</v>
      </c>
      <c r="B7" s="28" t="s">
        <v>382</v>
      </c>
      <c r="C7" s="75">
        <v>1</v>
      </c>
      <c r="D7" s="66" t="s">
        <v>390</v>
      </c>
      <c r="E7" s="75" t="s">
        <v>375</v>
      </c>
      <c r="F7" s="75" t="s">
        <v>321</v>
      </c>
      <c r="G7" s="66">
        <v>88.94</v>
      </c>
      <c r="H7" s="28" t="s">
        <v>322</v>
      </c>
      <c r="I7" s="83" t="s">
        <v>650</v>
      </c>
    </row>
    <row r="8" spans="1:9" ht="14.25" x14ac:dyDescent="0.15">
      <c r="A8" s="72">
        <v>7</v>
      </c>
      <c r="B8" s="28" t="s">
        <v>382</v>
      </c>
      <c r="C8" s="75">
        <v>1</v>
      </c>
      <c r="D8" s="66" t="s">
        <v>391</v>
      </c>
      <c r="E8" s="75" t="s">
        <v>375</v>
      </c>
      <c r="F8" s="75" t="s">
        <v>321</v>
      </c>
      <c r="G8" s="66">
        <v>88.94</v>
      </c>
      <c r="H8" s="28" t="s">
        <v>322</v>
      </c>
      <c r="I8" s="83" t="s">
        <v>650</v>
      </c>
    </row>
    <row r="9" spans="1:9" ht="14.25" x14ac:dyDescent="0.15">
      <c r="A9" s="72">
        <v>8</v>
      </c>
      <c r="B9" s="28" t="s">
        <v>382</v>
      </c>
      <c r="C9" s="75">
        <v>1</v>
      </c>
      <c r="D9" s="66" t="s">
        <v>392</v>
      </c>
      <c r="E9" s="75" t="s">
        <v>375</v>
      </c>
      <c r="F9" s="75" t="s">
        <v>321</v>
      </c>
      <c r="G9" s="66">
        <v>88.94</v>
      </c>
      <c r="H9" s="28" t="s">
        <v>322</v>
      </c>
      <c r="I9" s="83" t="s">
        <v>650</v>
      </c>
    </row>
    <row r="10" spans="1:9" ht="14.25" x14ac:dyDescent="0.15">
      <c r="A10" s="72">
        <v>9</v>
      </c>
      <c r="B10" s="28" t="s">
        <v>382</v>
      </c>
      <c r="C10" s="75">
        <v>1</v>
      </c>
      <c r="D10" s="66" t="s">
        <v>393</v>
      </c>
      <c r="E10" s="75" t="s">
        <v>373</v>
      </c>
      <c r="F10" s="75" t="s">
        <v>321</v>
      </c>
      <c r="G10" s="66">
        <v>88.92</v>
      </c>
      <c r="H10" s="28" t="s">
        <v>322</v>
      </c>
      <c r="I10" s="83" t="s">
        <v>650</v>
      </c>
    </row>
    <row r="11" spans="1:9" ht="14.25" x14ac:dyDescent="0.15">
      <c r="A11" s="72">
        <v>10</v>
      </c>
      <c r="B11" s="28" t="s">
        <v>382</v>
      </c>
      <c r="C11" s="75">
        <v>1</v>
      </c>
      <c r="D11" s="66" t="s">
        <v>394</v>
      </c>
      <c r="E11" s="75" t="s">
        <v>355</v>
      </c>
      <c r="F11" s="75" t="s">
        <v>321</v>
      </c>
      <c r="G11" s="66">
        <v>90.01</v>
      </c>
      <c r="H11" s="28" t="s">
        <v>322</v>
      </c>
      <c r="I11" s="83" t="s">
        <v>650</v>
      </c>
    </row>
    <row r="12" spans="1:9" ht="14.25" x14ac:dyDescent="0.15">
      <c r="A12" s="72">
        <v>11</v>
      </c>
      <c r="B12" s="28" t="s">
        <v>382</v>
      </c>
      <c r="C12" s="75">
        <v>1</v>
      </c>
      <c r="D12" s="66" t="s">
        <v>395</v>
      </c>
      <c r="E12" s="75" t="s">
        <v>355</v>
      </c>
      <c r="F12" s="75" t="s">
        <v>321</v>
      </c>
      <c r="G12" s="66">
        <v>90.01</v>
      </c>
      <c r="H12" s="28" t="s">
        <v>322</v>
      </c>
      <c r="I12" s="83" t="s">
        <v>650</v>
      </c>
    </row>
    <row r="13" spans="1:9" ht="14.25" x14ac:dyDescent="0.15">
      <c r="A13" s="72">
        <v>12</v>
      </c>
      <c r="B13" s="28" t="s">
        <v>382</v>
      </c>
      <c r="C13" s="75">
        <v>1</v>
      </c>
      <c r="D13" s="66" t="s">
        <v>396</v>
      </c>
      <c r="E13" s="75" t="s">
        <v>355</v>
      </c>
      <c r="F13" s="75" t="s">
        <v>321</v>
      </c>
      <c r="G13" s="66">
        <v>90.01</v>
      </c>
      <c r="H13" s="28" t="s">
        <v>322</v>
      </c>
      <c r="I13" s="83" t="s">
        <v>650</v>
      </c>
    </row>
    <row r="14" spans="1:9" ht="14.25" x14ac:dyDescent="0.15">
      <c r="A14" s="72">
        <v>13</v>
      </c>
      <c r="B14" s="28" t="s">
        <v>382</v>
      </c>
      <c r="C14" s="75">
        <v>1</v>
      </c>
      <c r="D14" s="66" t="s">
        <v>397</v>
      </c>
      <c r="E14" s="75" t="s">
        <v>355</v>
      </c>
      <c r="F14" s="75" t="s">
        <v>321</v>
      </c>
      <c r="G14" s="66">
        <v>90.01</v>
      </c>
      <c r="H14" s="28" t="s">
        <v>322</v>
      </c>
      <c r="I14" s="83" t="s">
        <v>650</v>
      </c>
    </row>
    <row r="15" spans="1:9" ht="14.25" x14ac:dyDescent="0.15">
      <c r="A15" s="72">
        <v>14</v>
      </c>
      <c r="B15" s="28" t="s">
        <v>382</v>
      </c>
      <c r="C15" s="75">
        <v>1</v>
      </c>
      <c r="D15" s="66" t="s">
        <v>398</v>
      </c>
      <c r="E15" s="75" t="s">
        <v>355</v>
      </c>
      <c r="F15" s="75" t="s">
        <v>321</v>
      </c>
      <c r="G15" s="66">
        <v>90.01</v>
      </c>
      <c r="H15" s="28" t="s">
        <v>322</v>
      </c>
      <c r="I15" s="83" t="s">
        <v>650</v>
      </c>
    </row>
    <row r="16" spans="1:9" ht="14.25" x14ac:dyDescent="0.15">
      <c r="A16" s="72">
        <v>15</v>
      </c>
      <c r="B16" s="28" t="s">
        <v>382</v>
      </c>
      <c r="C16" s="75">
        <v>1</v>
      </c>
      <c r="D16" s="66" t="s">
        <v>399</v>
      </c>
      <c r="E16" s="75" t="s">
        <v>355</v>
      </c>
      <c r="F16" s="75" t="s">
        <v>321</v>
      </c>
      <c r="G16" s="66">
        <v>90.01</v>
      </c>
      <c r="H16" s="28" t="s">
        <v>322</v>
      </c>
      <c r="I16" s="83" t="s">
        <v>650</v>
      </c>
    </row>
    <row r="17" spans="1:9" ht="14.25" x14ac:dyDescent="0.15">
      <c r="A17" s="72">
        <v>16</v>
      </c>
      <c r="B17" s="28" t="s">
        <v>382</v>
      </c>
      <c r="C17" s="75">
        <v>1</v>
      </c>
      <c r="D17" s="66" t="s">
        <v>400</v>
      </c>
      <c r="E17" s="75" t="s">
        <v>355</v>
      </c>
      <c r="F17" s="75" t="s">
        <v>321</v>
      </c>
      <c r="G17" s="66">
        <v>90.01</v>
      </c>
      <c r="H17" s="28" t="s">
        <v>322</v>
      </c>
      <c r="I17" s="83" t="s">
        <v>650</v>
      </c>
    </row>
    <row r="18" spans="1:9" ht="14.25" x14ac:dyDescent="0.15">
      <c r="A18" s="72">
        <v>17</v>
      </c>
      <c r="B18" s="28" t="s">
        <v>382</v>
      </c>
      <c r="C18" s="75">
        <v>1</v>
      </c>
      <c r="D18" s="66" t="s">
        <v>401</v>
      </c>
      <c r="E18" s="75" t="s">
        <v>355</v>
      </c>
      <c r="F18" s="75" t="s">
        <v>321</v>
      </c>
      <c r="G18" s="66">
        <v>90.01</v>
      </c>
      <c r="H18" s="28" t="s">
        <v>322</v>
      </c>
      <c r="I18" s="83" t="s">
        <v>650</v>
      </c>
    </row>
    <row r="19" spans="1:9" ht="14.25" x14ac:dyDescent="0.15">
      <c r="A19" s="72">
        <v>18</v>
      </c>
      <c r="B19" s="28" t="s">
        <v>382</v>
      </c>
      <c r="C19" s="75">
        <v>1</v>
      </c>
      <c r="D19" s="66" t="s">
        <v>402</v>
      </c>
      <c r="E19" s="75" t="s">
        <v>355</v>
      </c>
      <c r="F19" s="75" t="s">
        <v>321</v>
      </c>
      <c r="G19" s="66">
        <v>90.01</v>
      </c>
      <c r="H19" s="28" t="s">
        <v>322</v>
      </c>
      <c r="I19" s="83" t="s">
        <v>650</v>
      </c>
    </row>
    <row r="20" spans="1:9" ht="14.25" x14ac:dyDescent="0.15">
      <c r="A20" s="72">
        <v>19</v>
      </c>
      <c r="B20" s="28" t="s">
        <v>382</v>
      </c>
      <c r="C20" s="75">
        <v>1</v>
      </c>
      <c r="D20" s="66" t="s">
        <v>403</v>
      </c>
      <c r="E20" s="75" t="s">
        <v>355</v>
      </c>
      <c r="F20" s="75" t="s">
        <v>321</v>
      </c>
      <c r="G20" s="66">
        <v>90.01</v>
      </c>
      <c r="H20" s="28" t="s">
        <v>322</v>
      </c>
      <c r="I20" s="83" t="s">
        <v>650</v>
      </c>
    </row>
    <row r="21" spans="1:9" ht="14.25" x14ac:dyDescent="0.15">
      <c r="A21" s="72">
        <v>20</v>
      </c>
      <c r="B21" s="28" t="s">
        <v>382</v>
      </c>
      <c r="C21" s="75">
        <v>1</v>
      </c>
      <c r="D21" s="66" t="s">
        <v>404</v>
      </c>
      <c r="E21" s="75" t="s">
        <v>355</v>
      </c>
      <c r="F21" s="75" t="s">
        <v>321</v>
      </c>
      <c r="G21" s="66">
        <v>90.01</v>
      </c>
      <c r="H21" s="28" t="s">
        <v>322</v>
      </c>
      <c r="I21" s="83" t="s">
        <v>650</v>
      </c>
    </row>
    <row r="22" spans="1:9" ht="14.25" x14ac:dyDescent="0.15">
      <c r="A22" s="72">
        <v>21</v>
      </c>
      <c r="B22" s="28" t="s">
        <v>382</v>
      </c>
      <c r="C22" s="75">
        <v>1</v>
      </c>
      <c r="D22" s="66" t="s">
        <v>405</v>
      </c>
      <c r="E22" s="75" t="s">
        <v>355</v>
      </c>
      <c r="F22" s="75" t="s">
        <v>321</v>
      </c>
      <c r="G22" s="66">
        <v>90.01</v>
      </c>
      <c r="H22" s="28" t="s">
        <v>322</v>
      </c>
      <c r="I22" s="83" t="s">
        <v>650</v>
      </c>
    </row>
    <row r="23" spans="1:9" ht="14.25" x14ac:dyDescent="0.15">
      <c r="A23" s="72">
        <v>22</v>
      </c>
      <c r="B23" s="28" t="s">
        <v>382</v>
      </c>
      <c r="C23" s="75">
        <v>10</v>
      </c>
      <c r="D23" s="66" t="s">
        <v>406</v>
      </c>
      <c r="E23" s="75" t="s">
        <v>333</v>
      </c>
      <c r="F23" s="75" t="s">
        <v>321</v>
      </c>
      <c r="G23" s="66">
        <v>86.72</v>
      </c>
      <c r="H23" s="28" t="s">
        <v>322</v>
      </c>
      <c r="I23" s="83" t="s">
        <v>650</v>
      </c>
    </row>
    <row r="24" spans="1:9" ht="14.25" x14ac:dyDescent="0.15">
      <c r="A24" s="72">
        <v>23</v>
      </c>
      <c r="B24" s="28" t="s">
        <v>382</v>
      </c>
      <c r="C24" s="75">
        <v>11</v>
      </c>
      <c r="D24" s="66" t="s">
        <v>407</v>
      </c>
      <c r="E24" s="75" t="s">
        <v>373</v>
      </c>
      <c r="F24" s="75" t="s">
        <v>321</v>
      </c>
      <c r="G24" s="66">
        <v>88</v>
      </c>
      <c r="H24" s="28" t="s">
        <v>322</v>
      </c>
      <c r="I24" s="83" t="s">
        <v>650</v>
      </c>
    </row>
    <row r="25" spans="1:9" ht="14.25" x14ac:dyDescent="0.15">
      <c r="A25" s="72">
        <v>24</v>
      </c>
      <c r="B25" s="28" t="s">
        <v>382</v>
      </c>
      <c r="C25" s="75">
        <v>11</v>
      </c>
      <c r="D25" s="66" t="s">
        <v>408</v>
      </c>
      <c r="E25" s="75" t="s">
        <v>375</v>
      </c>
      <c r="F25" s="75" t="s">
        <v>321</v>
      </c>
      <c r="G25" s="66">
        <v>87.89</v>
      </c>
      <c r="H25" s="28" t="s">
        <v>322</v>
      </c>
      <c r="I25" s="83" t="s">
        <v>650</v>
      </c>
    </row>
    <row r="26" spans="1:9" ht="14.25" x14ac:dyDescent="0.15">
      <c r="A26" s="72">
        <v>25</v>
      </c>
      <c r="B26" s="28" t="s">
        <v>382</v>
      </c>
      <c r="C26" s="75">
        <v>11</v>
      </c>
      <c r="D26" s="66" t="s">
        <v>409</v>
      </c>
      <c r="E26" s="75" t="s">
        <v>373</v>
      </c>
      <c r="F26" s="75" t="s">
        <v>321</v>
      </c>
      <c r="G26" s="66">
        <v>88</v>
      </c>
      <c r="H26" s="28" t="s">
        <v>322</v>
      </c>
      <c r="I26" s="83" t="s">
        <v>650</v>
      </c>
    </row>
    <row r="27" spans="1:9" ht="14.25" x14ac:dyDescent="0.15">
      <c r="A27" s="72">
        <v>26</v>
      </c>
      <c r="B27" s="28" t="s">
        <v>382</v>
      </c>
      <c r="C27" s="75">
        <v>11</v>
      </c>
      <c r="D27" s="66" t="s">
        <v>410</v>
      </c>
      <c r="E27" s="75" t="s">
        <v>375</v>
      </c>
      <c r="F27" s="75" t="s">
        <v>321</v>
      </c>
      <c r="G27" s="66">
        <v>87.89</v>
      </c>
      <c r="H27" s="28" t="s">
        <v>322</v>
      </c>
      <c r="I27" s="83" t="s">
        <v>650</v>
      </c>
    </row>
    <row r="28" spans="1:9" ht="14.25" x14ac:dyDescent="0.15">
      <c r="A28" s="72">
        <v>27</v>
      </c>
      <c r="B28" s="28" t="s">
        <v>382</v>
      </c>
      <c r="C28" s="75">
        <v>12</v>
      </c>
      <c r="D28" s="66" t="s">
        <v>411</v>
      </c>
      <c r="E28" s="75" t="s">
        <v>333</v>
      </c>
      <c r="F28" s="75" t="s">
        <v>321</v>
      </c>
      <c r="G28" s="66">
        <v>90.15</v>
      </c>
      <c r="H28" s="28" t="s">
        <v>322</v>
      </c>
      <c r="I28" s="83" t="s">
        <v>650</v>
      </c>
    </row>
    <row r="29" spans="1:9" ht="14.25" x14ac:dyDescent="0.15">
      <c r="A29" s="72">
        <v>28</v>
      </c>
      <c r="B29" s="28" t="s">
        <v>382</v>
      </c>
      <c r="C29" s="75">
        <v>12</v>
      </c>
      <c r="D29" s="66" t="s">
        <v>412</v>
      </c>
      <c r="E29" s="75" t="s">
        <v>333</v>
      </c>
      <c r="F29" s="75" t="s">
        <v>321</v>
      </c>
      <c r="G29" s="66">
        <v>89.69</v>
      </c>
      <c r="H29" s="28" t="s">
        <v>322</v>
      </c>
      <c r="I29" s="83" t="s">
        <v>650</v>
      </c>
    </row>
    <row r="30" spans="1:9" ht="14.25" x14ac:dyDescent="0.15">
      <c r="A30" s="72">
        <v>29</v>
      </c>
      <c r="B30" s="28" t="s">
        <v>382</v>
      </c>
      <c r="C30" s="75">
        <v>12</v>
      </c>
      <c r="D30" s="66" t="s">
        <v>413</v>
      </c>
      <c r="E30" s="75" t="s">
        <v>414</v>
      </c>
      <c r="F30" s="75" t="s">
        <v>321</v>
      </c>
      <c r="G30" s="66">
        <v>90.52</v>
      </c>
      <c r="H30" s="28" t="s">
        <v>322</v>
      </c>
      <c r="I30" s="83" t="s">
        <v>650</v>
      </c>
    </row>
    <row r="31" spans="1:9" ht="14.25" x14ac:dyDescent="0.15">
      <c r="A31" s="72">
        <v>30</v>
      </c>
      <c r="B31" s="28" t="s">
        <v>382</v>
      </c>
      <c r="C31" s="75">
        <v>12</v>
      </c>
      <c r="D31" s="66" t="s">
        <v>415</v>
      </c>
      <c r="E31" s="75" t="s">
        <v>333</v>
      </c>
      <c r="F31" s="75" t="s">
        <v>321</v>
      </c>
      <c r="G31" s="66">
        <v>89.69</v>
      </c>
      <c r="H31" s="28" t="s">
        <v>322</v>
      </c>
      <c r="I31" s="83" t="s">
        <v>650</v>
      </c>
    </row>
    <row r="32" spans="1:9" ht="14.25" x14ac:dyDescent="0.15">
      <c r="A32" s="72">
        <v>31</v>
      </c>
      <c r="B32" s="28" t="s">
        <v>382</v>
      </c>
      <c r="C32" s="75">
        <v>12</v>
      </c>
      <c r="D32" s="66" t="s">
        <v>416</v>
      </c>
      <c r="E32" s="75" t="s">
        <v>346</v>
      </c>
      <c r="F32" s="75" t="s">
        <v>321</v>
      </c>
      <c r="G32" s="66">
        <v>89.82</v>
      </c>
      <c r="H32" s="28" t="s">
        <v>322</v>
      </c>
      <c r="I32" s="83" t="s">
        <v>650</v>
      </c>
    </row>
    <row r="33" spans="1:9" ht="14.25" x14ac:dyDescent="0.15">
      <c r="A33" s="72">
        <v>32</v>
      </c>
      <c r="B33" s="28" t="s">
        <v>382</v>
      </c>
      <c r="C33" s="75">
        <v>12</v>
      </c>
      <c r="D33" s="66" t="s">
        <v>417</v>
      </c>
      <c r="E33" s="75" t="s">
        <v>333</v>
      </c>
      <c r="F33" s="75" t="s">
        <v>321</v>
      </c>
      <c r="G33" s="66">
        <v>89.69</v>
      </c>
      <c r="H33" s="28" t="s">
        <v>322</v>
      </c>
      <c r="I33" s="83" t="s">
        <v>650</v>
      </c>
    </row>
    <row r="34" spans="1:9" ht="14.25" x14ac:dyDescent="0.15">
      <c r="A34" s="72">
        <v>33</v>
      </c>
      <c r="B34" s="28" t="s">
        <v>382</v>
      </c>
      <c r="C34" s="75">
        <v>12</v>
      </c>
      <c r="D34" s="66" t="s">
        <v>418</v>
      </c>
      <c r="E34" s="75" t="s">
        <v>346</v>
      </c>
      <c r="F34" s="75" t="s">
        <v>321</v>
      </c>
      <c r="G34" s="66">
        <v>89.82</v>
      </c>
      <c r="H34" s="28" t="s">
        <v>322</v>
      </c>
      <c r="I34" s="83" t="s">
        <v>650</v>
      </c>
    </row>
    <row r="35" spans="1:9" ht="14.25" x14ac:dyDescent="0.15">
      <c r="A35" s="72">
        <v>34</v>
      </c>
      <c r="B35" s="28" t="s">
        <v>382</v>
      </c>
      <c r="C35" s="75">
        <v>12</v>
      </c>
      <c r="D35" s="66" t="s">
        <v>419</v>
      </c>
      <c r="E35" s="75" t="s">
        <v>420</v>
      </c>
      <c r="F35" s="75" t="s">
        <v>321</v>
      </c>
      <c r="G35" s="66">
        <v>90.85</v>
      </c>
      <c r="H35" s="28" t="s">
        <v>322</v>
      </c>
      <c r="I35" s="83" t="s">
        <v>650</v>
      </c>
    </row>
    <row r="36" spans="1:9" ht="14.25" x14ac:dyDescent="0.15">
      <c r="A36" s="72">
        <v>35</v>
      </c>
      <c r="B36" s="28" t="s">
        <v>382</v>
      </c>
      <c r="C36" s="75">
        <v>12</v>
      </c>
      <c r="D36" s="66" t="s">
        <v>421</v>
      </c>
      <c r="E36" s="75" t="s">
        <v>346</v>
      </c>
      <c r="F36" s="75" t="s">
        <v>321</v>
      </c>
      <c r="G36" s="66">
        <v>89.82</v>
      </c>
      <c r="H36" s="28" t="s">
        <v>322</v>
      </c>
      <c r="I36" s="83" t="s">
        <v>650</v>
      </c>
    </row>
    <row r="37" spans="1:9" ht="14.25" x14ac:dyDescent="0.15">
      <c r="A37" s="72">
        <v>36</v>
      </c>
      <c r="B37" s="28" t="s">
        <v>382</v>
      </c>
      <c r="C37" s="75">
        <v>12</v>
      </c>
      <c r="D37" s="66" t="s">
        <v>422</v>
      </c>
      <c r="E37" s="75" t="s">
        <v>420</v>
      </c>
      <c r="F37" s="75" t="s">
        <v>321</v>
      </c>
      <c r="G37" s="66">
        <v>90.4</v>
      </c>
      <c r="H37" s="28" t="s">
        <v>322</v>
      </c>
      <c r="I37" s="83" t="s">
        <v>650</v>
      </c>
    </row>
    <row r="38" spans="1:9" ht="14.25" x14ac:dyDescent="0.15">
      <c r="A38" s="72">
        <v>37</v>
      </c>
      <c r="B38" s="28" t="s">
        <v>382</v>
      </c>
      <c r="C38" s="75">
        <v>14</v>
      </c>
      <c r="D38" s="66" t="s">
        <v>423</v>
      </c>
      <c r="E38" s="75" t="s">
        <v>320</v>
      </c>
      <c r="F38" s="75" t="s">
        <v>321</v>
      </c>
      <c r="G38" s="66">
        <v>89.98</v>
      </c>
      <c r="H38" s="28" t="s">
        <v>322</v>
      </c>
      <c r="I38" s="83" t="s">
        <v>650</v>
      </c>
    </row>
    <row r="39" spans="1:9" ht="14.25" x14ac:dyDescent="0.15">
      <c r="A39" s="72">
        <v>38</v>
      </c>
      <c r="B39" s="28" t="s">
        <v>382</v>
      </c>
      <c r="C39" s="75">
        <v>14</v>
      </c>
      <c r="D39" s="66" t="s">
        <v>424</v>
      </c>
      <c r="E39" s="75" t="s">
        <v>320</v>
      </c>
      <c r="F39" s="75" t="s">
        <v>321</v>
      </c>
      <c r="G39" s="66">
        <v>89.98</v>
      </c>
      <c r="H39" s="28" t="s">
        <v>322</v>
      </c>
      <c r="I39" s="83" t="s">
        <v>650</v>
      </c>
    </row>
    <row r="40" spans="1:9" ht="14.25" x14ac:dyDescent="0.15">
      <c r="A40" s="72">
        <v>39</v>
      </c>
      <c r="B40" s="28" t="s">
        <v>382</v>
      </c>
      <c r="C40" s="75">
        <v>14</v>
      </c>
      <c r="D40" s="66" t="s">
        <v>425</v>
      </c>
      <c r="E40" s="75" t="s">
        <v>320</v>
      </c>
      <c r="F40" s="75" t="s">
        <v>321</v>
      </c>
      <c r="G40" s="66">
        <v>89.98</v>
      </c>
      <c r="H40" s="28" t="s">
        <v>322</v>
      </c>
      <c r="I40" s="83" t="s">
        <v>650</v>
      </c>
    </row>
    <row r="41" spans="1:9" ht="14.25" x14ac:dyDescent="0.15">
      <c r="A41" s="72">
        <v>40</v>
      </c>
      <c r="B41" s="28" t="s">
        <v>382</v>
      </c>
      <c r="C41" s="75">
        <v>14</v>
      </c>
      <c r="D41" s="66" t="s">
        <v>426</v>
      </c>
      <c r="E41" s="75" t="s">
        <v>320</v>
      </c>
      <c r="F41" s="75" t="s">
        <v>321</v>
      </c>
      <c r="G41" s="66">
        <v>89.98</v>
      </c>
      <c r="H41" s="28" t="s">
        <v>322</v>
      </c>
      <c r="I41" s="83" t="s">
        <v>650</v>
      </c>
    </row>
    <row r="42" spans="1:9" ht="14.25" x14ac:dyDescent="0.15">
      <c r="A42" s="72">
        <v>41</v>
      </c>
      <c r="B42" s="28" t="s">
        <v>382</v>
      </c>
      <c r="C42" s="75">
        <v>14</v>
      </c>
      <c r="D42" s="66" t="s">
        <v>427</v>
      </c>
      <c r="E42" s="75" t="s">
        <v>320</v>
      </c>
      <c r="F42" s="75" t="s">
        <v>321</v>
      </c>
      <c r="G42" s="66">
        <v>89.98</v>
      </c>
      <c r="H42" s="28" t="s">
        <v>322</v>
      </c>
      <c r="I42" s="83" t="s">
        <v>650</v>
      </c>
    </row>
    <row r="43" spans="1:9" ht="14.25" x14ac:dyDescent="0.15">
      <c r="A43" s="72">
        <v>42</v>
      </c>
      <c r="B43" s="28" t="s">
        <v>382</v>
      </c>
      <c r="C43" s="75">
        <v>14</v>
      </c>
      <c r="D43" s="66" t="s">
        <v>428</v>
      </c>
      <c r="E43" s="75" t="s">
        <v>320</v>
      </c>
      <c r="F43" s="75" t="s">
        <v>321</v>
      </c>
      <c r="G43" s="66">
        <v>89.98</v>
      </c>
      <c r="H43" s="28" t="s">
        <v>322</v>
      </c>
      <c r="I43" s="83" t="s">
        <v>650</v>
      </c>
    </row>
    <row r="44" spans="1:9" ht="14.25" x14ac:dyDescent="0.15">
      <c r="A44" s="72">
        <v>43</v>
      </c>
      <c r="B44" s="28" t="s">
        <v>382</v>
      </c>
      <c r="C44" s="75">
        <v>14</v>
      </c>
      <c r="D44" s="66" t="s">
        <v>429</v>
      </c>
      <c r="E44" s="75" t="s">
        <v>320</v>
      </c>
      <c r="F44" s="75" t="s">
        <v>321</v>
      </c>
      <c r="G44" s="66">
        <v>89.98</v>
      </c>
      <c r="H44" s="28" t="s">
        <v>322</v>
      </c>
      <c r="I44" s="83" t="s">
        <v>650</v>
      </c>
    </row>
    <row r="45" spans="1:9" ht="14.25" x14ac:dyDescent="0.15">
      <c r="A45" s="72">
        <v>44</v>
      </c>
      <c r="B45" s="28" t="s">
        <v>382</v>
      </c>
      <c r="C45" s="75">
        <v>14</v>
      </c>
      <c r="D45" s="66" t="s">
        <v>430</v>
      </c>
      <c r="E45" s="75" t="s">
        <v>320</v>
      </c>
      <c r="F45" s="75" t="s">
        <v>321</v>
      </c>
      <c r="G45" s="66">
        <v>89.98</v>
      </c>
      <c r="H45" s="28" t="s">
        <v>322</v>
      </c>
      <c r="I45" s="83" t="s">
        <v>650</v>
      </c>
    </row>
    <row r="46" spans="1:9" ht="14.25" x14ac:dyDescent="0.15">
      <c r="A46" s="72">
        <v>45</v>
      </c>
      <c r="B46" s="28" t="s">
        <v>382</v>
      </c>
      <c r="C46" s="75">
        <v>14</v>
      </c>
      <c r="D46" s="66" t="s">
        <v>431</v>
      </c>
      <c r="E46" s="75" t="s">
        <v>320</v>
      </c>
      <c r="F46" s="75" t="s">
        <v>321</v>
      </c>
      <c r="G46" s="66">
        <v>89.98</v>
      </c>
      <c r="H46" s="28" t="s">
        <v>322</v>
      </c>
      <c r="I46" s="83" t="s">
        <v>650</v>
      </c>
    </row>
    <row r="47" spans="1:9" ht="14.25" x14ac:dyDescent="0.15">
      <c r="A47" s="72">
        <v>46</v>
      </c>
      <c r="B47" s="28" t="s">
        <v>382</v>
      </c>
      <c r="C47" s="75">
        <v>14</v>
      </c>
      <c r="D47" s="66" t="s">
        <v>432</v>
      </c>
      <c r="E47" s="75" t="s">
        <v>320</v>
      </c>
      <c r="F47" s="75" t="s">
        <v>321</v>
      </c>
      <c r="G47" s="66">
        <v>89.98</v>
      </c>
      <c r="H47" s="28" t="s">
        <v>322</v>
      </c>
      <c r="I47" s="83" t="s">
        <v>650</v>
      </c>
    </row>
    <row r="48" spans="1:9" ht="14.25" x14ac:dyDescent="0.15">
      <c r="A48" s="72">
        <v>47</v>
      </c>
      <c r="B48" s="28" t="s">
        <v>382</v>
      </c>
      <c r="C48" s="75">
        <v>14</v>
      </c>
      <c r="D48" s="66" t="s">
        <v>433</v>
      </c>
      <c r="E48" s="75" t="s">
        <v>320</v>
      </c>
      <c r="F48" s="75" t="s">
        <v>321</v>
      </c>
      <c r="G48" s="66">
        <v>89.98</v>
      </c>
      <c r="H48" s="28" t="s">
        <v>322</v>
      </c>
      <c r="I48" s="83" t="s">
        <v>650</v>
      </c>
    </row>
    <row r="49" spans="1:9" ht="14.25" x14ac:dyDescent="0.15">
      <c r="A49" s="72">
        <v>48</v>
      </c>
      <c r="B49" s="28" t="s">
        <v>382</v>
      </c>
      <c r="C49" s="75">
        <v>14</v>
      </c>
      <c r="D49" s="66" t="s">
        <v>434</v>
      </c>
      <c r="E49" s="75" t="s">
        <v>320</v>
      </c>
      <c r="F49" s="75" t="s">
        <v>321</v>
      </c>
      <c r="G49" s="66">
        <v>89.98</v>
      </c>
      <c r="H49" s="28" t="s">
        <v>322</v>
      </c>
      <c r="I49" s="83" t="s">
        <v>650</v>
      </c>
    </row>
    <row r="50" spans="1:9" ht="14.25" x14ac:dyDescent="0.15">
      <c r="A50" s="72">
        <v>49</v>
      </c>
      <c r="B50" s="28" t="s">
        <v>382</v>
      </c>
      <c r="C50" s="75">
        <v>14</v>
      </c>
      <c r="D50" s="66" t="s">
        <v>435</v>
      </c>
      <c r="E50" s="75" t="s">
        <v>320</v>
      </c>
      <c r="F50" s="75" t="s">
        <v>321</v>
      </c>
      <c r="G50" s="66">
        <v>89.98</v>
      </c>
      <c r="H50" s="28" t="s">
        <v>322</v>
      </c>
      <c r="I50" s="83" t="s">
        <v>650</v>
      </c>
    </row>
    <row r="51" spans="1:9" ht="14.25" x14ac:dyDescent="0.15">
      <c r="A51" s="72">
        <v>50</v>
      </c>
      <c r="B51" s="28" t="s">
        <v>382</v>
      </c>
      <c r="C51" s="75">
        <v>14</v>
      </c>
      <c r="D51" s="66" t="s">
        <v>436</v>
      </c>
      <c r="E51" s="75" t="s">
        <v>320</v>
      </c>
      <c r="F51" s="75" t="s">
        <v>321</v>
      </c>
      <c r="G51" s="66">
        <v>89.98</v>
      </c>
      <c r="H51" s="28" t="s">
        <v>322</v>
      </c>
      <c r="I51" s="83" t="s">
        <v>650</v>
      </c>
    </row>
    <row r="52" spans="1:9" ht="14.25" x14ac:dyDescent="0.15">
      <c r="A52" s="72">
        <v>51</v>
      </c>
      <c r="B52" s="28" t="s">
        <v>382</v>
      </c>
      <c r="C52" s="75">
        <v>14</v>
      </c>
      <c r="D52" s="66" t="s">
        <v>437</v>
      </c>
      <c r="E52" s="75" t="s">
        <v>373</v>
      </c>
      <c r="F52" s="75" t="s">
        <v>321</v>
      </c>
      <c r="G52" s="66">
        <v>89.06</v>
      </c>
      <c r="H52" s="28" t="s">
        <v>322</v>
      </c>
      <c r="I52" s="83" t="s">
        <v>650</v>
      </c>
    </row>
    <row r="53" spans="1:9" ht="14.25" x14ac:dyDescent="0.15">
      <c r="A53" s="72">
        <v>52</v>
      </c>
      <c r="B53" s="28" t="s">
        <v>382</v>
      </c>
      <c r="C53" s="75">
        <v>14</v>
      </c>
      <c r="D53" s="66" t="s">
        <v>438</v>
      </c>
      <c r="E53" s="75" t="s">
        <v>373</v>
      </c>
      <c r="F53" s="75" t="s">
        <v>321</v>
      </c>
      <c r="G53" s="66">
        <v>89.06</v>
      </c>
      <c r="H53" s="28" t="s">
        <v>322</v>
      </c>
      <c r="I53" s="83" t="s">
        <v>650</v>
      </c>
    </row>
    <row r="54" spans="1:9" ht="14.25" x14ac:dyDescent="0.15">
      <c r="A54" s="72">
        <v>53</v>
      </c>
      <c r="B54" s="28" t="s">
        <v>382</v>
      </c>
      <c r="C54" s="75">
        <v>14</v>
      </c>
      <c r="D54" s="66" t="s">
        <v>439</v>
      </c>
      <c r="E54" s="75" t="s">
        <v>375</v>
      </c>
      <c r="F54" s="75" t="s">
        <v>321</v>
      </c>
      <c r="G54" s="66">
        <v>88.77</v>
      </c>
      <c r="H54" s="28" t="s">
        <v>322</v>
      </c>
      <c r="I54" s="83" t="s">
        <v>650</v>
      </c>
    </row>
    <row r="55" spans="1:9" ht="14.25" x14ac:dyDescent="0.15">
      <c r="A55" s="72">
        <v>54</v>
      </c>
      <c r="B55" s="28" t="s">
        <v>382</v>
      </c>
      <c r="C55" s="75">
        <v>14</v>
      </c>
      <c r="D55" s="66" t="s">
        <v>440</v>
      </c>
      <c r="E55" s="75" t="s">
        <v>375</v>
      </c>
      <c r="F55" s="75" t="s">
        <v>321</v>
      </c>
      <c r="G55" s="66">
        <v>88.77</v>
      </c>
      <c r="H55" s="28" t="s">
        <v>322</v>
      </c>
      <c r="I55" s="83" t="s">
        <v>650</v>
      </c>
    </row>
    <row r="56" spans="1:9" ht="14.25" x14ac:dyDescent="0.15">
      <c r="A56" s="72">
        <v>55</v>
      </c>
      <c r="B56" s="28" t="s">
        <v>382</v>
      </c>
      <c r="C56" s="75">
        <v>14</v>
      </c>
      <c r="D56" s="66" t="s">
        <v>441</v>
      </c>
      <c r="E56" s="75" t="s">
        <v>373</v>
      </c>
      <c r="F56" s="75" t="s">
        <v>321</v>
      </c>
      <c r="G56" s="66">
        <v>89.06</v>
      </c>
      <c r="H56" s="28" t="s">
        <v>322</v>
      </c>
      <c r="I56" s="83" t="s">
        <v>650</v>
      </c>
    </row>
    <row r="57" spans="1:9" ht="14.25" x14ac:dyDescent="0.15">
      <c r="A57" s="72">
        <v>56</v>
      </c>
      <c r="B57" s="28" t="s">
        <v>382</v>
      </c>
      <c r="C57" s="75">
        <v>14</v>
      </c>
      <c r="D57" s="66" t="s">
        <v>442</v>
      </c>
      <c r="E57" s="75" t="s">
        <v>373</v>
      </c>
      <c r="F57" s="75" t="s">
        <v>321</v>
      </c>
      <c r="G57" s="66">
        <v>88.89</v>
      </c>
      <c r="H57" s="28" t="s">
        <v>322</v>
      </c>
      <c r="I57" s="83" t="s">
        <v>650</v>
      </c>
    </row>
    <row r="58" spans="1:9" ht="14.25" x14ac:dyDescent="0.15">
      <c r="A58" s="72">
        <v>57</v>
      </c>
      <c r="B58" s="28" t="s">
        <v>382</v>
      </c>
      <c r="C58" s="75">
        <v>14</v>
      </c>
      <c r="D58" s="66" t="s">
        <v>443</v>
      </c>
      <c r="E58" s="75" t="s">
        <v>375</v>
      </c>
      <c r="F58" s="75" t="s">
        <v>321</v>
      </c>
      <c r="G58" s="66">
        <v>88.77</v>
      </c>
      <c r="H58" s="28" t="s">
        <v>322</v>
      </c>
      <c r="I58" s="83" t="s">
        <v>650</v>
      </c>
    </row>
    <row r="59" spans="1:9" ht="14.25" x14ac:dyDescent="0.15">
      <c r="A59" s="72">
        <v>58</v>
      </c>
      <c r="B59" s="28" t="s">
        <v>382</v>
      </c>
      <c r="C59" s="75">
        <v>14</v>
      </c>
      <c r="D59" s="66" t="s">
        <v>444</v>
      </c>
      <c r="E59" s="75" t="s">
        <v>375</v>
      </c>
      <c r="F59" s="75" t="s">
        <v>321</v>
      </c>
      <c r="G59" s="66">
        <v>88.77</v>
      </c>
      <c r="H59" s="28" t="s">
        <v>322</v>
      </c>
      <c r="I59" s="83" t="s">
        <v>650</v>
      </c>
    </row>
    <row r="60" spans="1:9" ht="14.25" x14ac:dyDescent="0.15">
      <c r="A60" s="72">
        <v>59</v>
      </c>
      <c r="B60" s="28" t="s">
        <v>382</v>
      </c>
      <c r="C60" s="75">
        <v>14</v>
      </c>
      <c r="D60" s="66" t="s">
        <v>445</v>
      </c>
      <c r="E60" s="75" t="s">
        <v>373</v>
      </c>
      <c r="F60" s="75" t="s">
        <v>321</v>
      </c>
      <c r="G60" s="66">
        <v>88.89</v>
      </c>
      <c r="H60" s="28" t="s">
        <v>322</v>
      </c>
      <c r="I60" s="83" t="s">
        <v>650</v>
      </c>
    </row>
    <row r="61" spans="1:9" ht="14.25" x14ac:dyDescent="0.15">
      <c r="A61" s="72">
        <v>60</v>
      </c>
      <c r="B61" s="28" t="s">
        <v>382</v>
      </c>
      <c r="C61" s="75">
        <v>14</v>
      </c>
      <c r="D61" s="66" t="s">
        <v>446</v>
      </c>
      <c r="E61" s="75" t="s">
        <v>375</v>
      </c>
      <c r="F61" s="75" t="s">
        <v>321</v>
      </c>
      <c r="G61" s="66">
        <v>88.77</v>
      </c>
      <c r="H61" s="28" t="s">
        <v>322</v>
      </c>
      <c r="I61" s="83" t="s">
        <v>650</v>
      </c>
    </row>
    <row r="62" spans="1:9" ht="14.25" x14ac:dyDescent="0.15">
      <c r="A62" s="72">
        <v>61</v>
      </c>
      <c r="B62" s="28" t="s">
        <v>382</v>
      </c>
      <c r="C62" s="75">
        <v>14</v>
      </c>
      <c r="D62" s="66" t="s">
        <v>447</v>
      </c>
      <c r="E62" s="75" t="s">
        <v>375</v>
      </c>
      <c r="F62" s="75" t="s">
        <v>321</v>
      </c>
      <c r="G62" s="66">
        <v>88.89</v>
      </c>
      <c r="H62" s="28" t="s">
        <v>322</v>
      </c>
      <c r="I62" s="83" t="s">
        <v>650</v>
      </c>
    </row>
    <row r="63" spans="1:9" ht="14.25" x14ac:dyDescent="0.15">
      <c r="A63" s="72">
        <v>62</v>
      </c>
      <c r="B63" s="28" t="s">
        <v>382</v>
      </c>
      <c r="C63" s="75">
        <v>14</v>
      </c>
      <c r="D63" s="66" t="s">
        <v>448</v>
      </c>
      <c r="E63" s="75" t="s">
        <v>375</v>
      </c>
      <c r="F63" s="75" t="s">
        <v>321</v>
      </c>
      <c r="G63" s="66">
        <v>88.89</v>
      </c>
      <c r="H63" s="28" t="s">
        <v>322</v>
      </c>
      <c r="I63" s="83" t="s">
        <v>650</v>
      </c>
    </row>
    <row r="64" spans="1:9" ht="14.25" x14ac:dyDescent="0.15">
      <c r="A64" s="72">
        <v>63</v>
      </c>
      <c r="B64" s="28" t="s">
        <v>382</v>
      </c>
      <c r="C64" s="75">
        <v>14</v>
      </c>
      <c r="D64" s="66" t="s">
        <v>449</v>
      </c>
      <c r="E64" s="75" t="s">
        <v>375</v>
      </c>
      <c r="F64" s="75" t="s">
        <v>321</v>
      </c>
      <c r="G64" s="66">
        <v>88.77</v>
      </c>
      <c r="H64" s="28" t="s">
        <v>322</v>
      </c>
      <c r="I64" s="83" t="s">
        <v>650</v>
      </c>
    </row>
    <row r="65" spans="1:9" ht="14.25" x14ac:dyDescent="0.15">
      <c r="A65" s="72">
        <v>64</v>
      </c>
      <c r="B65" s="28" t="s">
        <v>382</v>
      </c>
      <c r="C65" s="75">
        <v>14</v>
      </c>
      <c r="D65" s="66" t="s">
        <v>450</v>
      </c>
      <c r="E65" s="75" t="s">
        <v>373</v>
      </c>
      <c r="F65" s="75" t="s">
        <v>321</v>
      </c>
      <c r="G65" s="66">
        <v>88.89</v>
      </c>
      <c r="H65" s="28" t="s">
        <v>322</v>
      </c>
      <c r="I65" s="83" t="s">
        <v>650</v>
      </c>
    </row>
    <row r="66" spans="1:9" ht="14.25" x14ac:dyDescent="0.15">
      <c r="A66" s="72">
        <v>65</v>
      </c>
      <c r="B66" s="28" t="s">
        <v>382</v>
      </c>
      <c r="C66" s="75">
        <v>14</v>
      </c>
      <c r="D66" s="66" t="s">
        <v>451</v>
      </c>
      <c r="E66" s="75" t="s">
        <v>375</v>
      </c>
      <c r="F66" s="75" t="s">
        <v>321</v>
      </c>
      <c r="G66" s="66">
        <v>88.83</v>
      </c>
      <c r="H66" s="28" t="s">
        <v>322</v>
      </c>
      <c r="I66" s="83" t="s">
        <v>650</v>
      </c>
    </row>
    <row r="67" spans="1:9" ht="14.25" x14ac:dyDescent="0.15">
      <c r="A67" s="72">
        <v>66</v>
      </c>
      <c r="B67" s="28" t="s">
        <v>382</v>
      </c>
      <c r="C67" s="75">
        <v>14</v>
      </c>
      <c r="D67" s="66" t="s">
        <v>452</v>
      </c>
      <c r="E67" s="75" t="s">
        <v>373</v>
      </c>
      <c r="F67" s="75" t="s">
        <v>321</v>
      </c>
      <c r="G67" s="66">
        <v>88.89</v>
      </c>
      <c r="H67" s="28" t="s">
        <v>322</v>
      </c>
      <c r="I67" s="83" t="s">
        <v>650</v>
      </c>
    </row>
    <row r="68" spans="1:9" ht="14.25" x14ac:dyDescent="0.15">
      <c r="A68" s="72">
        <v>67</v>
      </c>
      <c r="B68" s="28" t="s">
        <v>382</v>
      </c>
      <c r="C68" s="75">
        <v>14</v>
      </c>
      <c r="D68" s="66" t="s">
        <v>453</v>
      </c>
      <c r="E68" s="75" t="s">
        <v>375</v>
      </c>
      <c r="F68" s="75" t="s">
        <v>321</v>
      </c>
      <c r="G68" s="66">
        <v>88.83</v>
      </c>
      <c r="H68" s="28" t="s">
        <v>322</v>
      </c>
      <c r="I68" s="83" t="s">
        <v>650</v>
      </c>
    </row>
    <row r="69" spans="1:9" ht="14.25" x14ac:dyDescent="0.15">
      <c r="A69" s="72">
        <v>68</v>
      </c>
      <c r="B69" s="28" t="s">
        <v>382</v>
      </c>
      <c r="C69" s="75">
        <v>14</v>
      </c>
      <c r="D69" s="66" t="s">
        <v>454</v>
      </c>
      <c r="E69" s="75" t="s">
        <v>373</v>
      </c>
      <c r="F69" s="75" t="s">
        <v>321</v>
      </c>
      <c r="G69" s="66">
        <v>88.89</v>
      </c>
      <c r="H69" s="28" t="s">
        <v>322</v>
      </c>
      <c r="I69" s="83" t="s">
        <v>650</v>
      </c>
    </row>
    <row r="70" spans="1:9" ht="14.25" x14ac:dyDescent="0.15">
      <c r="A70" s="72">
        <v>69</v>
      </c>
      <c r="B70" s="28" t="s">
        <v>382</v>
      </c>
      <c r="C70" s="75">
        <v>14</v>
      </c>
      <c r="D70" s="67" t="s">
        <v>455</v>
      </c>
      <c r="E70" s="75" t="s">
        <v>375</v>
      </c>
      <c r="F70" s="75" t="s">
        <v>321</v>
      </c>
      <c r="G70" s="67">
        <v>88.83</v>
      </c>
      <c r="H70" s="28" t="s">
        <v>322</v>
      </c>
      <c r="I70" s="83" t="s">
        <v>650</v>
      </c>
    </row>
    <row r="71" spans="1:9" ht="14.25" x14ac:dyDescent="0.15">
      <c r="A71" s="72">
        <v>70</v>
      </c>
      <c r="B71" s="28" t="s">
        <v>382</v>
      </c>
      <c r="C71" s="75">
        <v>14</v>
      </c>
      <c r="D71" s="66" t="s">
        <v>456</v>
      </c>
      <c r="E71" s="75" t="s">
        <v>373</v>
      </c>
      <c r="F71" s="75" t="s">
        <v>321</v>
      </c>
      <c r="G71" s="66">
        <v>88.95</v>
      </c>
      <c r="H71" s="28" t="s">
        <v>322</v>
      </c>
      <c r="I71" s="83" t="s">
        <v>650</v>
      </c>
    </row>
    <row r="72" spans="1:9" ht="14.25" x14ac:dyDescent="0.15">
      <c r="A72" s="72">
        <v>71</v>
      </c>
      <c r="B72" s="28" t="s">
        <v>382</v>
      </c>
      <c r="C72" s="75">
        <v>14</v>
      </c>
      <c r="D72" s="66" t="s">
        <v>457</v>
      </c>
      <c r="E72" s="75" t="s">
        <v>375</v>
      </c>
      <c r="F72" s="75" t="s">
        <v>321</v>
      </c>
      <c r="G72" s="66">
        <v>88.9</v>
      </c>
      <c r="H72" s="28" t="s">
        <v>322</v>
      </c>
      <c r="I72" s="83" t="s">
        <v>650</v>
      </c>
    </row>
    <row r="73" spans="1:9" ht="14.25" x14ac:dyDescent="0.15">
      <c r="A73" s="72">
        <v>72</v>
      </c>
      <c r="B73" s="28" t="s">
        <v>382</v>
      </c>
      <c r="C73" s="75">
        <v>14</v>
      </c>
      <c r="D73" s="66" t="s">
        <v>458</v>
      </c>
      <c r="E73" s="75" t="s">
        <v>373</v>
      </c>
      <c r="F73" s="75" t="s">
        <v>321</v>
      </c>
      <c r="G73" s="66">
        <v>88.95</v>
      </c>
      <c r="H73" s="28" t="s">
        <v>322</v>
      </c>
      <c r="I73" s="83" t="s">
        <v>650</v>
      </c>
    </row>
    <row r="74" spans="1:9" ht="14.25" x14ac:dyDescent="0.15">
      <c r="A74" s="72">
        <v>73</v>
      </c>
      <c r="B74" s="28" t="s">
        <v>382</v>
      </c>
      <c r="C74" s="75">
        <v>14</v>
      </c>
      <c r="D74" s="66" t="s">
        <v>459</v>
      </c>
      <c r="E74" s="75" t="s">
        <v>375</v>
      </c>
      <c r="F74" s="75" t="s">
        <v>321</v>
      </c>
      <c r="G74" s="66">
        <v>88.9</v>
      </c>
      <c r="H74" s="28" t="s">
        <v>322</v>
      </c>
      <c r="I74" s="83" t="s">
        <v>650</v>
      </c>
    </row>
    <row r="75" spans="1:9" ht="14.25" x14ac:dyDescent="0.15">
      <c r="A75" s="72">
        <v>74</v>
      </c>
      <c r="B75" s="28" t="s">
        <v>382</v>
      </c>
      <c r="C75" s="75">
        <v>14</v>
      </c>
      <c r="D75" s="66" t="s">
        <v>460</v>
      </c>
      <c r="E75" s="75" t="s">
        <v>373</v>
      </c>
      <c r="F75" s="75" t="s">
        <v>321</v>
      </c>
      <c r="G75" s="66">
        <v>88.95</v>
      </c>
      <c r="H75" s="28" t="s">
        <v>322</v>
      </c>
      <c r="I75" s="83" t="s">
        <v>650</v>
      </c>
    </row>
    <row r="76" spans="1:9" ht="14.25" x14ac:dyDescent="0.15">
      <c r="A76" s="72">
        <v>75</v>
      </c>
      <c r="B76" s="28" t="s">
        <v>382</v>
      </c>
      <c r="C76" s="75">
        <v>14</v>
      </c>
      <c r="D76" s="66" t="s">
        <v>461</v>
      </c>
      <c r="E76" s="75" t="s">
        <v>375</v>
      </c>
      <c r="F76" s="75" t="s">
        <v>321</v>
      </c>
      <c r="G76" s="66">
        <v>88.9</v>
      </c>
      <c r="H76" s="28" t="s">
        <v>322</v>
      </c>
      <c r="I76" s="83" t="s">
        <v>650</v>
      </c>
    </row>
    <row r="77" spans="1:9" ht="14.25" x14ac:dyDescent="0.15">
      <c r="A77" s="72">
        <v>76</v>
      </c>
      <c r="B77" s="28" t="s">
        <v>382</v>
      </c>
      <c r="C77" s="75">
        <v>14</v>
      </c>
      <c r="D77" s="66" t="s">
        <v>462</v>
      </c>
      <c r="E77" s="75" t="s">
        <v>385</v>
      </c>
      <c r="F77" s="75" t="s">
        <v>321</v>
      </c>
      <c r="G77" s="66">
        <v>89.59</v>
      </c>
      <c r="H77" s="28" t="s">
        <v>386</v>
      </c>
      <c r="I77" s="83" t="s">
        <v>650</v>
      </c>
    </row>
    <row r="78" spans="1:9" ht="14.25" x14ac:dyDescent="0.15">
      <c r="A78" s="72">
        <v>77</v>
      </c>
      <c r="B78" s="28" t="s">
        <v>382</v>
      </c>
      <c r="C78" s="75">
        <v>14</v>
      </c>
      <c r="D78" s="66" t="s">
        <v>463</v>
      </c>
      <c r="E78" s="75" t="s">
        <v>375</v>
      </c>
      <c r="F78" s="75" t="s">
        <v>321</v>
      </c>
      <c r="G78" s="66">
        <v>88.9</v>
      </c>
      <c r="H78" s="28" t="s">
        <v>322</v>
      </c>
      <c r="I78" s="83" t="s">
        <v>650</v>
      </c>
    </row>
    <row r="79" spans="1:9" ht="14.25" x14ac:dyDescent="0.15">
      <c r="A79" s="72">
        <v>78</v>
      </c>
      <c r="B79" s="28" t="s">
        <v>382</v>
      </c>
      <c r="C79" s="75">
        <v>15</v>
      </c>
      <c r="D79" s="66" t="s">
        <v>464</v>
      </c>
      <c r="E79" s="75" t="s">
        <v>320</v>
      </c>
      <c r="F79" s="75" t="s">
        <v>321</v>
      </c>
      <c r="G79" s="66">
        <v>90.03</v>
      </c>
      <c r="H79" s="28" t="s">
        <v>322</v>
      </c>
      <c r="I79" s="83" t="s">
        <v>650</v>
      </c>
    </row>
    <row r="80" spans="1:9" ht="14.25" x14ac:dyDescent="0.15">
      <c r="A80" s="72">
        <v>79</v>
      </c>
      <c r="B80" s="28" t="s">
        <v>382</v>
      </c>
      <c r="C80" s="75">
        <v>15</v>
      </c>
      <c r="D80" s="66" t="s">
        <v>465</v>
      </c>
      <c r="E80" s="75" t="s">
        <v>320</v>
      </c>
      <c r="F80" s="75" t="s">
        <v>321</v>
      </c>
      <c r="G80" s="66">
        <v>90.03</v>
      </c>
      <c r="H80" s="28" t="s">
        <v>322</v>
      </c>
      <c r="I80" s="83" t="s">
        <v>650</v>
      </c>
    </row>
    <row r="81" spans="1:9" ht="14.25" x14ac:dyDescent="0.15">
      <c r="A81" s="72">
        <v>80</v>
      </c>
      <c r="B81" s="28" t="s">
        <v>382</v>
      </c>
      <c r="C81" s="75">
        <v>15</v>
      </c>
      <c r="D81" s="66" t="s">
        <v>466</v>
      </c>
      <c r="E81" s="75" t="s">
        <v>320</v>
      </c>
      <c r="F81" s="75" t="s">
        <v>321</v>
      </c>
      <c r="G81" s="66">
        <v>90.03</v>
      </c>
      <c r="H81" s="28" t="s">
        <v>322</v>
      </c>
      <c r="I81" s="83" t="s">
        <v>650</v>
      </c>
    </row>
    <row r="82" spans="1:9" ht="14.25" x14ac:dyDescent="0.15">
      <c r="A82" s="72">
        <v>81</v>
      </c>
      <c r="B82" s="28" t="s">
        <v>382</v>
      </c>
      <c r="C82" s="75">
        <v>15</v>
      </c>
      <c r="D82" s="66" t="s">
        <v>467</v>
      </c>
      <c r="E82" s="75" t="s">
        <v>320</v>
      </c>
      <c r="F82" s="75" t="s">
        <v>321</v>
      </c>
      <c r="G82" s="66">
        <v>90.03</v>
      </c>
      <c r="H82" s="28" t="s">
        <v>322</v>
      </c>
      <c r="I82" s="83" t="s">
        <v>650</v>
      </c>
    </row>
    <row r="83" spans="1:9" ht="14.25" x14ac:dyDescent="0.15">
      <c r="A83" s="72">
        <v>82</v>
      </c>
      <c r="B83" s="28" t="s">
        <v>382</v>
      </c>
      <c r="C83" s="75">
        <v>15</v>
      </c>
      <c r="D83" s="66" t="s">
        <v>468</v>
      </c>
      <c r="E83" s="75" t="s">
        <v>320</v>
      </c>
      <c r="F83" s="75" t="s">
        <v>321</v>
      </c>
      <c r="G83" s="66">
        <v>90.03</v>
      </c>
      <c r="H83" s="28" t="s">
        <v>322</v>
      </c>
      <c r="I83" s="83" t="s">
        <v>650</v>
      </c>
    </row>
    <row r="84" spans="1:9" ht="14.25" x14ac:dyDescent="0.15">
      <c r="A84" s="72">
        <v>83</v>
      </c>
      <c r="B84" s="28" t="s">
        <v>382</v>
      </c>
      <c r="C84" s="75">
        <v>15</v>
      </c>
      <c r="D84" s="66" t="s">
        <v>469</v>
      </c>
      <c r="E84" s="75" t="s">
        <v>320</v>
      </c>
      <c r="F84" s="75" t="s">
        <v>321</v>
      </c>
      <c r="G84" s="66">
        <v>90.03</v>
      </c>
      <c r="H84" s="28" t="s">
        <v>322</v>
      </c>
      <c r="I84" s="83" t="s">
        <v>650</v>
      </c>
    </row>
    <row r="85" spans="1:9" ht="14.25" x14ac:dyDescent="0.15">
      <c r="A85" s="72">
        <v>84</v>
      </c>
      <c r="B85" s="28" t="s">
        <v>382</v>
      </c>
      <c r="C85" s="75">
        <v>15</v>
      </c>
      <c r="D85" s="66" t="s">
        <v>470</v>
      </c>
      <c r="E85" s="75" t="s">
        <v>320</v>
      </c>
      <c r="F85" s="75" t="s">
        <v>321</v>
      </c>
      <c r="G85" s="66">
        <v>90.03</v>
      </c>
      <c r="H85" s="28" t="s">
        <v>322</v>
      </c>
      <c r="I85" s="83" t="s">
        <v>650</v>
      </c>
    </row>
    <row r="86" spans="1:9" ht="14.25" x14ac:dyDescent="0.15">
      <c r="A86" s="72">
        <v>85</v>
      </c>
      <c r="B86" s="28" t="s">
        <v>382</v>
      </c>
      <c r="C86" s="75">
        <v>15</v>
      </c>
      <c r="D86" s="66" t="s">
        <v>471</v>
      </c>
      <c r="E86" s="75" t="s">
        <v>320</v>
      </c>
      <c r="F86" s="75" t="s">
        <v>321</v>
      </c>
      <c r="G86" s="66">
        <v>90.03</v>
      </c>
      <c r="H86" s="28" t="s">
        <v>322</v>
      </c>
      <c r="I86" s="83" t="s">
        <v>650</v>
      </c>
    </row>
    <row r="87" spans="1:9" ht="14.25" x14ac:dyDescent="0.15">
      <c r="A87" s="72">
        <v>86</v>
      </c>
      <c r="B87" s="28" t="s">
        <v>382</v>
      </c>
      <c r="C87" s="75">
        <v>15</v>
      </c>
      <c r="D87" s="66" t="s">
        <v>472</v>
      </c>
      <c r="E87" s="75" t="s">
        <v>320</v>
      </c>
      <c r="F87" s="75" t="s">
        <v>321</v>
      </c>
      <c r="G87" s="66">
        <v>90.03</v>
      </c>
      <c r="H87" s="28" t="s">
        <v>322</v>
      </c>
      <c r="I87" s="83" t="s">
        <v>650</v>
      </c>
    </row>
    <row r="88" spans="1:9" ht="14.25" x14ac:dyDescent="0.15">
      <c r="A88" s="72">
        <v>87</v>
      </c>
      <c r="B88" s="28" t="s">
        <v>382</v>
      </c>
      <c r="C88" s="75">
        <v>15</v>
      </c>
      <c r="D88" s="66" t="s">
        <v>473</v>
      </c>
      <c r="E88" s="75" t="s">
        <v>320</v>
      </c>
      <c r="F88" s="75" t="s">
        <v>321</v>
      </c>
      <c r="G88" s="66">
        <v>90.03</v>
      </c>
      <c r="H88" s="28" t="s">
        <v>322</v>
      </c>
      <c r="I88" s="83" t="s">
        <v>650</v>
      </c>
    </row>
    <row r="89" spans="1:9" ht="14.25" x14ac:dyDescent="0.15">
      <c r="A89" s="72">
        <v>88</v>
      </c>
      <c r="B89" s="28" t="s">
        <v>382</v>
      </c>
      <c r="C89" s="75">
        <v>15</v>
      </c>
      <c r="D89" s="66" t="s">
        <v>474</v>
      </c>
      <c r="E89" s="75" t="s">
        <v>320</v>
      </c>
      <c r="F89" s="75" t="s">
        <v>321</v>
      </c>
      <c r="G89" s="66">
        <v>90.03</v>
      </c>
      <c r="H89" s="28" t="s">
        <v>322</v>
      </c>
      <c r="I89" s="83" t="s">
        <v>650</v>
      </c>
    </row>
    <row r="90" spans="1:9" ht="14.25" x14ac:dyDescent="0.15">
      <c r="A90" s="72">
        <v>89</v>
      </c>
      <c r="B90" s="28" t="s">
        <v>382</v>
      </c>
      <c r="C90" s="75">
        <v>15</v>
      </c>
      <c r="D90" s="66" t="s">
        <v>475</v>
      </c>
      <c r="E90" s="75" t="s">
        <v>320</v>
      </c>
      <c r="F90" s="75" t="s">
        <v>321</v>
      </c>
      <c r="G90" s="66">
        <v>90.03</v>
      </c>
      <c r="H90" s="28" t="s">
        <v>322</v>
      </c>
      <c r="I90" s="83" t="s">
        <v>650</v>
      </c>
    </row>
    <row r="91" spans="1:9" ht="14.25" x14ac:dyDescent="0.15">
      <c r="A91" s="72">
        <v>90</v>
      </c>
      <c r="B91" s="28" t="s">
        <v>382</v>
      </c>
      <c r="C91" s="75">
        <v>15</v>
      </c>
      <c r="D91" s="66" t="s">
        <v>476</v>
      </c>
      <c r="E91" s="75" t="s">
        <v>320</v>
      </c>
      <c r="F91" s="75" t="s">
        <v>321</v>
      </c>
      <c r="G91" s="66">
        <v>90.03</v>
      </c>
      <c r="H91" s="28" t="s">
        <v>322</v>
      </c>
      <c r="I91" s="83" t="s">
        <v>650</v>
      </c>
    </row>
    <row r="92" spans="1:9" ht="14.25" x14ac:dyDescent="0.15">
      <c r="A92" s="72">
        <v>91</v>
      </c>
      <c r="B92" s="28" t="s">
        <v>382</v>
      </c>
      <c r="C92" s="75">
        <v>15</v>
      </c>
      <c r="D92" s="66" t="s">
        <v>477</v>
      </c>
      <c r="E92" s="75" t="s">
        <v>333</v>
      </c>
      <c r="F92" s="75" t="s">
        <v>321</v>
      </c>
      <c r="G92" s="66">
        <v>88.44</v>
      </c>
      <c r="H92" s="28" t="s">
        <v>322</v>
      </c>
      <c r="I92" s="83" t="s">
        <v>650</v>
      </c>
    </row>
    <row r="93" spans="1:9" ht="14.25" x14ac:dyDescent="0.15">
      <c r="A93" s="72">
        <v>92</v>
      </c>
      <c r="B93" s="28" t="s">
        <v>382</v>
      </c>
      <c r="C93" s="75">
        <v>15</v>
      </c>
      <c r="D93" s="66" t="s">
        <v>478</v>
      </c>
      <c r="E93" s="75" t="s">
        <v>346</v>
      </c>
      <c r="F93" s="75" t="s">
        <v>321</v>
      </c>
      <c r="G93" s="66">
        <v>88.67</v>
      </c>
      <c r="H93" s="28" t="s">
        <v>322</v>
      </c>
      <c r="I93" s="83" t="s">
        <v>650</v>
      </c>
    </row>
    <row r="94" spans="1:9" ht="14.25" x14ac:dyDescent="0.15">
      <c r="A94" s="72">
        <v>93</v>
      </c>
      <c r="B94" s="28" t="s">
        <v>382</v>
      </c>
      <c r="C94" s="75">
        <v>15</v>
      </c>
      <c r="D94" s="66" t="s">
        <v>479</v>
      </c>
      <c r="E94" s="75" t="s">
        <v>346</v>
      </c>
      <c r="F94" s="75" t="s">
        <v>321</v>
      </c>
      <c r="G94" s="66">
        <v>88.56</v>
      </c>
      <c r="H94" s="28" t="s">
        <v>322</v>
      </c>
      <c r="I94" s="83" t="s">
        <v>650</v>
      </c>
    </row>
    <row r="95" spans="1:9" ht="14.25" x14ac:dyDescent="0.15">
      <c r="A95" s="72">
        <v>94</v>
      </c>
      <c r="B95" s="28" t="s">
        <v>382</v>
      </c>
      <c r="C95" s="75">
        <v>15</v>
      </c>
      <c r="D95" s="66" t="s">
        <v>480</v>
      </c>
      <c r="E95" s="75" t="s">
        <v>333</v>
      </c>
      <c r="F95" s="75" t="s">
        <v>321</v>
      </c>
      <c r="G95" s="66">
        <v>88.44</v>
      </c>
      <c r="H95" s="28" t="s">
        <v>322</v>
      </c>
      <c r="I95" s="83" t="s">
        <v>650</v>
      </c>
    </row>
    <row r="96" spans="1:9" ht="14.25" x14ac:dyDescent="0.15">
      <c r="A96" s="72">
        <v>95</v>
      </c>
      <c r="B96" s="28" t="s">
        <v>382</v>
      </c>
      <c r="C96" s="75">
        <v>15</v>
      </c>
      <c r="D96" s="66" t="s">
        <v>481</v>
      </c>
      <c r="E96" s="75" t="s">
        <v>346</v>
      </c>
      <c r="F96" s="75" t="s">
        <v>321</v>
      </c>
      <c r="G96" s="66">
        <v>88.56</v>
      </c>
      <c r="H96" s="28" t="s">
        <v>322</v>
      </c>
      <c r="I96" s="83" t="s">
        <v>650</v>
      </c>
    </row>
    <row r="97" spans="1:9" ht="14.25" x14ac:dyDescent="0.15">
      <c r="A97" s="72">
        <v>96</v>
      </c>
      <c r="B97" s="28" t="s">
        <v>382</v>
      </c>
      <c r="C97" s="75">
        <v>15</v>
      </c>
      <c r="D97" s="66" t="s">
        <v>482</v>
      </c>
      <c r="E97" s="75" t="s">
        <v>333</v>
      </c>
      <c r="F97" s="75" t="s">
        <v>321</v>
      </c>
      <c r="G97" s="66">
        <v>88.96</v>
      </c>
      <c r="H97" s="28" t="s">
        <v>322</v>
      </c>
      <c r="I97" s="83" t="s">
        <v>650</v>
      </c>
    </row>
    <row r="98" spans="1:9" ht="14.25" x14ac:dyDescent="0.15">
      <c r="A98" s="72">
        <v>97</v>
      </c>
      <c r="B98" s="28" t="s">
        <v>382</v>
      </c>
      <c r="C98" s="75">
        <v>15</v>
      </c>
      <c r="D98" s="66" t="s">
        <v>483</v>
      </c>
      <c r="E98" s="75" t="s">
        <v>333</v>
      </c>
      <c r="F98" s="75" t="s">
        <v>321</v>
      </c>
      <c r="G98" s="66">
        <v>88.51</v>
      </c>
      <c r="H98" s="28" t="s">
        <v>322</v>
      </c>
      <c r="I98" s="83" t="s">
        <v>650</v>
      </c>
    </row>
    <row r="99" spans="1:9" ht="14.25" x14ac:dyDescent="0.15">
      <c r="A99" s="72">
        <v>98</v>
      </c>
      <c r="B99" s="28" t="s">
        <v>382</v>
      </c>
      <c r="C99" s="75">
        <v>15</v>
      </c>
      <c r="D99" s="66" t="s">
        <v>484</v>
      </c>
      <c r="E99" s="75" t="s">
        <v>333</v>
      </c>
      <c r="F99" s="75" t="s">
        <v>321</v>
      </c>
      <c r="G99" s="66">
        <v>88.55</v>
      </c>
      <c r="H99" s="28" t="s">
        <v>322</v>
      </c>
      <c r="I99" s="83" t="s">
        <v>650</v>
      </c>
    </row>
    <row r="100" spans="1:9" ht="14.25" x14ac:dyDescent="0.15">
      <c r="A100" s="72">
        <v>99</v>
      </c>
      <c r="B100" s="28" t="s">
        <v>382</v>
      </c>
      <c r="C100" s="75">
        <v>15</v>
      </c>
      <c r="D100" s="66" t="s">
        <v>485</v>
      </c>
      <c r="E100" s="75" t="s">
        <v>414</v>
      </c>
      <c r="F100" s="75" t="s">
        <v>321</v>
      </c>
      <c r="G100" s="66">
        <v>89.25</v>
      </c>
      <c r="H100" s="28" t="s">
        <v>322</v>
      </c>
      <c r="I100" s="83" t="s">
        <v>650</v>
      </c>
    </row>
    <row r="101" spans="1:9" ht="14.25" x14ac:dyDescent="0.15">
      <c r="A101" s="72">
        <v>100</v>
      </c>
      <c r="B101" s="28" t="s">
        <v>382</v>
      </c>
      <c r="C101" s="75">
        <v>15</v>
      </c>
      <c r="D101" s="66" t="s">
        <v>486</v>
      </c>
      <c r="E101" s="75" t="s">
        <v>355</v>
      </c>
      <c r="F101" s="75" t="s">
        <v>321</v>
      </c>
      <c r="G101" s="66">
        <v>90.03</v>
      </c>
      <c r="H101" s="28" t="s">
        <v>322</v>
      </c>
      <c r="I101" s="83" t="s">
        <v>650</v>
      </c>
    </row>
    <row r="102" spans="1:9" ht="14.25" x14ac:dyDescent="0.15">
      <c r="A102" s="72">
        <v>101</v>
      </c>
      <c r="B102" s="28" t="s">
        <v>382</v>
      </c>
      <c r="C102" s="75">
        <v>15</v>
      </c>
      <c r="D102" s="66" t="s">
        <v>487</v>
      </c>
      <c r="E102" s="75" t="s">
        <v>355</v>
      </c>
      <c r="F102" s="75" t="s">
        <v>321</v>
      </c>
      <c r="G102" s="66">
        <v>90.03</v>
      </c>
      <c r="H102" s="28" t="s">
        <v>322</v>
      </c>
      <c r="I102" s="83" t="s">
        <v>650</v>
      </c>
    </row>
    <row r="103" spans="1:9" ht="14.25" x14ac:dyDescent="0.15">
      <c r="A103" s="72">
        <v>102</v>
      </c>
      <c r="B103" s="28" t="s">
        <v>382</v>
      </c>
      <c r="C103" s="75">
        <v>15</v>
      </c>
      <c r="D103" s="66" t="s">
        <v>488</v>
      </c>
      <c r="E103" s="75" t="s">
        <v>355</v>
      </c>
      <c r="F103" s="75" t="s">
        <v>321</v>
      </c>
      <c r="G103" s="66">
        <v>90.03</v>
      </c>
      <c r="H103" s="28" t="s">
        <v>322</v>
      </c>
      <c r="I103" s="83" t="s">
        <v>650</v>
      </c>
    </row>
    <row r="104" spans="1:9" ht="14.25" x14ac:dyDescent="0.15">
      <c r="A104" s="72">
        <v>103</v>
      </c>
      <c r="B104" s="28" t="s">
        <v>382</v>
      </c>
      <c r="C104" s="75">
        <v>15</v>
      </c>
      <c r="D104" s="66" t="s">
        <v>489</v>
      </c>
      <c r="E104" s="75" t="s">
        <v>355</v>
      </c>
      <c r="F104" s="75" t="s">
        <v>321</v>
      </c>
      <c r="G104" s="66">
        <v>90.03</v>
      </c>
      <c r="H104" s="28" t="s">
        <v>322</v>
      </c>
      <c r="I104" s="83" t="s">
        <v>650</v>
      </c>
    </row>
    <row r="105" spans="1:9" ht="14.25" x14ac:dyDescent="0.15">
      <c r="A105" s="72">
        <v>104</v>
      </c>
      <c r="B105" s="28" t="s">
        <v>382</v>
      </c>
      <c r="C105" s="75">
        <v>15</v>
      </c>
      <c r="D105" s="66" t="s">
        <v>490</v>
      </c>
      <c r="E105" s="75" t="s">
        <v>355</v>
      </c>
      <c r="F105" s="75" t="s">
        <v>321</v>
      </c>
      <c r="G105" s="66">
        <v>90.03</v>
      </c>
      <c r="H105" s="28" t="s">
        <v>322</v>
      </c>
      <c r="I105" s="83" t="s">
        <v>650</v>
      </c>
    </row>
    <row r="106" spans="1:9" ht="14.25" x14ac:dyDescent="0.15">
      <c r="A106" s="72">
        <v>105</v>
      </c>
      <c r="B106" s="28" t="s">
        <v>382</v>
      </c>
      <c r="C106" s="75">
        <v>15</v>
      </c>
      <c r="D106" s="66" t="s">
        <v>491</v>
      </c>
      <c r="E106" s="75" t="s">
        <v>355</v>
      </c>
      <c r="F106" s="75" t="s">
        <v>321</v>
      </c>
      <c r="G106" s="66">
        <v>90.03</v>
      </c>
      <c r="H106" s="28" t="s">
        <v>322</v>
      </c>
      <c r="I106" s="83" t="s">
        <v>650</v>
      </c>
    </row>
    <row r="107" spans="1:9" ht="14.25" x14ac:dyDescent="0.15">
      <c r="A107" s="72">
        <v>106</v>
      </c>
      <c r="B107" s="28" t="s">
        <v>382</v>
      </c>
      <c r="C107" s="75">
        <v>15</v>
      </c>
      <c r="D107" s="66" t="s">
        <v>492</v>
      </c>
      <c r="E107" s="75" t="s">
        <v>355</v>
      </c>
      <c r="F107" s="75" t="s">
        <v>321</v>
      </c>
      <c r="G107" s="66">
        <v>90.03</v>
      </c>
      <c r="H107" s="28" t="s">
        <v>322</v>
      </c>
      <c r="I107" s="83" t="s">
        <v>650</v>
      </c>
    </row>
    <row r="108" spans="1:9" ht="14.25" x14ac:dyDescent="0.15">
      <c r="A108" s="72">
        <v>107</v>
      </c>
      <c r="B108" s="28" t="s">
        <v>382</v>
      </c>
      <c r="C108" s="75">
        <v>15</v>
      </c>
      <c r="D108" s="66" t="s">
        <v>493</v>
      </c>
      <c r="E108" s="75" t="s">
        <v>355</v>
      </c>
      <c r="F108" s="75" t="s">
        <v>321</v>
      </c>
      <c r="G108" s="66">
        <v>90.03</v>
      </c>
      <c r="H108" s="28" t="s">
        <v>322</v>
      </c>
      <c r="I108" s="83" t="s">
        <v>650</v>
      </c>
    </row>
    <row r="109" spans="1:9" ht="14.25" x14ac:dyDescent="0.15">
      <c r="A109" s="72">
        <v>108</v>
      </c>
      <c r="B109" s="28" t="s">
        <v>382</v>
      </c>
      <c r="C109" s="75">
        <v>15</v>
      </c>
      <c r="D109" s="66" t="s">
        <v>494</v>
      </c>
      <c r="E109" s="75" t="s">
        <v>355</v>
      </c>
      <c r="F109" s="75" t="s">
        <v>321</v>
      </c>
      <c r="G109" s="66">
        <v>90.03</v>
      </c>
      <c r="H109" s="28" t="s">
        <v>322</v>
      </c>
      <c r="I109" s="83" t="s">
        <v>650</v>
      </c>
    </row>
    <row r="110" spans="1:9" ht="14.25" x14ac:dyDescent="0.15">
      <c r="A110" s="72">
        <v>109</v>
      </c>
      <c r="B110" s="28" t="s">
        <v>382</v>
      </c>
      <c r="C110" s="75">
        <v>15</v>
      </c>
      <c r="D110" s="66" t="s">
        <v>495</v>
      </c>
      <c r="E110" s="75" t="s">
        <v>355</v>
      </c>
      <c r="F110" s="75" t="s">
        <v>321</v>
      </c>
      <c r="G110" s="66">
        <v>90.03</v>
      </c>
      <c r="H110" s="28" t="s">
        <v>322</v>
      </c>
      <c r="I110" s="83" t="s">
        <v>650</v>
      </c>
    </row>
    <row r="111" spans="1:9" ht="14.25" x14ac:dyDescent="0.15">
      <c r="A111" s="72">
        <v>110</v>
      </c>
      <c r="B111" s="28" t="s">
        <v>382</v>
      </c>
      <c r="C111" s="75">
        <v>15</v>
      </c>
      <c r="D111" s="66" t="s">
        <v>496</v>
      </c>
      <c r="E111" s="75" t="s">
        <v>355</v>
      </c>
      <c r="F111" s="75" t="s">
        <v>321</v>
      </c>
      <c r="G111" s="66">
        <v>90.03</v>
      </c>
      <c r="H111" s="28" t="s">
        <v>322</v>
      </c>
      <c r="I111" s="83" t="s">
        <v>650</v>
      </c>
    </row>
    <row r="112" spans="1:9" ht="14.25" x14ac:dyDescent="0.15">
      <c r="A112" s="72">
        <v>111</v>
      </c>
      <c r="B112" s="28" t="s">
        <v>382</v>
      </c>
      <c r="C112" s="75">
        <v>15</v>
      </c>
      <c r="D112" s="66" t="s">
        <v>497</v>
      </c>
      <c r="E112" s="75" t="s">
        <v>355</v>
      </c>
      <c r="F112" s="75" t="s">
        <v>321</v>
      </c>
      <c r="G112" s="66">
        <v>90.03</v>
      </c>
      <c r="H112" s="28" t="s">
        <v>322</v>
      </c>
      <c r="I112" s="83" t="s">
        <v>650</v>
      </c>
    </row>
    <row r="113" spans="1:9" ht="14.25" x14ac:dyDescent="0.15">
      <c r="A113" s="72">
        <v>112</v>
      </c>
      <c r="B113" s="28" t="s">
        <v>382</v>
      </c>
      <c r="C113" s="75">
        <v>16</v>
      </c>
      <c r="D113" s="66" t="s">
        <v>498</v>
      </c>
      <c r="E113" s="75" t="s">
        <v>499</v>
      </c>
      <c r="F113" s="75" t="s">
        <v>500</v>
      </c>
      <c r="G113" s="66">
        <v>109.44</v>
      </c>
      <c r="H113" s="28" t="s">
        <v>501</v>
      </c>
      <c r="I113" s="83" t="s">
        <v>650</v>
      </c>
    </row>
    <row r="114" spans="1:9" ht="14.25" x14ac:dyDescent="0.15">
      <c r="A114" s="72">
        <v>113</v>
      </c>
      <c r="B114" s="28" t="s">
        <v>382</v>
      </c>
      <c r="C114" s="75">
        <v>16</v>
      </c>
      <c r="D114" s="66" t="s">
        <v>502</v>
      </c>
      <c r="E114" s="75" t="s">
        <v>375</v>
      </c>
      <c r="F114" s="75" t="s">
        <v>321</v>
      </c>
      <c r="G114" s="66">
        <v>88.56</v>
      </c>
      <c r="H114" s="28" t="s">
        <v>322</v>
      </c>
      <c r="I114" s="83" t="s">
        <v>650</v>
      </c>
    </row>
    <row r="115" spans="1:9" ht="14.25" x14ac:dyDescent="0.15">
      <c r="A115" s="72">
        <v>114</v>
      </c>
      <c r="B115" s="28" t="s">
        <v>382</v>
      </c>
      <c r="C115" s="75">
        <v>16</v>
      </c>
      <c r="D115" s="66" t="s">
        <v>503</v>
      </c>
      <c r="E115" s="75" t="s">
        <v>373</v>
      </c>
      <c r="F115" s="75" t="s">
        <v>321</v>
      </c>
      <c r="G115" s="66">
        <v>88.8</v>
      </c>
      <c r="H115" s="28" t="s">
        <v>322</v>
      </c>
      <c r="I115" s="83" t="s">
        <v>650</v>
      </c>
    </row>
    <row r="116" spans="1:9" ht="14.25" x14ac:dyDescent="0.15">
      <c r="A116" s="72">
        <v>115</v>
      </c>
      <c r="B116" s="28" t="s">
        <v>382</v>
      </c>
      <c r="C116" s="75">
        <v>16</v>
      </c>
      <c r="D116" s="66" t="s">
        <v>504</v>
      </c>
      <c r="E116" s="75" t="s">
        <v>375</v>
      </c>
      <c r="F116" s="75" t="s">
        <v>321</v>
      </c>
      <c r="G116" s="66">
        <v>88.56</v>
      </c>
      <c r="H116" s="28" t="s">
        <v>322</v>
      </c>
      <c r="I116" s="83" t="s">
        <v>650</v>
      </c>
    </row>
    <row r="117" spans="1:9" ht="14.25" x14ac:dyDescent="0.15">
      <c r="A117" s="72">
        <v>116</v>
      </c>
      <c r="B117" s="28" t="s">
        <v>382</v>
      </c>
      <c r="C117" s="75">
        <v>16</v>
      </c>
      <c r="D117" s="66" t="s">
        <v>505</v>
      </c>
      <c r="E117" s="75" t="s">
        <v>373</v>
      </c>
      <c r="F117" s="75" t="s">
        <v>321</v>
      </c>
      <c r="G117" s="66">
        <v>88.8</v>
      </c>
      <c r="H117" s="28" t="s">
        <v>322</v>
      </c>
      <c r="I117" s="83" t="s">
        <v>650</v>
      </c>
    </row>
    <row r="118" spans="1:9" ht="14.25" x14ac:dyDescent="0.15">
      <c r="A118" s="72">
        <v>117</v>
      </c>
      <c r="B118" s="28" t="s">
        <v>382</v>
      </c>
      <c r="C118" s="75">
        <v>16</v>
      </c>
      <c r="D118" s="66" t="s">
        <v>506</v>
      </c>
      <c r="E118" s="75" t="s">
        <v>375</v>
      </c>
      <c r="F118" s="75" t="s">
        <v>321</v>
      </c>
      <c r="G118" s="66">
        <v>88.56</v>
      </c>
      <c r="H118" s="28" t="s">
        <v>322</v>
      </c>
      <c r="I118" s="83" t="s">
        <v>650</v>
      </c>
    </row>
    <row r="119" spans="1:9" ht="14.25" x14ac:dyDescent="0.15">
      <c r="A119" s="72">
        <v>118</v>
      </c>
      <c r="B119" s="28" t="s">
        <v>382</v>
      </c>
      <c r="C119" s="75">
        <v>16</v>
      </c>
      <c r="D119" s="66" t="s">
        <v>507</v>
      </c>
      <c r="E119" s="75" t="s">
        <v>373</v>
      </c>
      <c r="F119" s="75" t="s">
        <v>321</v>
      </c>
      <c r="G119" s="66">
        <v>88.8</v>
      </c>
      <c r="H119" s="28" t="s">
        <v>322</v>
      </c>
      <c r="I119" s="83" t="s">
        <v>650</v>
      </c>
    </row>
    <row r="120" spans="1:9" ht="14.25" x14ac:dyDescent="0.15">
      <c r="A120" s="72">
        <v>119</v>
      </c>
      <c r="B120" s="28" t="s">
        <v>382</v>
      </c>
      <c r="C120" s="75">
        <v>16</v>
      </c>
      <c r="D120" s="66" t="s">
        <v>508</v>
      </c>
      <c r="E120" s="75" t="s">
        <v>375</v>
      </c>
      <c r="F120" s="75" t="s">
        <v>321</v>
      </c>
      <c r="G120" s="66">
        <v>88.56</v>
      </c>
      <c r="H120" s="28" t="s">
        <v>322</v>
      </c>
      <c r="I120" s="83" t="s">
        <v>650</v>
      </c>
    </row>
    <row r="121" spans="1:9" ht="14.25" x14ac:dyDescent="0.15">
      <c r="A121" s="72">
        <v>120</v>
      </c>
      <c r="B121" s="28" t="s">
        <v>382</v>
      </c>
      <c r="C121" s="75">
        <v>16</v>
      </c>
      <c r="D121" s="66" t="s">
        <v>509</v>
      </c>
      <c r="E121" s="75" t="s">
        <v>373</v>
      </c>
      <c r="F121" s="75" t="s">
        <v>321</v>
      </c>
      <c r="G121" s="66">
        <v>88.68</v>
      </c>
      <c r="H121" s="28" t="s">
        <v>322</v>
      </c>
      <c r="I121" s="83" t="s">
        <v>650</v>
      </c>
    </row>
    <row r="122" spans="1:9" ht="14.25" x14ac:dyDescent="0.15">
      <c r="A122" s="72">
        <v>121</v>
      </c>
      <c r="B122" s="28" t="s">
        <v>382</v>
      </c>
      <c r="C122" s="75">
        <v>16</v>
      </c>
      <c r="D122" s="66" t="s">
        <v>510</v>
      </c>
      <c r="E122" s="75" t="s">
        <v>373</v>
      </c>
      <c r="F122" s="75" t="s">
        <v>321</v>
      </c>
      <c r="G122" s="66">
        <v>88.68</v>
      </c>
      <c r="H122" s="28" t="s">
        <v>322</v>
      </c>
      <c r="I122" s="83" t="s">
        <v>650</v>
      </c>
    </row>
    <row r="123" spans="1:9" ht="14.25" x14ac:dyDescent="0.15">
      <c r="A123" s="72">
        <v>122</v>
      </c>
      <c r="B123" s="28" t="s">
        <v>382</v>
      </c>
      <c r="C123" s="75">
        <v>16</v>
      </c>
      <c r="D123" s="66" t="s">
        <v>511</v>
      </c>
      <c r="E123" s="75" t="s">
        <v>375</v>
      </c>
      <c r="F123" s="75" t="s">
        <v>321</v>
      </c>
      <c r="G123" s="66">
        <v>88.56</v>
      </c>
      <c r="H123" s="28" t="s">
        <v>322</v>
      </c>
      <c r="I123" s="83" t="s">
        <v>650</v>
      </c>
    </row>
    <row r="124" spans="1:9" ht="14.25" x14ac:dyDescent="0.15">
      <c r="A124" s="72">
        <v>123</v>
      </c>
      <c r="B124" s="28" t="s">
        <v>382</v>
      </c>
      <c r="C124" s="75">
        <v>16</v>
      </c>
      <c r="D124" s="66" t="s">
        <v>512</v>
      </c>
      <c r="E124" s="75" t="s">
        <v>375</v>
      </c>
      <c r="F124" s="75" t="s">
        <v>321</v>
      </c>
      <c r="G124" s="66">
        <v>88.56</v>
      </c>
      <c r="H124" s="28" t="s">
        <v>322</v>
      </c>
      <c r="I124" s="83" t="s">
        <v>650</v>
      </c>
    </row>
    <row r="125" spans="1:9" ht="14.25" x14ac:dyDescent="0.15">
      <c r="A125" s="72">
        <v>124</v>
      </c>
      <c r="B125" s="28" t="s">
        <v>382</v>
      </c>
      <c r="C125" s="75">
        <v>16</v>
      </c>
      <c r="D125" s="66" t="s">
        <v>513</v>
      </c>
      <c r="E125" s="75" t="s">
        <v>373</v>
      </c>
      <c r="F125" s="75" t="s">
        <v>321</v>
      </c>
      <c r="G125" s="66">
        <v>88.68</v>
      </c>
      <c r="H125" s="28" t="s">
        <v>322</v>
      </c>
      <c r="I125" s="83" t="s">
        <v>650</v>
      </c>
    </row>
    <row r="126" spans="1:9" ht="14.25" x14ac:dyDescent="0.15">
      <c r="A126" s="72">
        <v>125</v>
      </c>
      <c r="B126" s="28" t="s">
        <v>382</v>
      </c>
      <c r="C126" s="75">
        <v>16</v>
      </c>
      <c r="D126" s="66" t="s">
        <v>514</v>
      </c>
      <c r="E126" s="75" t="s">
        <v>373</v>
      </c>
      <c r="F126" s="75" t="s">
        <v>321</v>
      </c>
      <c r="G126" s="66">
        <v>88.68</v>
      </c>
      <c r="H126" s="28" t="s">
        <v>322</v>
      </c>
      <c r="I126" s="83" t="s">
        <v>650</v>
      </c>
    </row>
    <row r="127" spans="1:9" ht="14.25" x14ac:dyDescent="0.15">
      <c r="A127" s="72">
        <v>126</v>
      </c>
      <c r="B127" s="28" t="s">
        <v>382</v>
      </c>
      <c r="C127" s="75">
        <v>16</v>
      </c>
      <c r="D127" s="66" t="s">
        <v>515</v>
      </c>
      <c r="E127" s="75" t="s">
        <v>375</v>
      </c>
      <c r="F127" s="75" t="s">
        <v>321</v>
      </c>
      <c r="G127" s="66">
        <v>88.69</v>
      </c>
      <c r="H127" s="28" t="s">
        <v>322</v>
      </c>
      <c r="I127" s="83" t="s">
        <v>650</v>
      </c>
    </row>
    <row r="128" spans="1:9" ht="14.25" x14ac:dyDescent="0.15">
      <c r="A128" s="72">
        <v>127</v>
      </c>
      <c r="B128" s="28" t="s">
        <v>382</v>
      </c>
      <c r="C128" s="75">
        <v>16</v>
      </c>
      <c r="D128" s="66" t="s">
        <v>516</v>
      </c>
      <c r="E128" s="75" t="s">
        <v>375</v>
      </c>
      <c r="F128" s="75" t="s">
        <v>321</v>
      </c>
      <c r="G128" s="66">
        <v>88.69</v>
      </c>
      <c r="H128" s="28" t="s">
        <v>322</v>
      </c>
      <c r="I128" s="83" t="s">
        <v>650</v>
      </c>
    </row>
    <row r="129" spans="1:9" ht="14.25" x14ac:dyDescent="0.15">
      <c r="A129" s="72">
        <v>128</v>
      </c>
      <c r="B129" s="28" t="s">
        <v>382</v>
      </c>
      <c r="C129" s="75">
        <v>16</v>
      </c>
      <c r="D129" s="66" t="s">
        <v>517</v>
      </c>
      <c r="E129" s="75" t="s">
        <v>373</v>
      </c>
      <c r="F129" s="75" t="s">
        <v>321</v>
      </c>
      <c r="G129" s="66">
        <v>88.68</v>
      </c>
      <c r="H129" s="28" t="s">
        <v>322</v>
      </c>
      <c r="I129" s="83" t="s">
        <v>650</v>
      </c>
    </row>
    <row r="130" spans="1:9" ht="14.25" x14ac:dyDescent="0.15">
      <c r="A130" s="72">
        <v>129</v>
      </c>
      <c r="B130" s="28" t="s">
        <v>382</v>
      </c>
      <c r="C130" s="75">
        <v>16</v>
      </c>
      <c r="D130" s="66" t="s">
        <v>518</v>
      </c>
      <c r="E130" s="75" t="s">
        <v>375</v>
      </c>
      <c r="F130" s="75" t="s">
        <v>321</v>
      </c>
      <c r="G130" s="66">
        <v>88.69</v>
      </c>
      <c r="H130" s="28" t="s">
        <v>322</v>
      </c>
      <c r="I130" s="83" t="s">
        <v>650</v>
      </c>
    </row>
    <row r="131" spans="1:9" ht="14.25" x14ac:dyDescent="0.15">
      <c r="A131" s="72">
        <v>130</v>
      </c>
      <c r="B131" s="28" t="s">
        <v>382</v>
      </c>
      <c r="C131" s="75">
        <v>16</v>
      </c>
      <c r="D131" s="66" t="s">
        <v>519</v>
      </c>
      <c r="E131" s="75" t="s">
        <v>373</v>
      </c>
      <c r="F131" s="75" t="s">
        <v>321</v>
      </c>
      <c r="G131" s="66">
        <v>88.68</v>
      </c>
      <c r="H131" s="28" t="s">
        <v>322</v>
      </c>
      <c r="I131" s="83" t="s">
        <v>650</v>
      </c>
    </row>
    <row r="132" spans="1:9" ht="14.25" x14ac:dyDescent="0.15">
      <c r="A132" s="72">
        <v>131</v>
      </c>
      <c r="B132" s="28" t="s">
        <v>382</v>
      </c>
      <c r="C132" s="75">
        <v>16</v>
      </c>
      <c r="D132" s="66" t="s">
        <v>520</v>
      </c>
      <c r="E132" s="75" t="s">
        <v>355</v>
      </c>
      <c r="F132" s="75" t="s">
        <v>321</v>
      </c>
      <c r="G132" s="66">
        <v>89.77</v>
      </c>
      <c r="H132" s="28" t="s">
        <v>322</v>
      </c>
      <c r="I132" s="83" t="s">
        <v>650</v>
      </c>
    </row>
    <row r="133" spans="1:9" ht="14.25" x14ac:dyDescent="0.15">
      <c r="A133" s="72">
        <v>132</v>
      </c>
      <c r="B133" s="28" t="s">
        <v>382</v>
      </c>
      <c r="C133" s="75">
        <v>16</v>
      </c>
      <c r="D133" s="66" t="s">
        <v>521</v>
      </c>
      <c r="E133" s="75" t="s">
        <v>355</v>
      </c>
      <c r="F133" s="75" t="s">
        <v>321</v>
      </c>
      <c r="G133" s="66">
        <v>89.77</v>
      </c>
      <c r="H133" s="28" t="s">
        <v>322</v>
      </c>
      <c r="I133" s="83" t="s">
        <v>650</v>
      </c>
    </row>
    <row r="134" spans="1:9" ht="14.25" x14ac:dyDescent="0.15">
      <c r="A134" s="72">
        <v>133</v>
      </c>
      <c r="B134" s="28" t="s">
        <v>382</v>
      </c>
      <c r="C134" s="75">
        <v>16</v>
      </c>
      <c r="D134" s="66" t="s">
        <v>522</v>
      </c>
      <c r="E134" s="75" t="s">
        <v>355</v>
      </c>
      <c r="F134" s="75" t="s">
        <v>321</v>
      </c>
      <c r="G134" s="66">
        <v>89.77</v>
      </c>
      <c r="H134" s="28" t="s">
        <v>322</v>
      </c>
      <c r="I134" s="83" t="s">
        <v>650</v>
      </c>
    </row>
    <row r="135" spans="1:9" ht="14.25" x14ac:dyDescent="0.15">
      <c r="A135" s="72">
        <v>134</v>
      </c>
      <c r="B135" s="28" t="s">
        <v>382</v>
      </c>
      <c r="C135" s="75">
        <v>16</v>
      </c>
      <c r="D135" s="66" t="s">
        <v>523</v>
      </c>
      <c r="E135" s="75" t="s">
        <v>355</v>
      </c>
      <c r="F135" s="75" t="s">
        <v>321</v>
      </c>
      <c r="G135" s="66">
        <v>89.77</v>
      </c>
      <c r="H135" s="28" t="s">
        <v>322</v>
      </c>
      <c r="I135" s="83" t="s">
        <v>650</v>
      </c>
    </row>
    <row r="136" spans="1:9" ht="14.25" x14ac:dyDescent="0.15">
      <c r="A136" s="72">
        <v>135</v>
      </c>
      <c r="B136" s="28" t="s">
        <v>382</v>
      </c>
      <c r="C136" s="75">
        <v>16</v>
      </c>
      <c r="D136" s="66" t="s">
        <v>524</v>
      </c>
      <c r="E136" s="75" t="s">
        <v>355</v>
      </c>
      <c r="F136" s="75" t="s">
        <v>321</v>
      </c>
      <c r="G136" s="66">
        <v>89.77</v>
      </c>
      <c r="H136" s="28" t="s">
        <v>322</v>
      </c>
      <c r="I136" s="83" t="s">
        <v>650</v>
      </c>
    </row>
    <row r="137" spans="1:9" ht="14.25" x14ac:dyDescent="0.15">
      <c r="A137" s="72">
        <v>136</v>
      </c>
      <c r="B137" s="28" t="s">
        <v>382</v>
      </c>
      <c r="C137" s="75">
        <v>16</v>
      </c>
      <c r="D137" s="66" t="s">
        <v>525</v>
      </c>
      <c r="E137" s="75" t="s">
        <v>355</v>
      </c>
      <c r="F137" s="75" t="s">
        <v>321</v>
      </c>
      <c r="G137" s="66">
        <v>89.77</v>
      </c>
      <c r="H137" s="28" t="s">
        <v>322</v>
      </c>
      <c r="I137" s="83" t="s">
        <v>650</v>
      </c>
    </row>
    <row r="138" spans="1:9" ht="14.25" x14ac:dyDescent="0.15">
      <c r="A138" s="72">
        <v>137</v>
      </c>
      <c r="B138" s="28" t="s">
        <v>382</v>
      </c>
      <c r="C138" s="75">
        <v>16</v>
      </c>
      <c r="D138" s="66" t="s">
        <v>526</v>
      </c>
      <c r="E138" s="75" t="s">
        <v>355</v>
      </c>
      <c r="F138" s="75" t="s">
        <v>321</v>
      </c>
      <c r="G138" s="66">
        <v>89.77</v>
      </c>
      <c r="H138" s="28" t="s">
        <v>322</v>
      </c>
      <c r="I138" s="83" t="s">
        <v>650</v>
      </c>
    </row>
    <row r="139" spans="1:9" ht="14.25" x14ac:dyDescent="0.15">
      <c r="A139" s="72">
        <v>138</v>
      </c>
      <c r="B139" s="28" t="s">
        <v>382</v>
      </c>
      <c r="C139" s="75">
        <v>16</v>
      </c>
      <c r="D139" s="66" t="s">
        <v>527</v>
      </c>
      <c r="E139" s="75" t="s">
        <v>355</v>
      </c>
      <c r="F139" s="75" t="s">
        <v>321</v>
      </c>
      <c r="G139" s="66">
        <v>89.77</v>
      </c>
      <c r="H139" s="28" t="s">
        <v>322</v>
      </c>
      <c r="I139" s="83" t="s">
        <v>650</v>
      </c>
    </row>
    <row r="140" spans="1:9" ht="14.25" x14ac:dyDescent="0.15">
      <c r="A140" s="72">
        <v>139</v>
      </c>
      <c r="B140" s="28" t="s">
        <v>382</v>
      </c>
      <c r="C140" s="75">
        <v>16</v>
      </c>
      <c r="D140" s="66" t="s">
        <v>528</v>
      </c>
      <c r="E140" s="75" t="s">
        <v>355</v>
      </c>
      <c r="F140" s="75" t="s">
        <v>321</v>
      </c>
      <c r="G140" s="66">
        <v>89.77</v>
      </c>
      <c r="H140" s="28" t="s">
        <v>322</v>
      </c>
      <c r="I140" s="83" t="s">
        <v>650</v>
      </c>
    </row>
    <row r="141" spans="1:9" ht="14.25" x14ac:dyDescent="0.15">
      <c r="A141" s="72">
        <v>140</v>
      </c>
      <c r="B141" s="28" t="s">
        <v>382</v>
      </c>
      <c r="C141" s="75">
        <v>3</v>
      </c>
      <c r="D141" s="66" t="s">
        <v>529</v>
      </c>
      <c r="E141" s="75" t="s">
        <v>320</v>
      </c>
      <c r="F141" s="75" t="s">
        <v>321</v>
      </c>
      <c r="G141" s="66">
        <v>89.82</v>
      </c>
      <c r="H141" s="28" t="s">
        <v>322</v>
      </c>
      <c r="I141" s="83" t="s">
        <v>650</v>
      </c>
    </row>
    <row r="142" spans="1:9" ht="14.25" x14ac:dyDescent="0.15">
      <c r="A142" s="72">
        <v>141</v>
      </c>
      <c r="B142" s="28" t="s">
        <v>382</v>
      </c>
      <c r="C142" s="75">
        <v>3</v>
      </c>
      <c r="D142" s="66" t="s">
        <v>530</v>
      </c>
      <c r="E142" s="75" t="s">
        <v>320</v>
      </c>
      <c r="F142" s="75" t="s">
        <v>321</v>
      </c>
      <c r="G142" s="66">
        <v>89.82</v>
      </c>
      <c r="H142" s="28" t="s">
        <v>322</v>
      </c>
      <c r="I142" s="83" t="s">
        <v>650</v>
      </c>
    </row>
    <row r="143" spans="1:9" ht="14.25" x14ac:dyDescent="0.15">
      <c r="A143" s="72">
        <v>142</v>
      </c>
      <c r="B143" s="28" t="s">
        <v>382</v>
      </c>
      <c r="C143" s="75">
        <v>3</v>
      </c>
      <c r="D143" s="66" t="s">
        <v>531</v>
      </c>
      <c r="E143" s="75" t="s">
        <v>320</v>
      </c>
      <c r="F143" s="75" t="s">
        <v>321</v>
      </c>
      <c r="G143" s="66">
        <v>89.82</v>
      </c>
      <c r="H143" s="28" t="s">
        <v>322</v>
      </c>
      <c r="I143" s="83" t="s">
        <v>650</v>
      </c>
    </row>
    <row r="144" spans="1:9" ht="14.25" x14ac:dyDescent="0.15">
      <c r="A144" s="72">
        <v>143</v>
      </c>
      <c r="B144" s="28" t="s">
        <v>382</v>
      </c>
      <c r="C144" s="75">
        <v>3</v>
      </c>
      <c r="D144" s="66" t="s">
        <v>532</v>
      </c>
      <c r="E144" s="75" t="s">
        <v>375</v>
      </c>
      <c r="F144" s="75" t="s">
        <v>321</v>
      </c>
      <c r="G144" s="66">
        <v>88.61</v>
      </c>
      <c r="H144" s="28" t="s">
        <v>322</v>
      </c>
      <c r="I144" s="83" t="s">
        <v>650</v>
      </c>
    </row>
    <row r="145" spans="1:9" ht="14.25" x14ac:dyDescent="0.15">
      <c r="A145" s="72">
        <v>144</v>
      </c>
      <c r="B145" s="28" t="s">
        <v>382</v>
      </c>
      <c r="C145" s="75">
        <v>3</v>
      </c>
      <c r="D145" s="66" t="s">
        <v>533</v>
      </c>
      <c r="E145" s="75" t="s">
        <v>373</v>
      </c>
      <c r="F145" s="75" t="s">
        <v>321</v>
      </c>
      <c r="G145" s="66">
        <v>88.85</v>
      </c>
      <c r="H145" s="28" t="s">
        <v>322</v>
      </c>
      <c r="I145" s="83" t="s">
        <v>650</v>
      </c>
    </row>
    <row r="146" spans="1:9" ht="14.25" x14ac:dyDescent="0.15">
      <c r="A146" s="72">
        <v>145</v>
      </c>
      <c r="B146" s="28" t="s">
        <v>382</v>
      </c>
      <c r="C146" s="75">
        <v>3</v>
      </c>
      <c r="D146" s="66" t="s">
        <v>534</v>
      </c>
      <c r="E146" s="75" t="s">
        <v>375</v>
      </c>
      <c r="F146" s="75" t="s">
        <v>321</v>
      </c>
      <c r="G146" s="66">
        <v>88.61</v>
      </c>
      <c r="H146" s="28" t="s">
        <v>322</v>
      </c>
      <c r="I146" s="83" t="s">
        <v>650</v>
      </c>
    </row>
    <row r="147" spans="1:9" ht="14.25" x14ac:dyDescent="0.15">
      <c r="A147" s="72">
        <v>146</v>
      </c>
      <c r="B147" s="28" t="s">
        <v>382</v>
      </c>
      <c r="C147" s="75">
        <v>3</v>
      </c>
      <c r="D147" s="66" t="s">
        <v>535</v>
      </c>
      <c r="E147" s="75" t="s">
        <v>375</v>
      </c>
      <c r="F147" s="75" t="s">
        <v>321</v>
      </c>
      <c r="G147" s="66">
        <v>88.61</v>
      </c>
      <c r="H147" s="28" t="s">
        <v>322</v>
      </c>
      <c r="I147" s="83" t="s">
        <v>650</v>
      </c>
    </row>
    <row r="148" spans="1:9" ht="14.25" x14ac:dyDescent="0.15">
      <c r="A148" s="72">
        <v>147</v>
      </c>
      <c r="B148" s="28" t="s">
        <v>382</v>
      </c>
      <c r="C148" s="75">
        <v>3</v>
      </c>
      <c r="D148" s="66" t="s">
        <v>536</v>
      </c>
      <c r="E148" s="75" t="s">
        <v>373</v>
      </c>
      <c r="F148" s="75" t="s">
        <v>321</v>
      </c>
      <c r="G148" s="66">
        <v>88.73</v>
      </c>
      <c r="H148" s="28" t="s">
        <v>322</v>
      </c>
      <c r="I148" s="83" t="s">
        <v>650</v>
      </c>
    </row>
    <row r="149" spans="1:9" ht="14.25" x14ac:dyDescent="0.15">
      <c r="A149" s="72">
        <v>148</v>
      </c>
      <c r="B149" s="28" t="s">
        <v>382</v>
      </c>
      <c r="C149" s="75">
        <v>3</v>
      </c>
      <c r="D149" s="66" t="s">
        <v>537</v>
      </c>
      <c r="E149" s="75" t="s">
        <v>375</v>
      </c>
      <c r="F149" s="75" t="s">
        <v>321</v>
      </c>
      <c r="G149" s="66">
        <v>88.61</v>
      </c>
      <c r="H149" s="28" t="s">
        <v>322</v>
      </c>
      <c r="I149" s="83" t="s">
        <v>650</v>
      </c>
    </row>
    <row r="150" spans="1:9" ht="14.25" x14ac:dyDescent="0.15">
      <c r="A150" s="72">
        <v>149</v>
      </c>
      <c r="B150" s="28" t="s">
        <v>382</v>
      </c>
      <c r="C150" s="75">
        <v>3</v>
      </c>
      <c r="D150" s="66" t="s">
        <v>538</v>
      </c>
      <c r="E150" s="75" t="s">
        <v>373</v>
      </c>
      <c r="F150" s="75" t="s">
        <v>321</v>
      </c>
      <c r="G150" s="66">
        <v>88.73</v>
      </c>
      <c r="H150" s="28" t="s">
        <v>322</v>
      </c>
      <c r="I150" s="83" t="s">
        <v>650</v>
      </c>
    </row>
    <row r="151" spans="1:9" ht="14.25" x14ac:dyDescent="0.15">
      <c r="A151" s="72">
        <v>150</v>
      </c>
      <c r="B151" s="28" t="s">
        <v>382</v>
      </c>
      <c r="C151" s="75">
        <v>3</v>
      </c>
      <c r="D151" s="66" t="s">
        <v>539</v>
      </c>
      <c r="E151" s="75" t="s">
        <v>375</v>
      </c>
      <c r="F151" s="75" t="s">
        <v>321</v>
      </c>
      <c r="G151" s="66">
        <v>88.74</v>
      </c>
      <c r="H151" s="28" t="s">
        <v>322</v>
      </c>
      <c r="I151" s="83" t="s">
        <v>650</v>
      </c>
    </row>
    <row r="152" spans="1:9" ht="14.25" x14ac:dyDescent="0.15">
      <c r="A152" s="72">
        <v>151</v>
      </c>
      <c r="B152" s="28" t="s">
        <v>382</v>
      </c>
      <c r="C152" s="75">
        <v>3</v>
      </c>
      <c r="D152" s="66" t="s">
        <v>540</v>
      </c>
      <c r="E152" s="75" t="s">
        <v>373</v>
      </c>
      <c r="F152" s="75" t="s">
        <v>321</v>
      </c>
      <c r="G152" s="66">
        <v>88.73</v>
      </c>
      <c r="H152" s="28" t="s">
        <v>322</v>
      </c>
      <c r="I152" s="83" t="s">
        <v>650</v>
      </c>
    </row>
    <row r="153" spans="1:9" ht="14.25" x14ac:dyDescent="0.15">
      <c r="A153" s="72">
        <v>152</v>
      </c>
      <c r="B153" s="28" t="s">
        <v>382</v>
      </c>
      <c r="C153" s="75">
        <v>3</v>
      </c>
      <c r="D153" s="66" t="s">
        <v>541</v>
      </c>
      <c r="E153" s="75" t="s">
        <v>373</v>
      </c>
      <c r="F153" s="75" t="s">
        <v>321</v>
      </c>
      <c r="G153" s="66">
        <v>88.73</v>
      </c>
      <c r="H153" s="28" t="s">
        <v>322</v>
      </c>
      <c r="I153" s="83" t="s">
        <v>650</v>
      </c>
    </row>
    <row r="154" spans="1:9" ht="14.25" x14ac:dyDescent="0.15">
      <c r="A154" s="72">
        <v>153</v>
      </c>
      <c r="B154" s="28" t="s">
        <v>382</v>
      </c>
      <c r="C154" s="75">
        <v>3</v>
      </c>
      <c r="D154" s="66" t="s">
        <v>542</v>
      </c>
      <c r="E154" s="75" t="s">
        <v>375</v>
      </c>
      <c r="F154" s="75" t="s">
        <v>321</v>
      </c>
      <c r="G154" s="66">
        <v>88.74</v>
      </c>
      <c r="H154" s="28" t="s">
        <v>322</v>
      </c>
      <c r="I154" s="83" t="s">
        <v>650</v>
      </c>
    </row>
    <row r="155" spans="1:9" ht="14.25" x14ac:dyDescent="0.15">
      <c r="A155" s="72">
        <v>154</v>
      </c>
      <c r="B155" s="28" t="s">
        <v>382</v>
      </c>
      <c r="C155" s="75">
        <v>3</v>
      </c>
      <c r="D155" s="66" t="s">
        <v>543</v>
      </c>
      <c r="E155" s="75" t="s">
        <v>355</v>
      </c>
      <c r="F155" s="75" t="s">
        <v>321</v>
      </c>
      <c r="G155" s="66">
        <v>89.82</v>
      </c>
      <c r="H155" s="28" t="s">
        <v>322</v>
      </c>
      <c r="I155" s="83" t="s">
        <v>650</v>
      </c>
    </row>
    <row r="156" spans="1:9" ht="14.25" x14ac:dyDescent="0.15">
      <c r="A156" s="72">
        <v>155</v>
      </c>
      <c r="B156" s="28" t="s">
        <v>382</v>
      </c>
      <c r="C156" s="75">
        <v>3</v>
      </c>
      <c r="D156" s="66" t="s">
        <v>544</v>
      </c>
      <c r="E156" s="75" t="s">
        <v>355</v>
      </c>
      <c r="F156" s="75" t="s">
        <v>321</v>
      </c>
      <c r="G156" s="66">
        <v>89.82</v>
      </c>
      <c r="H156" s="28" t="s">
        <v>322</v>
      </c>
      <c r="I156" s="83" t="s">
        <v>650</v>
      </c>
    </row>
    <row r="157" spans="1:9" ht="14.25" x14ac:dyDescent="0.15">
      <c r="A157" s="72">
        <v>156</v>
      </c>
      <c r="B157" s="28" t="s">
        <v>382</v>
      </c>
      <c r="C157" s="75">
        <v>3</v>
      </c>
      <c r="D157" s="66" t="s">
        <v>545</v>
      </c>
      <c r="E157" s="75" t="s">
        <v>355</v>
      </c>
      <c r="F157" s="75" t="s">
        <v>321</v>
      </c>
      <c r="G157" s="66">
        <v>89.82</v>
      </c>
      <c r="H157" s="28" t="s">
        <v>322</v>
      </c>
      <c r="I157" s="83" t="s">
        <v>650</v>
      </c>
    </row>
    <row r="158" spans="1:9" ht="14.25" x14ac:dyDescent="0.15">
      <c r="A158" s="72">
        <v>157</v>
      </c>
      <c r="B158" s="28" t="s">
        <v>382</v>
      </c>
      <c r="C158" s="75">
        <v>4</v>
      </c>
      <c r="D158" s="66" t="s">
        <v>546</v>
      </c>
      <c r="E158" s="75" t="s">
        <v>355</v>
      </c>
      <c r="F158" s="75" t="s">
        <v>321</v>
      </c>
      <c r="G158" s="66">
        <v>89.82</v>
      </c>
      <c r="H158" s="28" t="s">
        <v>322</v>
      </c>
      <c r="I158" s="83" t="s">
        <v>650</v>
      </c>
    </row>
    <row r="159" spans="1:9" ht="14.25" x14ac:dyDescent="0.15">
      <c r="A159" s="72">
        <v>158</v>
      </c>
      <c r="B159" s="28" t="s">
        <v>382</v>
      </c>
      <c r="C159" s="75">
        <v>4</v>
      </c>
      <c r="D159" s="66" t="s">
        <v>547</v>
      </c>
      <c r="E159" s="75" t="s">
        <v>320</v>
      </c>
      <c r="F159" s="75" t="s">
        <v>321</v>
      </c>
      <c r="G159" s="66">
        <v>89.45</v>
      </c>
      <c r="H159" s="28" t="s">
        <v>322</v>
      </c>
      <c r="I159" s="83" t="s">
        <v>650</v>
      </c>
    </row>
    <row r="160" spans="1:9" ht="14.25" x14ac:dyDescent="0.15">
      <c r="A160" s="72">
        <v>159</v>
      </c>
      <c r="B160" s="28" t="s">
        <v>382</v>
      </c>
      <c r="C160" s="75">
        <v>4</v>
      </c>
      <c r="D160" s="66" t="s">
        <v>548</v>
      </c>
      <c r="E160" s="75" t="s">
        <v>320</v>
      </c>
      <c r="F160" s="75" t="s">
        <v>321</v>
      </c>
      <c r="G160" s="66">
        <v>89.45</v>
      </c>
      <c r="H160" s="28" t="s">
        <v>322</v>
      </c>
      <c r="I160" s="83" t="s">
        <v>650</v>
      </c>
    </row>
    <row r="161" spans="1:9" ht="14.25" x14ac:dyDescent="0.15">
      <c r="A161" s="72">
        <v>160</v>
      </c>
      <c r="B161" s="28" t="s">
        <v>382</v>
      </c>
      <c r="C161" s="75">
        <v>4</v>
      </c>
      <c r="D161" s="66" t="s">
        <v>549</v>
      </c>
      <c r="E161" s="75" t="s">
        <v>373</v>
      </c>
      <c r="F161" s="75" t="s">
        <v>321</v>
      </c>
      <c r="G161" s="66">
        <v>88.49</v>
      </c>
      <c r="H161" s="28" t="s">
        <v>322</v>
      </c>
      <c r="I161" s="83" t="s">
        <v>650</v>
      </c>
    </row>
    <row r="162" spans="1:9" ht="14.25" x14ac:dyDescent="0.15">
      <c r="A162" s="72">
        <v>161</v>
      </c>
      <c r="B162" s="28" t="s">
        <v>382</v>
      </c>
      <c r="C162" s="75">
        <v>4</v>
      </c>
      <c r="D162" s="66" t="s">
        <v>550</v>
      </c>
      <c r="E162" s="75" t="s">
        <v>375</v>
      </c>
      <c r="F162" s="75" t="s">
        <v>321</v>
      </c>
      <c r="G162" s="66">
        <v>88.25</v>
      </c>
      <c r="H162" s="28" t="s">
        <v>322</v>
      </c>
      <c r="I162" s="83" t="s">
        <v>650</v>
      </c>
    </row>
    <row r="163" spans="1:9" ht="14.25" x14ac:dyDescent="0.15">
      <c r="A163" s="72">
        <v>162</v>
      </c>
      <c r="B163" s="28" t="s">
        <v>382</v>
      </c>
      <c r="C163" s="75">
        <v>4</v>
      </c>
      <c r="D163" s="66" t="s">
        <v>551</v>
      </c>
      <c r="E163" s="75" t="s">
        <v>373</v>
      </c>
      <c r="F163" s="75" t="s">
        <v>321</v>
      </c>
      <c r="G163" s="66">
        <v>88.49</v>
      </c>
      <c r="H163" s="28" t="s">
        <v>322</v>
      </c>
      <c r="I163" s="83" t="s">
        <v>650</v>
      </c>
    </row>
    <row r="164" spans="1:9" ht="14.25" x14ac:dyDescent="0.15">
      <c r="A164" s="72">
        <v>163</v>
      </c>
      <c r="B164" s="28" t="s">
        <v>382</v>
      </c>
      <c r="C164" s="75">
        <v>4</v>
      </c>
      <c r="D164" s="66" t="s">
        <v>552</v>
      </c>
      <c r="E164" s="75" t="s">
        <v>375</v>
      </c>
      <c r="F164" s="75" t="s">
        <v>321</v>
      </c>
      <c r="G164" s="66">
        <v>88.25</v>
      </c>
      <c r="H164" s="28" t="s">
        <v>322</v>
      </c>
      <c r="I164" s="83" t="s">
        <v>650</v>
      </c>
    </row>
    <row r="165" spans="1:9" ht="14.25" x14ac:dyDescent="0.15">
      <c r="A165" s="72">
        <v>164</v>
      </c>
      <c r="B165" s="28" t="s">
        <v>382</v>
      </c>
      <c r="C165" s="75">
        <v>4</v>
      </c>
      <c r="D165" s="66" t="s">
        <v>553</v>
      </c>
      <c r="E165" s="75" t="s">
        <v>375</v>
      </c>
      <c r="F165" s="75" t="s">
        <v>321</v>
      </c>
      <c r="G165" s="66">
        <v>88.25</v>
      </c>
      <c r="H165" s="28" t="s">
        <v>322</v>
      </c>
      <c r="I165" s="83" t="s">
        <v>650</v>
      </c>
    </row>
    <row r="166" spans="1:9" ht="14.25" x14ac:dyDescent="0.15">
      <c r="A166" s="72">
        <v>165</v>
      </c>
      <c r="B166" s="28" t="s">
        <v>382</v>
      </c>
      <c r="C166" s="75">
        <v>4</v>
      </c>
      <c r="D166" s="66" t="s">
        <v>554</v>
      </c>
      <c r="E166" s="75" t="s">
        <v>375</v>
      </c>
      <c r="F166" s="75" t="s">
        <v>321</v>
      </c>
      <c r="G166" s="66">
        <v>88.25</v>
      </c>
      <c r="H166" s="28" t="s">
        <v>322</v>
      </c>
      <c r="I166" s="83" t="s">
        <v>650</v>
      </c>
    </row>
    <row r="167" spans="1:9" ht="14.25" x14ac:dyDescent="0.15">
      <c r="A167" s="72">
        <v>166</v>
      </c>
      <c r="B167" s="28" t="s">
        <v>382</v>
      </c>
      <c r="C167" s="75">
        <v>4</v>
      </c>
      <c r="D167" s="66" t="s">
        <v>555</v>
      </c>
      <c r="E167" s="75" t="s">
        <v>373</v>
      </c>
      <c r="F167" s="75" t="s">
        <v>321</v>
      </c>
      <c r="G167" s="66">
        <v>88.49</v>
      </c>
      <c r="H167" s="28" t="s">
        <v>322</v>
      </c>
      <c r="I167" s="83" t="s">
        <v>650</v>
      </c>
    </row>
    <row r="168" spans="1:9" ht="14.25" x14ac:dyDescent="0.15">
      <c r="A168" s="72">
        <v>167</v>
      </c>
      <c r="B168" s="28" t="s">
        <v>382</v>
      </c>
      <c r="C168" s="75">
        <v>4</v>
      </c>
      <c r="D168" s="66" t="s">
        <v>556</v>
      </c>
      <c r="E168" s="75" t="s">
        <v>375</v>
      </c>
      <c r="F168" s="75" t="s">
        <v>321</v>
      </c>
      <c r="G168" s="66">
        <v>88.38</v>
      </c>
      <c r="H168" s="28" t="s">
        <v>322</v>
      </c>
      <c r="I168" s="83" t="s">
        <v>650</v>
      </c>
    </row>
    <row r="169" spans="1:9" ht="14.25" x14ac:dyDescent="0.15">
      <c r="A169" s="72">
        <v>168</v>
      </c>
      <c r="B169" s="28" t="s">
        <v>382</v>
      </c>
      <c r="C169" s="75">
        <v>4</v>
      </c>
      <c r="D169" s="66" t="s">
        <v>557</v>
      </c>
      <c r="E169" s="75" t="s">
        <v>373</v>
      </c>
      <c r="F169" s="75" t="s">
        <v>321</v>
      </c>
      <c r="G169" s="66">
        <v>88.37</v>
      </c>
      <c r="H169" s="28" t="s">
        <v>322</v>
      </c>
      <c r="I169" s="83" t="s">
        <v>650</v>
      </c>
    </row>
    <row r="170" spans="1:9" ht="14.25" x14ac:dyDescent="0.15">
      <c r="A170" s="72">
        <v>169</v>
      </c>
      <c r="B170" s="28" t="s">
        <v>382</v>
      </c>
      <c r="C170" s="75">
        <v>4</v>
      </c>
      <c r="D170" s="66" t="s">
        <v>558</v>
      </c>
      <c r="E170" s="75" t="s">
        <v>373</v>
      </c>
      <c r="F170" s="75" t="s">
        <v>321</v>
      </c>
      <c r="G170" s="66">
        <v>88.37</v>
      </c>
      <c r="H170" s="28" t="s">
        <v>322</v>
      </c>
      <c r="I170" s="83" t="s">
        <v>650</v>
      </c>
    </row>
    <row r="171" spans="1:9" ht="14.25" x14ac:dyDescent="0.15">
      <c r="A171" s="72">
        <v>170</v>
      </c>
      <c r="B171" s="28" t="s">
        <v>382</v>
      </c>
      <c r="C171" s="75">
        <v>4</v>
      </c>
      <c r="D171" s="66" t="s">
        <v>559</v>
      </c>
      <c r="E171" s="75" t="s">
        <v>375</v>
      </c>
      <c r="F171" s="75" t="s">
        <v>321</v>
      </c>
      <c r="G171" s="66">
        <v>88.38</v>
      </c>
      <c r="H171" s="28" t="s">
        <v>322</v>
      </c>
      <c r="I171" s="83" t="s">
        <v>650</v>
      </c>
    </row>
    <row r="172" spans="1:9" ht="14.25" x14ac:dyDescent="0.15">
      <c r="A172" s="72">
        <v>171</v>
      </c>
      <c r="B172" s="28" t="s">
        <v>382</v>
      </c>
      <c r="C172" s="75">
        <v>4</v>
      </c>
      <c r="D172" s="66" t="s">
        <v>560</v>
      </c>
      <c r="E172" s="75" t="s">
        <v>375</v>
      </c>
      <c r="F172" s="75" t="s">
        <v>321</v>
      </c>
      <c r="G172" s="66">
        <v>88.38</v>
      </c>
      <c r="H172" s="28" t="s">
        <v>322</v>
      </c>
      <c r="I172" s="83" t="s">
        <v>650</v>
      </c>
    </row>
    <row r="173" spans="1:9" ht="14.25" x14ac:dyDescent="0.15">
      <c r="A173" s="72">
        <v>172</v>
      </c>
      <c r="B173" s="28" t="s">
        <v>382</v>
      </c>
      <c r="C173" s="75">
        <v>4</v>
      </c>
      <c r="D173" s="66" t="s">
        <v>561</v>
      </c>
      <c r="E173" s="75" t="s">
        <v>375</v>
      </c>
      <c r="F173" s="75" t="s">
        <v>321</v>
      </c>
      <c r="G173" s="66">
        <v>88.38</v>
      </c>
      <c r="H173" s="28" t="s">
        <v>322</v>
      </c>
      <c r="I173" s="83" t="s">
        <v>650</v>
      </c>
    </row>
    <row r="174" spans="1:9" ht="14.25" x14ac:dyDescent="0.15">
      <c r="A174" s="72">
        <v>173</v>
      </c>
      <c r="B174" s="28" t="s">
        <v>382</v>
      </c>
      <c r="C174" s="75">
        <v>4</v>
      </c>
      <c r="D174" s="66" t="s">
        <v>562</v>
      </c>
      <c r="E174" s="75" t="s">
        <v>373</v>
      </c>
      <c r="F174" s="75" t="s">
        <v>321</v>
      </c>
      <c r="G174" s="66">
        <v>88.37</v>
      </c>
      <c r="H174" s="28" t="s">
        <v>322</v>
      </c>
      <c r="I174" s="83" t="s">
        <v>650</v>
      </c>
    </row>
    <row r="175" spans="1:9" ht="14.25" x14ac:dyDescent="0.15">
      <c r="A175" s="72">
        <v>174</v>
      </c>
      <c r="B175" s="28" t="s">
        <v>382</v>
      </c>
      <c r="C175" s="75">
        <v>4</v>
      </c>
      <c r="D175" s="66" t="s">
        <v>563</v>
      </c>
      <c r="E175" s="75" t="s">
        <v>355</v>
      </c>
      <c r="F175" s="75" t="s">
        <v>321</v>
      </c>
      <c r="G175" s="66">
        <v>89.45</v>
      </c>
      <c r="H175" s="28" t="s">
        <v>322</v>
      </c>
      <c r="I175" s="83" t="s">
        <v>650</v>
      </c>
    </row>
    <row r="176" spans="1:9" ht="14.25" x14ac:dyDescent="0.15">
      <c r="A176" s="72">
        <v>175</v>
      </c>
      <c r="B176" s="28" t="s">
        <v>382</v>
      </c>
      <c r="C176" s="75">
        <v>4</v>
      </c>
      <c r="D176" s="66" t="s">
        <v>564</v>
      </c>
      <c r="E176" s="75" t="s">
        <v>355</v>
      </c>
      <c r="F176" s="75" t="s">
        <v>321</v>
      </c>
      <c r="G176" s="66">
        <v>89.45</v>
      </c>
      <c r="H176" s="28" t="s">
        <v>322</v>
      </c>
      <c r="I176" s="83" t="s">
        <v>650</v>
      </c>
    </row>
    <row r="177" spans="1:9" ht="14.25" x14ac:dyDescent="0.15">
      <c r="A177" s="72">
        <v>176</v>
      </c>
      <c r="B177" s="28" t="s">
        <v>382</v>
      </c>
      <c r="C177" s="75">
        <v>4</v>
      </c>
      <c r="D177" s="66" t="s">
        <v>565</v>
      </c>
      <c r="E177" s="75" t="s">
        <v>355</v>
      </c>
      <c r="F177" s="75" t="s">
        <v>321</v>
      </c>
      <c r="G177" s="66">
        <v>89.45</v>
      </c>
      <c r="H177" s="28" t="s">
        <v>322</v>
      </c>
      <c r="I177" s="83" t="s">
        <v>650</v>
      </c>
    </row>
    <row r="178" spans="1:9" ht="14.25" x14ac:dyDescent="0.15">
      <c r="A178" s="72">
        <v>177</v>
      </c>
      <c r="B178" s="28" t="s">
        <v>382</v>
      </c>
      <c r="C178" s="75">
        <v>4</v>
      </c>
      <c r="D178" s="66" t="s">
        <v>566</v>
      </c>
      <c r="E178" s="75" t="s">
        <v>355</v>
      </c>
      <c r="F178" s="75" t="s">
        <v>321</v>
      </c>
      <c r="G178" s="66">
        <v>89.45</v>
      </c>
      <c r="H178" s="28" t="s">
        <v>322</v>
      </c>
      <c r="I178" s="83" t="s">
        <v>650</v>
      </c>
    </row>
    <row r="179" spans="1:9" ht="14.25" x14ac:dyDescent="0.15">
      <c r="A179" s="72">
        <v>178</v>
      </c>
      <c r="B179" s="28" t="s">
        <v>382</v>
      </c>
      <c r="C179" s="75">
        <v>4</v>
      </c>
      <c r="D179" s="66" t="s">
        <v>567</v>
      </c>
      <c r="E179" s="75" t="s">
        <v>355</v>
      </c>
      <c r="F179" s="75" t="s">
        <v>321</v>
      </c>
      <c r="G179" s="66">
        <v>89.45</v>
      </c>
      <c r="H179" s="28" t="s">
        <v>322</v>
      </c>
      <c r="I179" s="83" t="s">
        <v>650</v>
      </c>
    </row>
    <row r="180" spans="1:9" ht="14.25" x14ac:dyDescent="0.15">
      <c r="A180" s="72">
        <v>179</v>
      </c>
      <c r="B180" s="28" t="s">
        <v>382</v>
      </c>
      <c r="C180" s="75">
        <v>4</v>
      </c>
      <c r="D180" s="66" t="s">
        <v>568</v>
      </c>
      <c r="E180" s="75" t="s">
        <v>355</v>
      </c>
      <c r="F180" s="75" t="s">
        <v>321</v>
      </c>
      <c r="G180" s="66">
        <v>89.45</v>
      </c>
      <c r="H180" s="28" t="s">
        <v>322</v>
      </c>
      <c r="I180" s="83" t="s">
        <v>650</v>
      </c>
    </row>
    <row r="181" spans="1:9" ht="14.25" x14ac:dyDescent="0.15">
      <c r="A181" s="72">
        <v>180</v>
      </c>
      <c r="B181" s="28" t="s">
        <v>382</v>
      </c>
      <c r="C181" s="75">
        <v>4</v>
      </c>
      <c r="D181" s="66" t="s">
        <v>569</v>
      </c>
      <c r="E181" s="75" t="s">
        <v>355</v>
      </c>
      <c r="F181" s="75" t="s">
        <v>321</v>
      </c>
      <c r="G181" s="66">
        <v>89.45</v>
      </c>
      <c r="H181" s="28" t="s">
        <v>322</v>
      </c>
      <c r="I181" s="83" t="s">
        <v>650</v>
      </c>
    </row>
    <row r="182" spans="1:9" ht="14.25" x14ac:dyDescent="0.15">
      <c r="A182" s="72">
        <v>181</v>
      </c>
      <c r="B182" s="28" t="s">
        <v>382</v>
      </c>
      <c r="C182" s="75">
        <v>4</v>
      </c>
      <c r="D182" s="66" t="s">
        <v>570</v>
      </c>
      <c r="E182" s="75" t="s">
        <v>355</v>
      </c>
      <c r="F182" s="75" t="s">
        <v>321</v>
      </c>
      <c r="G182" s="66">
        <v>89.45</v>
      </c>
      <c r="H182" s="28" t="s">
        <v>322</v>
      </c>
      <c r="I182" s="83" t="s">
        <v>650</v>
      </c>
    </row>
    <row r="183" spans="1:9" ht="14.25" x14ac:dyDescent="0.15">
      <c r="A183" s="72">
        <v>182</v>
      </c>
      <c r="B183" s="28" t="s">
        <v>382</v>
      </c>
      <c r="C183" s="75">
        <v>4</v>
      </c>
      <c r="D183" s="66" t="s">
        <v>571</v>
      </c>
      <c r="E183" s="75" t="s">
        <v>355</v>
      </c>
      <c r="F183" s="75" t="s">
        <v>321</v>
      </c>
      <c r="G183" s="66">
        <v>89.45</v>
      </c>
      <c r="H183" s="28" t="s">
        <v>322</v>
      </c>
      <c r="I183" s="83" t="s">
        <v>650</v>
      </c>
    </row>
    <row r="184" spans="1:9" ht="14.25" x14ac:dyDescent="0.15">
      <c r="A184" s="72">
        <v>183</v>
      </c>
      <c r="B184" s="28" t="s">
        <v>382</v>
      </c>
      <c r="C184" s="75">
        <v>4</v>
      </c>
      <c r="D184" s="66" t="s">
        <v>572</v>
      </c>
      <c r="E184" s="75" t="s">
        <v>355</v>
      </c>
      <c r="F184" s="75" t="s">
        <v>321</v>
      </c>
      <c r="G184" s="66">
        <v>89.45</v>
      </c>
      <c r="H184" s="28" t="s">
        <v>322</v>
      </c>
      <c r="I184" s="83" t="s">
        <v>650</v>
      </c>
    </row>
    <row r="185" spans="1:9" ht="14.25" x14ac:dyDescent="0.15">
      <c r="A185" s="72">
        <v>184</v>
      </c>
      <c r="B185" s="28" t="s">
        <v>382</v>
      </c>
      <c r="C185" s="75">
        <v>4</v>
      </c>
      <c r="D185" s="66" t="s">
        <v>573</v>
      </c>
      <c r="E185" s="75" t="s">
        <v>355</v>
      </c>
      <c r="F185" s="75" t="s">
        <v>321</v>
      </c>
      <c r="G185" s="66">
        <v>89.45</v>
      </c>
      <c r="H185" s="28" t="s">
        <v>322</v>
      </c>
      <c r="I185" s="83" t="s">
        <v>650</v>
      </c>
    </row>
    <row r="186" spans="1:9" ht="14.25" x14ac:dyDescent="0.15">
      <c r="A186" s="72">
        <v>185</v>
      </c>
      <c r="B186" s="28" t="s">
        <v>382</v>
      </c>
      <c r="C186" s="75">
        <v>4</v>
      </c>
      <c r="D186" s="66" t="s">
        <v>574</v>
      </c>
      <c r="E186" s="75" t="s">
        <v>355</v>
      </c>
      <c r="F186" s="75" t="s">
        <v>321</v>
      </c>
      <c r="G186" s="66">
        <v>89.45</v>
      </c>
      <c r="H186" s="28" t="s">
        <v>322</v>
      </c>
      <c r="I186" s="83" t="s">
        <v>650</v>
      </c>
    </row>
    <row r="187" spans="1:9" ht="14.25" x14ac:dyDescent="0.15">
      <c r="A187" s="72">
        <v>186</v>
      </c>
      <c r="B187" s="28" t="s">
        <v>382</v>
      </c>
      <c r="C187" s="75">
        <v>4</v>
      </c>
      <c r="D187" s="66" t="s">
        <v>575</v>
      </c>
      <c r="E187" s="75" t="s">
        <v>355</v>
      </c>
      <c r="F187" s="75" t="s">
        <v>321</v>
      </c>
      <c r="G187" s="66">
        <v>89.45</v>
      </c>
      <c r="H187" s="28" t="s">
        <v>322</v>
      </c>
      <c r="I187" s="83" t="s">
        <v>650</v>
      </c>
    </row>
    <row r="188" spans="1:9" ht="14.25" x14ac:dyDescent="0.15">
      <c r="A188" s="72">
        <v>187</v>
      </c>
      <c r="B188" s="28" t="s">
        <v>382</v>
      </c>
      <c r="C188" s="75">
        <v>4</v>
      </c>
      <c r="D188" s="66" t="s">
        <v>576</v>
      </c>
      <c r="E188" s="75" t="s">
        <v>355</v>
      </c>
      <c r="F188" s="75" t="s">
        <v>321</v>
      </c>
      <c r="G188" s="66">
        <v>89.45</v>
      </c>
      <c r="H188" s="28" t="s">
        <v>322</v>
      </c>
      <c r="I188" s="83" t="s">
        <v>650</v>
      </c>
    </row>
    <row r="189" spans="1:9" ht="14.25" x14ac:dyDescent="0.15">
      <c r="A189" s="72">
        <v>188</v>
      </c>
      <c r="B189" s="28" t="s">
        <v>382</v>
      </c>
      <c r="C189" s="75">
        <v>4</v>
      </c>
      <c r="D189" s="66" t="s">
        <v>577</v>
      </c>
      <c r="E189" s="75" t="s">
        <v>355</v>
      </c>
      <c r="F189" s="75" t="s">
        <v>321</v>
      </c>
      <c r="G189" s="66">
        <v>89.45</v>
      </c>
      <c r="H189" s="28" t="s">
        <v>322</v>
      </c>
      <c r="I189" s="83" t="s">
        <v>650</v>
      </c>
    </row>
    <row r="190" spans="1:9" ht="14.25" x14ac:dyDescent="0.15">
      <c r="A190" s="72">
        <v>189</v>
      </c>
      <c r="B190" s="28" t="s">
        <v>382</v>
      </c>
      <c r="C190" s="75">
        <v>4</v>
      </c>
      <c r="D190" s="66" t="s">
        <v>578</v>
      </c>
      <c r="E190" s="75" t="s">
        <v>355</v>
      </c>
      <c r="F190" s="75" t="s">
        <v>321</v>
      </c>
      <c r="G190" s="66">
        <v>89.45</v>
      </c>
      <c r="H190" s="28" t="s">
        <v>322</v>
      </c>
      <c r="I190" s="83" t="s">
        <v>650</v>
      </c>
    </row>
    <row r="191" spans="1:9" ht="14.25" x14ac:dyDescent="0.15">
      <c r="A191" s="72">
        <v>190</v>
      </c>
      <c r="B191" s="28" t="s">
        <v>382</v>
      </c>
      <c r="C191" s="75">
        <v>5</v>
      </c>
      <c r="D191" s="66" t="s">
        <v>579</v>
      </c>
      <c r="E191" s="75" t="s">
        <v>385</v>
      </c>
      <c r="F191" s="75" t="s">
        <v>321</v>
      </c>
      <c r="G191" s="66">
        <v>89.76</v>
      </c>
      <c r="H191" s="28" t="s">
        <v>386</v>
      </c>
      <c r="I191" s="83" t="s">
        <v>650</v>
      </c>
    </row>
    <row r="192" spans="1:9" ht="14.25" x14ac:dyDescent="0.15">
      <c r="A192" s="72">
        <v>191</v>
      </c>
      <c r="B192" s="28" t="s">
        <v>382</v>
      </c>
      <c r="C192" s="75">
        <v>5</v>
      </c>
      <c r="D192" s="66" t="s">
        <v>580</v>
      </c>
      <c r="E192" s="75" t="s">
        <v>375</v>
      </c>
      <c r="F192" s="75" t="s">
        <v>321</v>
      </c>
      <c r="G192" s="66">
        <v>88.93</v>
      </c>
      <c r="H192" s="28" t="s">
        <v>322</v>
      </c>
      <c r="I192" s="83" t="s">
        <v>650</v>
      </c>
    </row>
    <row r="193" spans="1:9" ht="14.25" x14ac:dyDescent="0.15">
      <c r="A193" s="72">
        <v>192</v>
      </c>
      <c r="B193" s="28" t="s">
        <v>382</v>
      </c>
      <c r="C193" s="75">
        <v>5</v>
      </c>
      <c r="D193" s="66" t="s">
        <v>581</v>
      </c>
      <c r="E193" s="75" t="s">
        <v>375</v>
      </c>
      <c r="F193" s="75" t="s">
        <v>321</v>
      </c>
      <c r="G193" s="66">
        <v>89.07</v>
      </c>
      <c r="H193" s="28" t="s">
        <v>322</v>
      </c>
      <c r="I193" s="83" t="s">
        <v>650</v>
      </c>
    </row>
    <row r="194" spans="1:9" ht="14.25" x14ac:dyDescent="0.15">
      <c r="A194" s="72">
        <v>193</v>
      </c>
      <c r="B194" s="28" t="s">
        <v>382</v>
      </c>
      <c r="C194" s="75">
        <v>5</v>
      </c>
      <c r="D194" s="66" t="s">
        <v>582</v>
      </c>
      <c r="E194" s="75" t="s">
        <v>355</v>
      </c>
      <c r="F194" s="75" t="s">
        <v>321</v>
      </c>
      <c r="G194" s="66">
        <v>90.15</v>
      </c>
      <c r="H194" s="28" t="s">
        <v>322</v>
      </c>
      <c r="I194" s="83" t="s">
        <v>650</v>
      </c>
    </row>
    <row r="195" spans="1:9" ht="14.25" x14ac:dyDescent="0.15">
      <c r="A195" s="72">
        <v>194</v>
      </c>
      <c r="B195" s="28" t="s">
        <v>382</v>
      </c>
      <c r="C195" s="75">
        <v>5</v>
      </c>
      <c r="D195" s="66" t="s">
        <v>583</v>
      </c>
      <c r="E195" s="75" t="s">
        <v>355</v>
      </c>
      <c r="F195" s="75" t="s">
        <v>321</v>
      </c>
      <c r="G195" s="66">
        <v>90.15</v>
      </c>
      <c r="H195" s="28" t="s">
        <v>322</v>
      </c>
      <c r="I195" s="83" t="s">
        <v>650</v>
      </c>
    </row>
    <row r="196" spans="1:9" ht="14.25" x14ac:dyDescent="0.15">
      <c r="A196" s="72">
        <v>195</v>
      </c>
      <c r="B196" s="28" t="s">
        <v>382</v>
      </c>
      <c r="C196" s="75">
        <v>5</v>
      </c>
      <c r="D196" s="66" t="s">
        <v>584</v>
      </c>
      <c r="E196" s="75" t="s">
        <v>355</v>
      </c>
      <c r="F196" s="75" t="s">
        <v>321</v>
      </c>
      <c r="G196" s="66">
        <v>90.15</v>
      </c>
      <c r="H196" s="28" t="s">
        <v>322</v>
      </c>
      <c r="I196" s="83" t="s">
        <v>650</v>
      </c>
    </row>
    <row r="197" spans="1:9" ht="14.25" x14ac:dyDescent="0.15">
      <c r="A197" s="72">
        <v>196</v>
      </c>
      <c r="B197" s="28" t="s">
        <v>382</v>
      </c>
      <c r="C197" s="75">
        <v>5</v>
      </c>
      <c r="D197" s="66" t="s">
        <v>585</v>
      </c>
      <c r="E197" s="75" t="s">
        <v>355</v>
      </c>
      <c r="F197" s="75" t="s">
        <v>321</v>
      </c>
      <c r="G197" s="66">
        <v>90.15</v>
      </c>
      <c r="H197" s="28" t="s">
        <v>322</v>
      </c>
      <c r="I197" s="83" t="s">
        <v>650</v>
      </c>
    </row>
    <row r="198" spans="1:9" ht="14.25" x14ac:dyDescent="0.15">
      <c r="A198" s="72">
        <v>197</v>
      </c>
      <c r="B198" s="28" t="s">
        <v>382</v>
      </c>
      <c r="C198" s="75">
        <v>5</v>
      </c>
      <c r="D198" s="66" t="s">
        <v>586</v>
      </c>
      <c r="E198" s="75" t="s">
        <v>355</v>
      </c>
      <c r="F198" s="75" t="s">
        <v>321</v>
      </c>
      <c r="G198" s="66">
        <v>90.15</v>
      </c>
      <c r="H198" s="28" t="s">
        <v>322</v>
      </c>
      <c r="I198" s="83" t="s">
        <v>650</v>
      </c>
    </row>
    <row r="199" spans="1:9" ht="14.25" x14ac:dyDescent="0.15">
      <c r="A199" s="72">
        <v>198</v>
      </c>
      <c r="B199" s="28" t="s">
        <v>382</v>
      </c>
      <c r="C199" s="75">
        <v>5</v>
      </c>
      <c r="D199" s="66" t="s">
        <v>587</v>
      </c>
      <c r="E199" s="75" t="s">
        <v>355</v>
      </c>
      <c r="F199" s="75" t="s">
        <v>321</v>
      </c>
      <c r="G199" s="66">
        <v>90.15</v>
      </c>
      <c r="H199" s="28" t="s">
        <v>322</v>
      </c>
      <c r="I199" s="83" t="s">
        <v>650</v>
      </c>
    </row>
    <row r="200" spans="1:9" ht="14.25" x14ac:dyDescent="0.15">
      <c r="A200" s="72">
        <v>199</v>
      </c>
      <c r="B200" s="28" t="s">
        <v>382</v>
      </c>
      <c r="C200" s="75">
        <v>5</v>
      </c>
      <c r="D200" s="66" t="s">
        <v>588</v>
      </c>
      <c r="E200" s="75" t="s">
        <v>355</v>
      </c>
      <c r="F200" s="75" t="s">
        <v>321</v>
      </c>
      <c r="G200" s="66">
        <v>90.15</v>
      </c>
      <c r="H200" s="28" t="s">
        <v>322</v>
      </c>
      <c r="I200" s="83" t="s">
        <v>650</v>
      </c>
    </row>
    <row r="201" spans="1:9" ht="14.25" x14ac:dyDescent="0.15">
      <c r="A201" s="72">
        <v>200</v>
      </c>
      <c r="B201" s="28" t="s">
        <v>382</v>
      </c>
      <c r="C201" s="75">
        <v>7</v>
      </c>
      <c r="D201" s="66" t="s">
        <v>589</v>
      </c>
      <c r="E201" s="75" t="s">
        <v>333</v>
      </c>
      <c r="F201" s="75" t="s">
        <v>321</v>
      </c>
      <c r="G201" s="66">
        <v>88.47</v>
      </c>
      <c r="H201" s="28" t="s">
        <v>322</v>
      </c>
      <c r="I201" s="83" t="s">
        <v>650</v>
      </c>
    </row>
    <row r="202" spans="1:9" ht="14.25" x14ac:dyDescent="0.15">
      <c r="A202" s="72">
        <v>201</v>
      </c>
      <c r="B202" s="28" t="s">
        <v>382</v>
      </c>
      <c r="C202" s="75">
        <v>7</v>
      </c>
      <c r="D202" s="66" t="s">
        <v>590</v>
      </c>
      <c r="E202" s="75" t="s">
        <v>346</v>
      </c>
      <c r="F202" s="75" t="s">
        <v>321</v>
      </c>
      <c r="G202" s="66">
        <v>88.6</v>
      </c>
      <c r="H202" s="28" t="s">
        <v>322</v>
      </c>
      <c r="I202" s="83" t="s">
        <v>650</v>
      </c>
    </row>
    <row r="203" spans="1:9" ht="14.25" x14ac:dyDescent="0.15">
      <c r="A203" s="72">
        <v>202</v>
      </c>
      <c r="B203" s="28" t="s">
        <v>382</v>
      </c>
      <c r="C203" s="75">
        <v>7</v>
      </c>
      <c r="D203" s="66" t="s">
        <v>591</v>
      </c>
      <c r="E203" s="75" t="s">
        <v>333</v>
      </c>
      <c r="F203" s="75" t="s">
        <v>321</v>
      </c>
      <c r="G203" s="66">
        <v>88.47</v>
      </c>
      <c r="H203" s="28" t="s">
        <v>322</v>
      </c>
      <c r="I203" s="83" t="s">
        <v>650</v>
      </c>
    </row>
    <row r="204" spans="1:9" ht="14.25" x14ac:dyDescent="0.15">
      <c r="A204" s="72">
        <v>203</v>
      </c>
      <c r="B204" s="28" t="s">
        <v>382</v>
      </c>
      <c r="C204" s="75">
        <v>7</v>
      </c>
      <c r="D204" s="66" t="s">
        <v>592</v>
      </c>
      <c r="E204" s="75" t="s">
        <v>420</v>
      </c>
      <c r="F204" s="75" t="s">
        <v>321</v>
      </c>
      <c r="G204" s="66">
        <v>89.17</v>
      </c>
      <c r="H204" s="28" t="s">
        <v>322</v>
      </c>
      <c r="I204" s="83" t="s">
        <v>650</v>
      </c>
    </row>
    <row r="205" spans="1:9" ht="14.25" x14ac:dyDescent="0.15">
      <c r="A205" s="72">
        <v>204</v>
      </c>
      <c r="B205" s="28" t="s">
        <v>382</v>
      </c>
      <c r="C205" s="75">
        <v>7</v>
      </c>
      <c r="D205" s="66" t="s">
        <v>593</v>
      </c>
      <c r="E205" s="75" t="s">
        <v>346</v>
      </c>
      <c r="F205" s="75" t="s">
        <v>321</v>
      </c>
      <c r="G205" s="66">
        <v>88.6</v>
      </c>
      <c r="H205" s="28" t="s">
        <v>322</v>
      </c>
      <c r="I205" s="83" t="s">
        <v>650</v>
      </c>
    </row>
    <row r="206" spans="1:9" ht="14.25" x14ac:dyDescent="0.15">
      <c r="A206" s="72">
        <v>205</v>
      </c>
      <c r="B206" s="28" t="s">
        <v>382</v>
      </c>
      <c r="C206" s="75">
        <v>8</v>
      </c>
      <c r="D206" s="66" t="s">
        <v>594</v>
      </c>
      <c r="E206" s="75" t="s">
        <v>333</v>
      </c>
      <c r="F206" s="75" t="s">
        <v>321</v>
      </c>
      <c r="G206" s="66">
        <v>88.09</v>
      </c>
      <c r="H206" s="28" t="s">
        <v>322</v>
      </c>
      <c r="I206" s="83" t="s">
        <v>650</v>
      </c>
    </row>
    <row r="207" spans="1:9" ht="14.25" x14ac:dyDescent="0.15">
      <c r="A207" s="72">
        <v>206</v>
      </c>
      <c r="B207" s="28" t="s">
        <v>382</v>
      </c>
      <c r="C207" s="75">
        <v>8</v>
      </c>
      <c r="D207" s="66" t="s">
        <v>595</v>
      </c>
      <c r="E207" s="75" t="s">
        <v>414</v>
      </c>
      <c r="F207" s="75" t="s">
        <v>321</v>
      </c>
      <c r="G207" s="66">
        <v>88.9</v>
      </c>
      <c r="H207" s="28" t="s">
        <v>322</v>
      </c>
      <c r="I207" s="83" t="s">
        <v>650</v>
      </c>
    </row>
    <row r="208" spans="1:9" ht="14.25" x14ac:dyDescent="0.15">
      <c r="A208" s="72">
        <v>207</v>
      </c>
      <c r="B208" s="28" t="s">
        <v>382</v>
      </c>
      <c r="C208" s="75">
        <v>8</v>
      </c>
      <c r="D208" s="66" t="s">
        <v>596</v>
      </c>
      <c r="E208" s="75" t="s">
        <v>333</v>
      </c>
      <c r="F208" s="75" t="s">
        <v>321</v>
      </c>
      <c r="G208" s="66">
        <v>88.09</v>
      </c>
      <c r="H208" s="28" t="s">
        <v>322</v>
      </c>
      <c r="I208" s="83" t="s">
        <v>650</v>
      </c>
    </row>
    <row r="209" spans="1:9" ht="14.25" x14ac:dyDescent="0.15">
      <c r="A209" s="72">
        <v>208</v>
      </c>
      <c r="B209" s="28" t="s">
        <v>382</v>
      </c>
      <c r="C209" s="75">
        <v>8</v>
      </c>
      <c r="D209" s="66" t="s">
        <v>597</v>
      </c>
      <c r="E209" s="75" t="s">
        <v>333</v>
      </c>
      <c r="F209" s="75" t="s">
        <v>321</v>
      </c>
      <c r="G209" s="66">
        <v>88.09</v>
      </c>
      <c r="H209" s="28" t="s">
        <v>322</v>
      </c>
      <c r="I209" s="83" t="s">
        <v>650</v>
      </c>
    </row>
    <row r="210" spans="1:9" ht="14.25" x14ac:dyDescent="0.15">
      <c r="A210" s="72">
        <v>209</v>
      </c>
      <c r="B210" s="28" t="s">
        <v>382</v>
      </c>
      <c r="C210" s="75">
        <v>8</v>
      </c>
      <c r="D210" s="66" t="s">
        <v>598</v>
      </c>
      <c r="E210" s="75" t="s">
        <v>346</v>
      </c>
      <c r="F210" s="75" t="s">
        <v>321</v>
      </c>
      <c r="G210" s="66">
        <v>88.22</v>
      </c>
      <c r="H210" s="28" t="s">
        <v>322</v>
      </c>
      <c r="I210" s="83" t="s">
        <v>650</v>
      </c>
    </row>
    <row r="211" spans="1:9" ht="14.25" x14ac:dyDescent="0.15">
      <c r="A211" s="72">
        <v>210</v>
      </c>
      <c r="B211" s="28" t="s">
        <v>382</v>
      </c>
      <c r="C211" s="75">
        <v>8</v>
      </c>
      <c r="D211" s="66" t="s">
        <v>599</v>
      </c>
      <c r="E211" s="75" t="s">
        <v>346</v>
      </c>
      <c r="F211" s="75" t="s">
        <v>321</v>
      </c>
      <c r="G211" s="66">
        <v>88.22</v>
      </c>
      <c r="H211" s="28" t="s">
        <v>322</v>
      </c>
      <c r="I211" s="83" t="s">
        <v>650</v>
      </c>
    </row>
    <row r="212" spans="1:9" ht="14.25" x14ac:dyDescent="0.15">
      <c r="A212" s="72">
        <v>211</v>
      </c>
      <c r="B212" s="28" t="s">
        <v>382</v>
      </c>
      <c r="C212" s="75">
        <v>8</v>
      </c>
      <c r="D212" s="66" t="s">
        <v>600</v>
      </c>
      <c r="E212" s="75" t="s">
        <v>333</v>
      </c>
      <c r="F212" s="75" t="s">
        <v>321</v>
      </c>
      <c r="G212" s="66">
        <v>88.2</v>
      </c>
      <c r="H212" s="28" t="s">
        <v>322</v>
      </c>
      <c r="I212" s="83" t="s">
        <v>650</v>
      </c>
    </row>
    <row r="213" spans="1:9" ht="14.25" x14ac:dyDescent="0.15">
      <c r="A213" s="72">
        <v>212</v>
      </c>
      <c r="B213" s="28" t="s">
        <v>382</v>
      </c>
      <c r="C213" s="75">
        <v>8</v>
      </c>
      <c r="D213" s="66" t="s">
        <v>601</v>
      </c>
      <c r="E213" s="75" t="s">
        <v>346</v>
      </c>
      <c r="F213" s="75" t="s">
        <v>321</v>
      </c>
      <c r="G213" s="66">
        <v>88.22</v>
      </c>
      <c r="H213" s="28" t="s">
        <v>322</v>
      </c>
      <c r="I213" s="83" t="s">
        <v>650</v>
      </c>
    </row>
    <row r="214" spans="1:9" ht="14.25" x14ac:dyDescent="0.15">
      <c r="A214" s="72">
        <v>213</v>
      </c>
      <c r="B214" s="28" t="s">
        <v>382</v>
      </c>
      <c r="C214" s="75">
        <v>9</v>
      </c>
      <c r="D214" s="66" t="s">
        <v>602</v>
      </c>
      <c r="E214" s="75" t="s">
        <v>320</v>
      </c>
      <c r="F214" s="75" t="s">
        <v>321</v>
      </c>
      <c r="G214" s="66">
        <v>89.22</v>
      </c>
      <c r="H214" s="28" t="s">
        <v>322</v>
      </c>
      <c r="I214" s="83" t="s">
        <v>650</v>
      </c>
    </row>
    <row r="215" spans="1:9" ht="14.25" x14ac:dyDescent="0.15">
      <c r="A215" s="72">
        <v>214</v>
      </c>
      <c r="B215" s="28" t="s">
        <v>382</v>
      </c>
      <c r="C215" s="75">
        <v>9</v>
      </c>
      <c r="D215" s="66" t="s">
        <v>603</v>
      </c>
      <c r="E215" s="75" t="s">
        <v>320</v>
      </c>
      <c r="F215" s="75" t="s">
        <v>321</v>
      </c>
      <c r="G215" s="66">
        <v>89.22</v>
      </c>
      <c r="H215" s="28" t="s">
        <v>322</v>
      </c>
      <c r="I215" s="83" t="s">
        <v>650</v>
      </c>
    </row>
    <row r="216" spans="1:9" ht="14.25" x14ac:dyDescent="0.15">
      <c r="A216" s="72">
        <v>215</v>
      </c>
      <c r="B216" s="28" t="s">
        <v>382</v>
      </c>
      <c r="C216" s="75">
        <v>9</v>
      </c>
      <c r="D216" s="66" t="s">
        <v>604</v>
      </c>
      <c r="E216" s="75" t="s">
        <v>320</v>
      </c>
      <c r="F216" s="75" t="s">
        <v>321</v>
      </c>
      <c r="G216" s="66">
        <v>89.22</v>
      </c>
      <c r="H216" s="28" t="s">
        <v>322</v>
      </c>
      <c r="I216" s="83" t="s">
        <v>650</v>
      </c>
    </row>
    <row r="217" spans="1:9" ht="14.25" x14ac:dyDescent="0.15">
      <c r="A217" s="72">
        <v>216</v>
      </c>
      <c r="B217" s="28" t="s">
        <v>382</v>
      </c>
      <c r="C217" s="75">
        <v>9</v>
      </c>
      <c r="D217" s="66" t="s">
        <v>605</v>
      </c>
      <c r="E217" s="75" t="s">
        <v>320</v>
      </c>
      <c r="F217" s="75" t="s">
        <v>321</v>
      </c>
      <c r="G217" s="66">
        <v>89.22</v>
      </c>
      <c r="H217" s="28" t="s">
        <v>322</v>
      </c>
      <c r="I217" s="83" t="s">
        <v>650</v>
      </c>
    </row>
    <row r="218" spans="1:9" ht="14.25" x14ac:dyDescent="0.15">
      <c r="A218" s="72">
        <v>217</v>
      </c>
      <c r="B218" s="28" t="s">
        <v>382</v>
      </c>
      <c r="C218" s="75">
        <v>9</v>
      </c>
      <c r="D218" s="66" t="s">
        <v>606</v>
      </c>
      <c r="E218" s="75" t="s">
        <v>320</v>
      </c>
      <c r="F218" s="75" t="s">
        <v>321</v>
      </c>
      <c r="G218" s="66">
        <v>89.22</v>
      </c>
      <c r="H218" s="28" t="s">
        <v>322</v>
      </c>
      <c r="I218" s="83" t="s">
        <v>650</v>
      </c>
    </row>
    <row r="219" spans="1:9" ht="14.25" x14ac:dyDescent="0.15">
      <c r="A219" s="72">
        <v>218</v>
      </c>
      <c r="B219" s="28" t="s">
        <v>382</v>
      </c>
      <c r="C219" s="75">
        <v>9</v>
      </c>
      <c r="D219" s="66" t="s">
        <v>607</v>
      </c>
      <c r="E219" s="75" t="s">
        <v>320</v>
      </c>
      <c r="F219" s="75" t="s">
        <v>321</v>
      </c>
      <c r="G219" s="66">
        <v>89.22</v>
      </c>
      <c r="H219" s="28" t="s">
        <v>322</v>
      </c>
      <c r="I219" s="83" t="s">
        <v>650</v>
      </c>
    </row>
    <row r="220" spans="1:9" ht="14.25" x14ac:dyDescent="0.15">
      <c r="A220" s="72">
        <v>219</v>
      </c>
      <c r="B220" s="28" t="s">
        <v>382</v>
      </c>
      <c r="C220" s="75">
        <v>9</v>
      </c>
      <c r="D220" s="66" t="s">
        <v>608</v>
      </c>
      <c r="E220" s="75" t="s">
        <v>320</v>
      </c>
      <c r="F220" s="75" t="s">
        <v>321</v>
      </c>
      <c r="G220" s="66">
        <v>89.22</v>
      </c>
      <c r="H220" s="28" t="s">
        <v>322</v>
      </c>
      <c r="I220" s="83" t="s">
        <v>650</v>
      </c>
    </row>
    <row r="221" spans="1:9" ht="14.25" x14ac:dyDescent="0.15">
      <c r="A221" s="72">
        <v>220</v>
      </c>
      <c r="B221" s="28" t="s">
        <v>382</v>
      </c>
      <c r="C221" s="75">
        <v>9</v>
      </c>
      <c r="D221" s="66" t="s">
        <v>609</v>
      </c>
      <c r="E221" s="75" t="s">
        <v>375</v>
      </c>
      <c r="F221" s="75" t="s">
        <v>321</v>
      </c>
      <c r="G221" s="66">
        <v>88.15</v>
      </c>
      <c r="H221" s="28" t="s">
        <v>322</v>
      </c>
      <c r="I221" s="83" t="s">
        <v>650</v>
      </c>
    </row>
    <row r="222" spans="1:9" ht="14.25" x14ac:dyDescent="0.15">
      <c r="A222" s="72">
        <v>221</v>
      </c>
      <c r="B222" s="28" t="s">
        <v>382</v>
      </c>
      <c r="C222" s="75">
        <v>9</v>
      </c>
      <c r="D222" s="66" t="s">
        <v>610</v>
      </c>
      <c r="E222" s="75" t="s">
        <v>355</v>
      </c>
      <c r="F222" s="75" t="s">
        <v>321</v>
      </c>
      <c r="G222" s="66">
        <v>89.22</v>
      </c>
      <c r="H222" s="28" t="s">
        <v>322</v>
      </c>
      <c r="I222" s="83" t="s">
        <v>650</v>
      </c>
    </row>
    <row r="223" spans="1:9" ht="14.25" x14ac:dyDescent="0.15">
      <c r="A223" s="72">
        <v>222</v>
      </c>
      <c r="B223" s="28" t="s">
        <v>382</v>
      </c>
      <c r="C223" s="75">
        <v>9</v>
      </c>
      <c r="D223" s="66" t="s">
        <v>611</v>
      </c>
      <c r="E223" s="75" t="s">
        <v>355</v>
      </c>
      <c r="F223" s="75" t="s">
        <v>321</v>
      </c>
      <c r="G223" s="66">
        <v>89.22</v>
      </c>
      <c r="H223" s="28" t="s">
        <v>322</v>
      </c>
      <c r="I223" s="83" t="s">
        <v>650</v>
      </c>
    </row>
    <row r="224" spans="1:9" ht="14.25" x14ac:dyDescent="0.15">
      <c r="A224" s="72">
        <v>223</v>
      </c>
      <c r="B224" s="28" t="s">
        <v>382</v>
      </c>
      <c r="C224" s="75">
        <v>9</v>
      </c>
      <c r="D224" s="66" t="s">
        <v>612</v>
      </c>
      <c r="E224" s="75" t="s">
        <v>355</v>
      </c>
      <c r="F224" s="75" t="s">
        <v>321</v>
      </c>
      <c r="G224" s="66">
        <v>89.22</v>
      </c>
      <c r="H224" s="28" t="s">
        <v>322</v>
      </c>
      <c r="I224" s="83" t="s">
        <v>650</v>
      </c>
    </row>
    <row r="225" spans="1:9" ht="14.25" x14ac:dyDescent="0.15">
      <c r="A225" s="72">
        <v>224</v>
      </c>
      <c r="B225" s="28" t="s">
        <v>382</v>
      </c>
      <c r="C225" s="75">
        <v>9</v>
      </c>
      <c r="D225" s="66" t="s">
        <v>613</v>
      </c>
      <c r="E225" s="75" t="s">
        <v>355</v>
      </c>
      <c r="F225" s="75" t="s">
        <v>321</v>
      </c>
      <c r="G225" s="66">
        <v>89.22</v>
      </c>
      <c r="H225" s="28" t="s">
        <v>322</v>
      </c>
      <c r="I225" s="83" t="s">
        <v>650</v>
      </c>
    </row>
    <row r="226" spans="1:9" ht="14.25" x14ac:dyDescent="0.15">
      <c r="A226" s="72">
        <v>225</v>
      </c>
      <c r="B226" s="28" t="s">
        <v>382</v>
      </c>
      <c r="C226" s="75">
        <v>9</v>
      </c>
      <c r="D226" s="66" t="s">
        <v>614</v>
      </c>
      <c r="E226" s="75" t="s">
        <v>355</v>
      </c>
      <c r="F226" s="75" t="s">
        <v>321</v>
      </c>
      <c r="G226" s="66">
        <v>89.22</v>
      </c>
      <c r="H226" s="28" t="s">
        <v>322</v>
      </c>
      <c r="I226" s="83" t="s">
        <v>650</v>
      </c>
    </row>
    <row r="227" spans="1:9" ht="14.25" x14ac:dyDescent="0.15">
      <c r="A227" s="72">
        <v>226</v>
      </c>
      <c r="B227" s="28" t="s">
        <v>382</v>
      </c>
      <c r="C227" s="75">
        <v>9</v>
      </c>
      <c r="D227" s="66" t="s">
        <v>615</v>
      </c>
      <c r="E227" s="75" t="s">
        <v>355</v>
      </c>
      <c r="F227" s="75" t="s">
        <v>321</v>
      </c>
      <c r="G227" s="66">
        <v>89.22</v>
      </c>
      <c r="H227" s="28" t="s">
        <v>322</v>
      </c>
      <c r="I227" s="83" t="s">
        <v>650</v>
      </c>
    </row>
    <row r="228" spans="1:9" ht="14.25" x14ac:dyDescent="0.15">
      <c r="A228" s="72">
        <v>227</v>
      </c>
      <c r="B228" s="28" t="s">
        <v>382</v>
      </c>
      <c r="C228" s="75">
        <v>9</v>
      </c>
      <c r="D228" s="66" t="s">
        <v>616</v>
      </c>
      <c r="E228" s="75" t="s">
        <v>355</v>
      </c>
      <c r="F228" s="75" t="s">
        <v>321</v>
      </c>
      <c r="G228" s="66">
        <v>89.22</v>
      </c>
      <c r="H228" s="28" t="s">
        <v>322</v>
      </c>
      <c r="I228" s="83" t="s">
        <v>650</v>
      </c>
    </row>
    <row r="229" spans="1:9" ht="14.25" x14ac:dyDescent="0.15">
      <c r="A229" s="72">
        <v>228</v>
      </c>
      <c r="B229" s="28" t="s">
        <v>382</v>
      </c>
      <c r="C229" s="75">
        <v>9</v>
      </c>
      <c r="D229" s="66" t="s">
        <v>617</v>
      </c>
      <c r="E229" s="75" t="s">
        <v>355</v>
      </c>
      <c r="F229" s="75" t="s">
        <v>321</v>
      </c>
      <c r="G229" s="66">
        <v>89.22</v>
      </c>
      <c r="H229" s="28" t="s">
        <v>322</v>
      </c>
      <c r="I229" s="83" t="s">
        <v>650</v>
      </c>
    </row>
    <row r="230" spans="1:9" ht="14.25" x14ac:dyDescent="0.15">
      <c r="A230" s="72">
        <v>229</v>
      </c>
      <c r="B230" s="28" t="s">
        <v>382</v>
      </c>
      <c r="C230" s="75">
        <v>12</v>
      </c>
      <c r="D230" s="66" t="s">
        <v>618</v>
      </c>
      <c r="E230" s="75" t="s">
        <v>333</v>
      </c>
      <c r="F230" s="75" t="s">
        <v>321</v>
      </c>
      <c r="G230" s="66">
        <v>90.15</v>
      </c>
      <c r="H230" s="28" t="s">
        <v>322</v>
      </c>
      <c r="I230" s="83" t="s">
        <v>650</v>
      </c>
    </row>
    <row r="231" spans="1:9" ht="14.25" x14ac:dyDescent="0.15">
      <c r="A231" s="72">
        <v>230</v>
      </c>
      <c r="B231" s="28" t="s">
        <v>382</v>
      </c>
      <c r="C231" s="75">
        <v>5</v>
      </c>
      <c r="D231" s="66" t="s">
        <v>619</v>
      </c>
      <c r="E231" s="75" t="s">
        <v>355</v>
      </c>
      <c r="F231" s="75" t="s">
        <v>321</v>
      </c>
      <c r="G231" s="66">
        <v>90.15</v>
      </c>
      <c r="H231" s="28" t="s">
        <v>322</v>
      </c>
      <c r="I231" s="83" t="s">
        <v>650</v>
      </c>
    </row>
    <row r="232" spans="1:9" ht="14.25" x14ac:dyDescent="0.15">
      <c r="A232" s="72">
        <v>231</v>
      </c>
      <c r="B232" s="28" t="s">
        <v>382</v>
      </c>
      <c r="C232" s="75">
        <v>5</v>
      </c>
      <c r="D232" s="66" t="s">
        <v>620</v>
      </c>
      <c r="E232" s="75" t="s">
        <v>355</v>
      </c>
      <c r="F232" s="75" t="s">
        <v>321</v>
      </c>
      <c r="G232" s="66">
        <v>90.15</v>
      </c>
      <c r="H232" s="28" t="s">
        <v>322</v>
      </c>
      <c r="I232" s="83" t="s">
        <v>650</v>
      </c>
    </row>
    <row r="233" spans="1:9" ht="14.25" x14ac:dyDescent="0.15">
      <c r="A233" s="72">
        <v>232</v>
      </c>
      <c r="B233" s="28" t="s">
        <v>382</v>
      </c>
      <c r="C233" s="75">
        <v>1</v>
      </c>
      <c r="D233" s="66" t="s">
        <v>621</v>
      </c>
      <c r="E233" s="75" t="s">
        <v>355</v>
      </c>
      <c r="F233" s="75" t="s">
        <v>321</v>
      </c>
      <c r="G233" s="66">
        <v>90.01</v>
      </c>
      <c r="H233" s="28" t="s">
        <v>322</v>
      </c>
      <c r="I233" s="83" t="s">
        <v>650</v>
      </c>
    </row>
    <row r="234" spans="1:9" ht="14.25" x14ac:dyDescent="0.15">
      <c r="A234" s="72">
        <v>233</v>
      </c>
      <c r="B234" s="28" t="s">
        <v>382</v>
      </c>
      <c r="C234" s="75">
        <v>4</v>
      </c>
      <c r="D234" s="66" t="s">
        <v>622</v>
      </c>
      <c r="E234" s="75" t="s">
        <v>355</v>
      </c>
      <c r="F234" s="75" t="s">
        <v>321</v>
      </c>
      <c r="G234" s="66">
        <v>89.45</v>
      </c>
      <c r="H234" s="28" t="s">
        <v>322</v>
      </c>
      <c r="I234" s="83" t="s">
        <v>650</v>
      </c>
    </row>
    <row r="235" spans="1:9" ht="14.25" x14ac:dyDescent="0.15">
      <c r="A235" s="72">
        <v>234</v>
      </c>
      <c r="B235" s="28" t="s">
        <v>382</v>
      </c>
      <c r="C235" s="75">
        <v>14</v>
      </c>
      <c r="D235" s="66" t="s">
        <v>623</v>
      </c>
      <c r="E235" s="75" t="s">
        <v>373</v>
      </c>
      <c r="F235" s="75" t="s">
        <v>321</v>
      </c>
      <c r="G235" s="66">
        <v>88.95</v>
      </c>
      <c r="H235" s="28" t="s">
        <v>322</v>
      </c>
      <c r="I235" s="83" t="s">
        <v>650</v>
      </c>
    </row>
    <row r="236" spans="1:9" ht="14.25" x14ac:dyDescent="0.15">
      <c r="A236" s="72">
        <v>235</v>
      </c>
      <c r="B236" s="28" t="s">
        <v>382</v>
      </c>
      <c r="C236" s="75">
        <v>15</v>
      </c>
      <c r="D236" s="66" t="s">
        <v>624</v>
      </c>
      <c r="E236" s="75" t="s">
        <v>355</v>
      </c>
      <c r="F236" s="75" t="s">
        <v>321</v>
      </c>
      <c r="G236" s="66">
        <v>90.03</v>
      </c>
      <c r="H236" s="28" t="s">
        <v>322</v>
      </c>
      <c r="I236" s="83" t="s">
        <v>650</v>
      </c>
    </row>
    <row r="237" spans="1:9" ht="14.25" x14ac:dyDescent="0.15">
      <c r="A237" s="72">
        <v>236</v>
      </c>
      <c r="B237" s="28" t="s">
        <v>382</v>
      </c>
      <c r="C237" s="68">
        <v>4</v>
      </c>
      <c r="D237" s="66" t="s">
        <v>625</v>
      </c>
      <c r="E237" s="75" t="s">
        <v>626</v>
      </c>
      <c r="F237" s="75" t="s">
        <v>321</v>
      </c>
      <c r="G237" s="69">
        <v>89.76</v>
      </c>
      <c r="H237" s="28"/>
      <c r="I237" s="83" t="s">
        <v>650</v>
      </c>
    </row>
    <row r="238" spans="1:9" ht="14.25" x14ac:dyDescent="0.15">
      <c r="A238" s="72">
        <v>237</v>
      </c>
      <c r="B238" s="28" t="s">
        <v>382</v>
      </c>
      <c r="C238" s="75">
        <v>4</v>
      </c>
      <c r="D238" s="66" t="s">
        <v>627</v>
      </c>
      <c r="E238" s="75" t="s">
        <v>355</v>
      </c>
      <c r="F238" s="75" t="s">
        <v>321</v>
      </c>
      <c r="G238" s="69">
        <v>88.59</v>
      </c>
      <c r="H238" s="28" t="s">
        <v>322</v>
      </c>
      <c r="I238" s="83" t="s">
        <v>650</v>
      </c>
    </row>
    <row r="239" spans="1:9" ht="14.25" x14ac:dyDescent="0.15">
      <c r="A239" s="72">
        <v>238</v>
      </c>
      <c r="B239" s="28" t="s">
        <v>382</v>
      </c>
      <c r="C239" s="68">
        <v>7</v>
      </c>
      <c r="D239" s="66" t="s">
        <v>628</v>
      </c>
      <c r="E239" s="75" t="s">
        <v>346</v>
      </c>
      <c r="F239" s="75" t="s">
        <v>321</v>
      </c>
      <c r="G239" s="69">
        <v>88.59</v>
      </c>
      <c r="H239" s="28" t="s">
        <v>322</v>
      </c>
      <c r="I239" s="83" t="s">
        <v>650</v>
      </c>
    </row>
    <row r="240" spans="1:9" ht="14.25" x14ac:dyDescent="0.15">
      <c r="A240" s="72">
        <v>239</v>
      </c>
      <c r="B240" s="28" t="s">
        <v>382</v>
      </c>
      <c r="C240" s="75">
        <v>7</v>
      </c>
      <c r="D240" s="66" t="s">
        <v>629</v>
      </c>
      <c r="E240" s="75" t="s">
        <v>346</v>
      </c>
      <c r="F240" s="75" t="s">
        <v>321</v>
      </c>
      <c r="G240" s="69">
        <v>88.6</v>
      </c>
      <c r="H240" s="28" t="s">
        <v>322</v>
      </c>
      <c r="I240" s="83" t="s">
        <v>650</v>
      </c>
    </row>
    <row r="241" spans="1:9" ht="14.25" x14ac:dyDescent="0.15">
      <c r="A241" s="72">
        <v>240</v>
      </c>
      <c r="B241" s="28" t="s">
        <v>382</v>
      </c>
      <c r="C241" s="75">
        <v>7</v>
      </c>
      <c r="D241" s="66" t="s">
        <v>628</v>
      </c>
      <c r="E241" s="75" t="s">
        <v>346</v>
      </c>
      <c r="F241" s="75" t="s">
        <v>321</v>
      </c>
      <c r="G241" s="69">
        <v>88.6</v>
      </c>
      <c r="H241" s="28" t="s">
        <v>322</v>
      </c>
      <c r="I241" s="83" t="s">
        <v>650</v>
      </c>
    </row>
    <row r="242" spans="1:9" ht="14.25" x14ac:dyDescent="0.15">
      <c r="A242" s="72">
        <v>241</v>
      </c>
      <c r="B242" s="28" t="s">
        <v>382</v>
      </c>
      <c r="C242" s="75">
        <v>8</v>
      </c>
      <c r="D242" s="66" t="s">
        <v>630</v>
      </c>
      <c r="E242" s="75" t="s">
        <v>346</v>
      </c>
      <c r="F242" s="75" t="s">
        <v>321</v>
      </c>
      <c r="G242" s="69">
        <v>88.6</v>
      </c>
      <c r="H242" s="28" t="s">
        <v>322</v>
      </c>
      <c r="I242" s="83" t="s">
        <v>650</v>
      </c>
    </row>
    <row r="243" spans="1:9" ht="14.25" x14ac:dyDescent="0.15">
      <c r="A243" s="72">
        <v>242</v>
      </c>
      <c r="B243" s="28" t="s">
        <v>382</v>
      </c>
      <c r="C243" s="75">
        <v>8</v>
      </c>
      <c r="D243" s="66" t="s">
        <v>631</v>
      </c>
      <c r="E243" s="75" t="s">
        <v>414</v>
      </c>
      <c r="F243" s="75" t="s">
        <v>321</v>
      </c>
      <c r="G243" s="69">
        <v>88.9</v>
      </c>
      <c r="H243" s="28" t="s">
        <v>322</v>
      </c>
      <c r="I243" s="83" t="s">
        <v>650</v>
      </c>
    </row>
    <row r="244" spans="1:9" ht="14.25" x14ac:dyDescent="0.15">
      <c r="A244" s="72">
        <v>243</v>
      </c>
      <c r="B244" s="28" t="s">
        <v>382</v>
      </c>
      <c r="C244" s="75">
        <v>8</v>
      </c>
      <c r="D244" s="66" t="s">
        <v>632</v>
      </c>
      <c r="E244" s="75" t="s">
        <v>333</v>
      </c>
      <c r="F244" s="75" t="s">
        <v>321</v>
      </c>
      <c r="G244" s="69">
        <v>88.54</v>
      </c>
      <c r="H244" s="28" t="s">
        <v>322</v>
      </c>
      <c r="I244" s="83" t="s">
        <v>650</v>
      </c>
    </row>
    <row r="245" spans="1:9" ht="14.25" x14ac:dyDescent="0.15">
      <c r="A245" s="72">
        <v>244</v>
      </c>
      <c r="B245" s="28" t="s">
        <v>382</v>
      </c>
      <c r="C245" s="75">
        <v>8</v>
      </c>
      <c r="D245" s="66" t="s">
        <v>633</v>
      </c>
      <c r="E245" s="75" t="s">
        <v>346</v>
      </c>
      <c r="F245" s="75" t="s">
        <v>321</v>
      </c>
      <c r="G245" s="69">
        <v>88.66</v>
      </c>
      <c r="H245" s="28" t="s">
        <v>322</v>
      </c>
      <c r="I245" s="83" t="s">
        <v>650</v>
      </c>
    </row>
    <row r="246" spans="1:9" ht="14.25" x14ac:dyDescent="0.15">
      <c r="A246" s="72">
        <v>245</v>
      </c>
      <c r="B246" s="28" t="s">
        <v>382</v>
      </c>
      <c r="C246" s="75">
        <v>8</v>
      </c>
      <c r="D246" s="66" t="s">
        <v>634</v>
      </c>
      <c r="E246" s="75" t="s">
        <v>333</v>
      </c>
      <c r="F246" s="75" t="s">
        <v>321</v>
      </c>
      <c r="G246" s="69">
        <v>88.09</v>
      </c>
      <c r="H246" s="28" t="s">
        <v>322</v>
      </c>
      <c r="I246" s="83" t="s">
        <v>650</v>
      </c>
    </row>
    <row r="247" spans="1:9" ht="14.25" x14ac:dyDescent="0.15">
      <c r="A247" s="72">
        <v>246</v>
      </c>
      <c r="B247" s="28" t="s">
        <v>382</v>
      </c>
      <c r="C247" s="75">
        <v>8</v>
      </c>
      <c r="D247" s="66" t="s">
        <v>635</v>
      </c>
      <c r="E247" s="75" t="s">
        <v>346</v>
      </c>
      <c r="F247" s="75" t="s">
        <v>321</v>
      </c>
      <c r="G247" s="69">
        <v>88.22</v>
      </c>
      <c r="H247" s="28" t="s">
        <v>322</v>
      </c>
      <c r="I247" s="83" t="s">
        <v>650</v>
      </c>
    </row>
    <row r="248" spans="1:9" ht="14.25" x14ac:dyDescent="0.15">
      <c r="A248" s="72">
        <v>247</v>
      </c>
      <c r="B248" s="28" t="s">
        <v>382</v>
      </c>
      <c r="C248" s="75">
        <v>6</v>
      </c>
      <c r="D248" s="66" t="s">
        <v>636</v>
      </c>
      <c r="E248" s="75" t="s">
        <v>375</v>
      </c>
      <c r="F248" s="75" t="s">
        <v>321</v>
      </c>
      <c r="G248" s="69">
        <v>88</v>
      </c>
      <c r="H248" s="28" t="s">
        <v>322</v>
      </c>
      <c r="I248" s="83" t="s">
        <v>650</v>
      </c>
    </row>
    <row r="249" spans="1:9" ht="12" customHeight="1" x14ac:dyDescent="0.15">
      <c r="A249" s="72">
        <v>248</v>
      </c>
      <c r="B249" s="28" t="s">
        <v>382</v>
      </c>
      <c r="C249" s="75">
        <v>8</v>
      </c>
      <c r="D249" s="66" t="s">
        <v>643</v>
      </c>
      <c r="E249" s="75" t="s">
        <v>333</v>
      </c>
      <c r="F249" s="75" t="s">
        <v>321</v>
      </c>
      <c r="G249" s="69">
        <v>88.65</v>
      </c>
      <c r="H249" s="28" t="s">
        <v>322</v>
      </c>
      <c r="I249" s="83" t="s">
        <v>650</v>
      </c>
    </row>
    <row r="250" spans="1:9" ht="12" customHeight="1" x14ac:dyDescent="0.15">
      <c r="A250" s="72">
        <v>249</v>
      </c>
      <c r="B250" s="28" t="s">
        <v>382</v>
      </c>
      <c r="C250" s="75">
        <v>12</v>
      </c>
      <c r="D250" s="66" t="s">
        <v>644</v>
      </c>
      <c r="E250" s="75" t="s">
        <v>346</v>
      </c>
      <c r="F250" s="75" t="s">
        <v>321</v>
      </c>
      <c r="G250" s="69">
        <v>89.82</v>
      </c>
      <c r="H250" s="28" t="s">
        <v>322</v>
      </c>
      <c r="I250" s="83" t="s">
        <v>650</v>
      </c>
    </row>
    <row r="251" spans="1:9" x14ac:dyDescent="0.15">
      <c r="G251">
        <f>SUM(G2:G250)</f>
        <v>22239.03000000005</v>
      </c>
    </row>
    <row r="256" spans="1:9" ht="14.25" thickBot="1" x14ac:dyDescent="0.2">
      <c r="B256" s="90">
        <v>89.98</v>
      </c>
      <c r="C256">
        <v>89.98</v>
      </c>
    </row>
    <row r="257" spans="2:8" ht="33.75" thickBot="1" x14ac:dyDescent="0.2">
      <c r="B257" s="76" t="s">
        <v>314</v>
      </c>
      <c r="C257" s="77" t="s">
        <v>653</v>
      </c>
      <c r="D257" s="77" t="s">
        <v>43</v>
      </c>
      <c r="E257" s="77" t="s">
        <v>654</v>
      </c>
      <c r="F257" s="77" t="s">
        <v>646</v>
      </c>
      <c r="G257" s="77" t="s">
        <v>647</v>
      </c>
      <c r="H257" s="77" t="s">
        <v>648</v>
      </c>
    </row>
    <row r="258" spans="2:8" ht="26.25" thickBot="1" x14ac:dyDescent="0.2">
      <c r="B258" s="78" t="s">
        <v>665</v>
      </c>
      <c r="C258" s="79" t="s">
        <v>692</v>
      </c>
      <c r="D258" s="79">
        <v>45</v>
      </c>
      <c r="E258" s="79">
        <v>3999.87</v>
      </c>
      <c r="F258" s="79">
        <v>18</v>
      </c>
      <c r="G258" s="84" t="s">
        <v>674</v>
      </c>
      <c r="H258" s="80" t="s">
        <v>657</v>
      </c>
    </row>
    <row r="259" spans="2:8" ht="26.25" thickBot="1" x14ac:dyDescent="0.2">
      <c r="B259" s="78" t="s">
        <v>666</v>
      </c>
      <c r="C259" s="79" t="s">
        <v>693</v>
      </c>
      <c r="D259" s="79">
        <v>89</v>
      </c>
      <c r="E259" s="79">
        <v>7894.87</v>
      </c>
      <c r="F259" s="79">
        <v>18</v>
      </c>
      <c r="G259" s="84" t="s">
        <v>674</v>
      </c>
      <c r="H259" s="80" t="s">
        <v>657</v>
      </c>
    </row>
    <row r="260" spans="2:8" ht="26.25" thickBot="1" x14ac:dyDescent="0.2">
      <c r="B260" s="78" t="s">
        <v>667</v>
      </c>
      <c r="C260" s="79" t="s">
        <v>694</v>
      </c>
      <c r="D260" s="79">
        <v>114</v>
      </c>
      <c r="E260" s="79">
        <v>10234.85</v>
      </c>
      <c r="F260" s="79">
        <v>18</v>
      </c>
      <c r="G260" s="84" t="s">
        <v>674</v>
      </c>
      <c r="H260" s="80" t="s">
        <v>657</v>
      </c>
    </row>
    <row r="261" spans="2:8" ht="14.25" thickBot="1" x14ac:dyDescent="0.2">
      <c r="B261" s="78" t="s">
        <v>668</v>
      </c>
      <c r="C261" s="79">
        <v>109.44</v>
      </c>
      <c r="D261" s="79">
        <v>1</v>
      </c>
      <c r="E261" s="79">
        <f>C261</f>
        <v>109.44</v>
      </c>
      <c r="F261" s="79">
        <v>18</v>
      </c>
      <c r="G261" s="84" t="s">
        <v>669</v>
      </c>
      <c r="H261" s="80" t="s">
        <v>657</v>
      </c>
    </row>
    <row r="264" spans="2:8" x14ac:dyDescent="0.15">
      <c r="B264" s="85" t="s">
        <v>670</v>
      </c>
      <c r="C264">
        <f>G237</f>
        <v>89.76</v>
      </c>
      <c r="D264" s="85">
        <v>1</v>
      </c>
      <c r="E264">
        <f>C264</f>
        <v>89.76</v>
      </c>
      <c r="F264" s="85">
        <v>18</v>
      </c>
      <c r="G264" s="85">
        <v>1</v>
      </c>
      <c r="H264" s="85" t="s">
        <v>657</v>
      </c>
    </row>
    <row r="265" spans="2:8" x14ac:dyDescent="0.15">
      <c r="B265" s="88" t="s">
        <v>671</v>
      </c>
      <c r="C265" s="89" t="s">
        <v>672</v>
      </c>
      <c r="D265" s="88">
        <v>74</v>
      </c>
      <c r="E265" s="90">
        <v>6642.08</v>
      </c>
      <c r="F265" s="88">
        <v>18</v>
      </c>
      <c r="G265" s="88" t="s">
        <v>674</v>
      </c>
      <c r="H265" s="88" t="s">
        <v>657</v>
      </c>
    </row>
    <row r="266" spans="2:8" x14ac:dyDescent="0.15">
      <c r="B266" s="85" t="s">
        <v>673</v>
      </c>
      <c r="C266" s="1" t="s">
        <v>675</v>
      </c>
      <c r="D266" s="85">
        <v>39</v>
      </c>
      <c r="E266">
        <v>3503.01</v>
      </c>
      <c r="F266" s="85">
        <v>18</v>
      </c>
      <c r="G266" s="85" t="s">
        <v>674</v>
      </c>
      <c r="H266" s="85" t="s">
        <v>657</v>
      </c>
    </row>
    <row r="267" spans="2:8" x14ac:dyDescent="0.15">
      <c r="B267" s="85" t="s">
        <v>676</v>
      </c>
      <c r="C267" s="1" t="s">
        <v>677</v>
      </c>
      <c r="D267" s="85">
        <v>53</v>
      </c>
      <c r="E267">
        <v>4697.25</v>
      </c>
      <c r="F267" s="85">
        <v>18</v>
      </c>
      <c r="G267" s="85" t="str">
        <f>G266</f>
        <v>1-18</v>
      </c>
      <c r="H267" s="85" t="s">
        <v>657</v>
      </c>
    </row>
    <row r="268" spans="2:8" x14ac:dyDescent="0.15">
      <c r="B268" s="85" t="s">
        <v>678</v>
      </c>
      <c r="C268" s="1" t="s">
        <v>679</v>
      </c>
      <c r="D268" s="85">
        <v>37</v>
      </c>
      <c r="E268">
        <v>3282.81</v>
      </c>
      <c r="F268" s="85">
        <v>18</v>
      </c>
      <c r="G268" s="85" t="str">
        <f>G267</f>
        <v>1-18</v>
      </c>
      <c r="H268" s="85" t="s">
        <v>657</v>
      </c>
    </row>
    <row r="269" spans="2:8" x14ac:dyDescent="0.15">
      <c r="B269" s="85" t="s">
        <v>680</v>
      </c>
      <c r="C269" s="1" t="s">
        <v>681</v>
      </c>
      <c r="D269" s="85">
        <v>3</v>
      </c>
      <c r="E269">
        <v>268.98</v>
      </c>
      <c r="F269" s="85">
        <v>18</v>
      </c>
      <c r="G269" s="85" t="s">
        <v>682</v>
      </c>
      <c r="H269" s="85" t="s">
        <v>657</v>
      </c>
    </row>
    <row r="270" spans="2:8" x14ac:dyDescent="0.15">
      <c r="B270" s="85" t="s">
        <v>684</v>
      </c>
      <c r="C270" s="1" t="s">
        <v>683</v>
      </c>
      <c r="D270" s="85">
        <v>20</v>
      </c>
      <c r="E270">
        <v>1773.68</v>
      </c>
      <c r="F270" s="85">
        <v>18</v>
      </c>
      <c r="G270" s="86" t="str">
        <f>G267</f>
        <v>1-18</v>
      </c>
      <c r="H270" s="85" t="s">
        <v>657</v>
      </c>
    </row>
    <row r="271" spans="2:8" x14ac:dyDescent="0.15">
      <c r="B271" s="85" t="s">
        <v>685</v>
      </c>
      <c r="C271" s="1" t="s">
        <v>686</v>
      </c>
      <c r="D271" s="85">
        <v>19</v>
      </c>
      <c r="E271">
        <v>1686.43</v>
      </c>
      <c r="F271" s="85">
        <v>18</v>
      </c>
      <c r="G271" s="86" t="str">
        <f>G267</f>
        <v>1-18</v>
      </c>
      <c r="H271" s="85" t="s">
        <v>657</v>
      </c>
    </row>
    <row r="272" spans="2:8" x14ac:dyDescent="0.15">
      <c r="B272" s="85" t="s">
        <v>687</v>
      </c>
      <c r="C272" s="1" t="s">
        <v>690</v>
      </c>
      <c r="D272" s="85">
        <v>3</v>
      </c>
      <c r="E272">
        <v>270.42</v>
      </c>
      <c r="F272" s="85">
        <v>18</v>
      </c>
      <c r="G272" s="87" t="s">
        <v>689</v>
      </c>
      <c r="H272" s="85" t="s">
        <v>657</v>
      </c>
    </row>
    <row r="273" spans="2:8" ht="14.25" x14ac:dyDescent="0.15">
      <c r="B273" s="85" t="s">
        <v>688</v>
      </c>
      <c r="C273" s="1" t="s">
        <v>691</v>
      </c>
      <c r="D273" s="85">
        <v>4</v>
      </c>
      <c r="E273" s="85">
        <v>357.57</v>
      </c>
      <c r="F273" s="85">
        <v>18</v>
      </c>
      <c r="G273" s="87" t="str">
        <f>G272</f>
        <v>2、18</v>
      </c>
      <c r="H273" s="85" t="s">
        <v>657</v>
      </c>
    </row>
    <row r="274" spans="2:8" x14ac:dyDescent="0.15">
      <c r="G274" s="87"/>
      <c r="H274" s="85"/>
    </row>
    <row r="275" spans="2:8" x14ac:dyDescent="0.15">
      <c r="G275" s="87"/>
    </row>
    <row r="276" spans="2:8" x14ac:dyDescent="0.15">
      <c r="G276" s="85"/>
    </row>
    <row r="277" spans="2:8" x14ac:dyDescent="0.15">
      <c r="G277" s="85"/>
    </row>
  </sheetData>
  <autoFilter ref="A1:H251" xr:uid="{496FA260-4FE1-4AD7-B7C9-027ED5A08437}"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workbookViewId="0">
      <selection activeCell="J2" sqref="J2"/>
    </sheetView>
  </sheetViews>
  <sheetFormatPr defaultRowHeight="13.5" x14ac:dyDescent="0.15"/>
  <cols>
    <col min="3" max="3" width="15.25" customWidth="1"/>
  </cols>
  <sheetData>
    <row r="1" spans="1:10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  <c r="H1" s="1" t="s">
        <v>52</v>
      </c>
    </row>
    <row r="2" spans="1:10" x14ac:dyDescent="0.15">
      <c r="A2" s="3" t="s">
        <v>0</v>
      </c>
      <c r="B2" s="3" t="s">
        <v>5</v>
      </c>
      <c r="C2" s="3" t="s">
        <v>75</v>
      </c>
      <c r="D2" s="3">
        <v>2019</v>
      </c>
      <c r="E2" s="3">
        <v>6</v>
      </c>
      <c r="F2" s="3">
        <v>12</v>
      </c>
      <c r="G2" s="8">
        <v>68.197001187648496</v>
      </c>
      <c r="H2" s="6">
        <f>ROUND(G2,0)</f>
        <v>68</v>
      </c>
      <c r="I2" s="93">
        <v>67</v>
      </c>
      <c r="J2" s="2">
        <v>64</v>
      </c>
    </row>
    <row r="3" spans="1:10" x14ac:dyDescent="0.15">
      <c r="A3" s="3" t="s">
        <v>0</v>
      </c>
      <c r="B3" s="3" t="s">
        <v>5</v>
      </c>
      <c r="C3" s="3" t="s">
        <v>75</v>
      </c>
      <c r="D3" s="3">
        <v>2019</v>
      </c>
      <c r="E3" s="3">
        <v>7</v>
      </c>
      <c r="F3" s="3">
        <v>11</v>
      </c>
      <c r="G3" s="8">
        <v>80.781364519932396</v>
      </c>
      <c r="H3" s="6">
        <f t="shared" ref="H3:H32" si="0">ROUND(G3,0)</f>
        <v>81</v>
      </c>
      <c r="I3" s="93"/>
    </row>
    <row r="4" spans="1:10" x14ac:dyDescent="0.15">
      <c r="A4" s="3" t="s">
        <v>0</v>
      </c>
      <c r="B4" s="3" t="s">
        <v>5</v>
      </c>
      <c r="C4" s="3" t="s">
        <v>75</v>
      </c>
      <c r="D4" s="3">
        <v>2019</v>
      </c>
      <c r="E4" s="3">
        <v>8</v>
      </c>
      <c r="F4" s="3">
        <v>13</v>
      </c>
      <c r="G4" s="8">
        <v>69.544207302797304</v>
      </c>
      <c r="H4" s="6">
        <f t="shared" si="0"/>
        <v>70</v>
      </c>
      <c r="I4" s="93"/>
    </row>
    <row r="5" spans="1:10" x14ac:dyDescent="0.15">
      <c r="A5" s="3" t="s">
        <v>0</v>
      </c>
      <c r="B5" s="3" t="s">
        <v>5</v>
      </c>
      <c r="C5" s="3" t="s">
        <v>75</v>
      </c>
      <c r="D5" s="3">
        <v>2019</v>
      </c>
      <c r="E5" s="3">
        <v>9</v>
      </c>
      <c r="F5" s="3">
        <v>15</v>
      </c>
      <c r="G5" s="8">
        <v>69.942704603164302</v>
      </c>
      <c r="H5" s="6">
        <f t="shared" si="0"/>
        <v>70</v>
      </c>
      <c r="I5" s="93"/>
    </row>
    <row r="6" spans="1:10" x14ac:dyDescent="0.15">
      <c r="A6" s="3" t="s">
        <v>0</v>
      </c>
      <c r="B6" s="3" t="s">
        <v>5</v>
      </c>
      <c r="C6" s="3" t="s">
        <v>75</v>
      </c>
      <c r="D6" s="3">
        <v>2019</v>
      </c>
      <c r="E6" s="3">
        <v>10</v>
      </c>
      <c r="F6" s="3">
        <v>13</v>
      </c>
      <c r="G6" s="8">
        <v>66.017770462065599</v>
      </c>
      <c r="H6" s="6">
        <f t="shared" si="0"/>
        <v>66</v>
      </c>
      <c r="I6" s="93"/>
    </row>
    <row r="7" spans="1:10" x14ac:dyDescent="0.15">
      <c r="A7" s="3" t="s">
        <v>0</v>
      </c>
      <c r="B7" s="3" t="s">
        <v>5</v>
      </c>
      <c r="C7" s="3" t="s">
        <v>75</v>
      </c>
      <c r="D7" s="3">
        <v>2019</v>
      </c>
      <c r="E7" s="3">
        <v>11</v>
      </c>
      <c r="F7" s="3">
        <v>7</v>
      </c>
      <c r="G7" s="8">
        <v>63.3664207530338</v>
      </c>
      <c r="H7" s="6">
        <f t="shared" si="0"/>
        <v>63</v>
      </c>
      <c r="I7" s="93"/>
    </row>
    <row r="8" spans="1:10" x14ac:dyDescent="0.15">
      <c r="A8" s="3" t="s">
        <v>0</v>
      </c>
      <c r="B8" s="3" t="s">
        <v>5</v>
      </c>
      <c r="C8" s="3" t="s">
        <v>75</v>
      </c>
      <c r="D8" s="3">
        <v>2019</v>
      </c>
      <c r="E8" s="3">
        <v>12</v>
      </c>
      <c r="F8" s="3">
        <v>18</v>
      </c>
      <c r="G8" s="8">
        <v>64.041243018759801</v>
      </c>
      <c r="H8" s="6">
        <f t="shared" si="0"/>
        <v>64</v>
      </c>
      <c r="I8" s="93"/>
    </row>
    <row r="9" spans="1:10" x14ac:dyDescent="0.15">
      <c r="A9" s="3" t="s">
        <v>0</v>
      </c>
      <c r="B9" s="3" t="s">
        <v>5</v>
      </c>
      <c r="C9" s="3" t="s">
        <v>75</v>
      </c>
      <c r="D9" s="3">
        <v>2020</v>
      </c>
      <c r="E9" s="3">
        <v>1</v>
      </c>
      <c r="F9" s="3">
        <v>12</v>
      </c>
      <c r="G9" s="8">
        <v>65.504537694312106</v>
      </c>
      <c r="H9" s="6">
        <f t="shared" si="0"/>
        <v>66</v>
      </c>
      <c r="I9" s="93"/>
    </row>
    <row r="10" spans="1:10" x14ac:dyDescent="0.15">
      <c r="A10" s="3" t="s">
        <v>0</v>
      </c>
      <c r="B10" s="3" t="s">
        <v>5</v>
      </c>
      <c r="C10" s="3" t="s">
        <v>75</v>
      </c>
      <c r="D10" s="3">
        <v>2020</v>
      </c>
      <c r="E10" s="3">
        <v>2</v>
      </c>
      <c r="F10" s="3">
        <v>2</v>
      </c>
      <c r="G10" s="8">
        <v>59.7796358521529</v>
      </c>
      <c r="H10" s="6">
        <f t="shared" si="0"/>
        <v>60</v>
      </c>
      <c r="I10" s="93"/>
    </row>
    <row r="11" spans="1:10" x14ac:dyDescent="0.15">
      <c r="A11" s="3" t="s">
        <v>0</v>
      </c>
      <c r="B11" s="3" t="s">
        <v>5</v>
      </c>
      <c r="C11" s="3" t="s">
        <v>75</v>
      </c>
      <c r="D11" s="3">
        <v>2020</v>
      </c>
      <c r="E11" s="3">
        <v>3</v>
      </c>
      <c r="F11" s="3">
        <v>4</v>
      </c>
      <c r="G11" s="8">
        <v>65.072639225181604</v>
      </c>
      <c r="H11" s="6">
        <f t="shared" si="0"/>
        <v>65</v>
      </c>
      <c r="I11" s="93"/>
    </row>
    <row r="12" spans="1:10" x14ac:dyDescent="0.15">
      <c r="A12" s="3" t="s">
        <v>0</v>
      </c>
      <c r="B12" s="3" t="s">
        <v>5</v>
      </c>
      <c r="C12" s="3" t="s">
        <v>75</v>
      </c>
      <c r="D12" s="3">
        <v>2020</v>
      </c>
      <c r="E12" s="3">
        <v>4</v>
      </c>
      <c r="F12" s="3">
        <v>13</v>
      </c>
      <c r="G12" s="8">
        <v>64.051011029411796</v>
      </c>
      <c r="H12" s="6">
        <f t="shared" si="0"/>
        <v>64</v>
      </c>
      <c r="I12" s="93"/>
    </row>
    <row r="13" spans="1:10" x14ac:dyDescent="0.15">
      <c r="A13" s="3" t="s">
        <v>0</v>
      </c>
      <c r="B13" s="3" t="s">
        <v>5</v>
      </c>
      <c r="C13" s="3" t="s">
        <v>75</v>
      </c>
      <c r="D13" s="3">
        <v>2020</v>
      </c>
      <c r="E13" s="3">
        <v>5</v>
      </c>
      <c r="F13" s="3">
        <v>29</v>
      </c>
      <c r="G13" s="8">
        <v>66.349245857939493</v>
      </c>
      <c r="H13" s="6">
        <f t="shared" si="0"/>
        <v>66</v>
      </c>
      <c r="I13" s="93"/>
    </row>
    <row r="14" spans="1:10" x14ac:dyDescent="0.15">
      <c r="A14" s="5" t="s">
        <v>0</v>
      </c>
      <c r="B14" s="5" t="s">
        <v>5</v>
      </c>
      <c r="C14" s="5" t="s">
        <v>76</v>
      </c>
      <c r="D14" s="5">
        <v>2019</v>
      </c>
      <c r="E14" s="5">
        <v>6</v>
      </c>
      <c r="F14" s="5">
        <v>1</v>
      </c>
      <c r="G14" s="10">
        <v>65.454545454545496</v>
      </c>
      <c r="H14" s="4">
        <f t="shared" si="0"/>
        <v>65</v>
      </c>
      <c r="I14" s="95">
        <v>60</v>
      </c>
    </row>
    <row r="15" spans="1:10" x14ac:dyDescent="0.15">
      <c r="A15" s="5" t="s">
        <v>0</v>
      </c>
      <c r="B15" s="5" t="s">
        <v>5</v>
      </c>
      <c r="C15" s="5" t="s">
        <v>76</v>
      </c>
      <c r="D15" s="5">
        <v>2019</v>
      </c>
      <c r="E15" s="5">
        <v>7</v>
      </c>
      <c r="F15" s="5">
        <v>3</v>
      </c>
      <c r="G15" s="10">
        <v>60.589954823279299</v>
      </c>
      <c r="H15" s="4">
        <f t="shared" si="0"/>
        <v>61</v>
      </c>
      <c r="I15" s="95"/>
    </row>
    <row r="16" spans="1:10" x14ac:dyDescent="0.15">
      <c r="A16" s="5" t="s">
        <v>0</v>
      </c>
      <c r="B16" s="5" t="s">
        <v>5</v>
      </c>
      <c r="C16" s="5" t="s">
        <v>76</v>
      </c>
      <c r="D16" s="5">
        <v>2019</v>
      </c>
      <c r="E16" s="5">
        <v>8</v>
      </c>
      <c r="F16" s="5">
        <v>5</v>
      </c>
      <c r="G16" s="10">
        <v>56.441497939437397</v>
      </c>
      <c r="H16" s="4">
        <f t="shared" si="0"/>
        <v>56</v>
      </c>
      <c r="I16" s="95"/>
    </row>
    <row r="17" spans="1:9" x14ac:dyDescent="0.15">
      <c r="A17" s="5" t="s">
        <v>0</v>
      </c>
      <c r="B17" s="5" t="s">
        <v>5</v>
      </c>
      <c r="C17" s="5" t="s">
        <v>76</v>
      </c>
      <c r="D17" s="5">
        <v>2019</v>
      </c>
      <c r="E17" s="5">
        <v>9</v>
      </c>
      <c r="F17" s="5">
        <v>4</v>
      </c>
      <c r="G17" s="10">
        <v>61.606259555715397</v>
      </c>
      <c r="H17" s="4">
        <f t="shared" si="0"/>
        <v>62</v>
      </c>
      <c r="I17" s="95"/>
    </row>
    <row r="18" spans="1:9" x14ac:dyDescent="0.15">
      <c r="A18" s="5" t="s">
        <v>0</v>
      </c>
      <c r="B18" s="5" t="s">
        <v>5</v>
      </c>
      <c r="C18" s="5" t="s">
        <v>76</v>
      </c>
      <c r="D18" s="5">
        <v>2019</v>
      </c>
      <c r="E18" s="5">
        <v>10</v>
      </c>
      <c r="F18" s="5">
        <v>4</v>
      </c>
      <c r="G18" s="10">
        <v>59.383994442055098</v>
      </c>
      <c r="H18" s="4">
        <f t="shared" si="0"/>
        <v>59</v>
      </c>
      <c r="I18" s="95"/>
    </row>
    <row r="19" spans="1:9" x14ac:dyDescent="0.15">
      <c r="A19" s="5" t="s">
        <v>0</v>
      </c>
      <c r="B19" s="5" t="s">
        <v>5</v>
      </c>
      <c r="C19" s="5" t="s">
        <v>76</v>
      </c>
      <c r="D19" s="5">
        <v>2019</v>
      </c>
      <c r="E19" s="5">
        <v>11</v>
      </c>
      <c r="F19" s="5">
        <v>1</v>
      </c>
      <c r="G19" s="10">
        <v>66.947413886189395</v>
      </c>
      <c r="H19" s="4">
        <f t="shared" si="0"/>
        <v>67</v>
      </c>
      <c r="I19" s="95"/>
    </row>
    <row r="20" spans="1:9" x14ac:dyDescent="0.15">
      <c r="A20" s="5" t="s">
        <v>0</v>
      </c>
      <c r="B20" s="5" t="s">
        <v>5</v>
      </c>
      <c r="C20" s="5" t="s">
        <v>76</v>
      </c>
      <c r="D20" s="5">
        <v>2019</v>
      </c>
      <c r="E20" s="5">
        <v>12</v>
      </c>
      <c r="F20" s="5">
        <v>4</v>
      </c>
      <c r="G20" s="10">
        <v>66.915696971325701</v>
      </c>
      <c r="H20" s="4">
        <f t="shared" si="0"/>
        <v>67</v>
      </c>
      <c r="I20" s="95"/>
    </row>
    <row r="21" spans="1:9" x14ac:dyDescent="0.15">
      <c r="A21" s="5" t="s">
        <v>0</v>
      </c>
      <c r="B21" s="5" t="s">
        <v>5</v>
      </c>
      <c r="C21" s="5" t="s">
        <v>76</v>
      </c>
      <c r="D21" s="5">
        <v>2020</v>
      </c>
      <c r="E21" s="5">
        <v>1</v>
      </c>
      <c r="F21" s="5">
        <v>3</v>
      </c>
      <c r="G21" s="10">
        <v>52.863436123348002</v>
      </c>
      <c r="H21" s="4">
        <f t="shared" si="0"/>
        <v>53</v>
      </c>
      <c r="I21" s="95"/>
    </row>
    <row r="22" spans="1:9" x14ac:dyDescent="0.15">
      <c r="A22" s="5" t="s">
        <v>0</v>
      </c>
      <c r="B22" s="5" t="s">
        <v>5</v>
      </c>
      <c r="C22" s="5" t="s">
        <v>76</v>
      </c>
      <c r="D22" s="5">
        <v>2020</v>
      </c>
      <c r="E22" s="5">
        <v>3</v>
      </c>
      <c r="F22" s="5">
        <v>3</v>
      </c>
      <c r="G22" s="10">
        <v>53.777969949194699</v>
      </c>
      <c r="H22" s="4">
        <f t="shared" si="0"/>
        <v>54</v>
      </c>
      <c r="I22" s="95"/>
    </row>
    <row r="23" spans="1:9" x14ac:dyDescent="0.15">
      <c r="A23" s="5" t="s">
        <v>0</v>
      </c>
      <c r="B23" s="5" t="s">
        <v>5</v>
      </c>
      <c r="C23" s="5" t="s">
        <v>76</v>
      </c>
      <c r="D23" s="5">
        <v>2020</v>
      </c>
      <c r="E23" s="5">
        <v>4</v>
      </c>
      <c r="F23" s="5">
        <v>4</v>
      </c>
      <c r="G23" s="10">
        <v>59.1510090466249</v>
      </c>
      <c r="H23" s="4">
        <f t="shared" si="0"/>
        <v>59</v>
      </c>
      <c r="I23" s="95"/>
    </row>
    <row r="24" spans="1:9" x14ac:dyDescent="0.15">
      <c r="A24" s="5" t="s">
        <v>0</v>
      </c>
      <c r="B24" s="5" t="s">
        <v>5</v>
      </c>
      <c r="C24" s="5" t="s">
        <v>76</v>
      </c>
      <c r="D24" s="5">
        <v>2020</v>
      </c>
      <c r="E24" s="5">
        <v>5</v>
      </c>
      <c r="F24" s="5">
        <v>3</v>
      </c>
      <c r="G24" s="10">
        <v>59.4390270625616</v>
      </c>
      <c r="H24" s="4">
        <f t="shared" si="0"/>
        <v>59</v>
      </c>
      <c r="I24" s="95"/>
    </row>
    <row r="25" spans="1:9" x14ac:dyDescent="0.15">
      <c r="A25" s="3" t="s">
        <v>0</v>
      </c>
      <c r="B25" s="3" t="s">
        <v>5</v>
      </c>
      <c r="C25" s="3" t="s">
        <v>77</v>
      </c>
      <c r="D25" s="3">
        <v>2019</v>
      </c>
      <c r="E25" s="3">
        <v>7</v>
      </c>
      <c r="F25" s="3">
        <v>2</v>
      </c>
      <c r="G25" s="8">
        <v>61.626807661332698</v>
      </c>
      <c r="H25" s="6">
        <f t="shared" si="0"/>
        <v>62</v>
      </c>
      <c r="I25" s="93">
        <v>66</v>
      </c>
    </row>
    <row r="26" spans="1:9" x14ac:dyDescent="0.15">
      <c r="A26" s="3" t="s">
        <v>0</v>
      </c>
      <c r="B26" s="3" t="s">
        <v>5</v>
      </c>
      <c r="C26" s="3" t="s">
        <v>77</v>
      </c>
      <c r="D26" s="3">
        <v>2019</v>
      </c>
      <c r="E26" s="3">
        <v>8</v>
      </c>
      <c r="F26" s="3">
        <v>2</v>
      </c>
      <c r="G26" s="8">
        <v>95.744680851063805</v>
      </c>
      <c r="H26" s="6">
        <f t="shared" si="0"/>
        <v>96</v>
      </c>
      <c r="I26" s="93"/>
    </row>
    <row r="27" spans="1:9" x14ac:dyDescent="0.15">
      <c r="A27" s="3" t="s">
        <v>0</v>
      </c>
      <c r="B27" s="3" t="s">
        <v>5</v>
      </c>
      <c r="C27" s="3" t="s">
        <v>77</v>
      </c>
      <c r="D27" s="3">
        <v>2019</v>
      </c>
      <c r="E27" s="3">
        <v>9</v>
      </c>
      <c r="F27" s="3">
        <v>4</v>
      </c>
      <c r="G27" s="8">
        <v>69.181773640372398</v>
      </c>
      <c r="H27" s="6">
        <f t="shared" si="0"/>
        <v>69</v>
      </c>
      <c r="I27" s="93"/>
    </row>
    <row r="28" spans="1:9" x14ac:dyDescent="0.15">
      <c r="A28" s="3" t="s">
        <v>0</v>
      </c>
      <c r="B28" s="3" t="s">
        <v>5</v>
      </c>
      <c r="C28" s="3" t="s">
        <v>77</v>
      </c>
      <c r="D28" s="3">
        <v>2019</v>
      </c>
      <c r="E28" s="3">
        <v>10</v>
      </c>
      <c r="F28" s="3">
        <v>4</v>
      </c>
      <c r="G28" s="8">
        <v>61.023358863189301</v>
      </c>
      <c r="H28" s="6">
        <f t="shared" si="0"/>
        <v>61</v>
      </c>
      <c r="I28" s="93"/>
    </row>
    <row r="29" spans="1:9" x14ac:dyDescent="0.15">
      <c r="A29" s="3" t="s">
        <v>0</v>
      </c>
      <c r="B29" s="3" t="s">
        <v>5</v>
      </c>
      <c r="C29" s="3" t="s">
        <v>77</v>
      </c>
      <c r="D29" s="3">
        <v>2019</v>
      </c>
      <c r="E29" s="3">
        <v>11</v>
      </c>
      <c r="F29" s="3">
        <v>4</v>
      </c>
      <c r="G29" s="8">
        <v>60.4666691397411</v>
      </c>
      <c r="H29" s="6">
        <f t="shared" si="0"/>
        <v>60</v>
      </c>
      <c r="I29" s="93"/>
    </row>
    <row r="30" spans="1:9" x14ac:dyDescent="0.15">
      <c r="A30" s="3" t="s">
        <v>0</v>
      </c>
      <c r="B30" s="3" t="s">
        <v>5</v>
      </c>
      <c r="C30" s="3" t="s">
        <v>77</v>
      </c>
      <c r="D30" s="3">
        <v>2019</v>
      </c>
      <c r="E30" s="3">
        <v>12</v>
      </c>
      <c r="F30" s="3">
        <v>1</v>
      </c>
      <c r="G30" s="8">
        <v>59.737923946556997</v>
      </c>
      <c r="H30" s="6">
        <f t="shared" si="0"/>
        <v>60</v>
      </c>
      <c r="I30" s="93"/>
    </row>
    <row r="31" spans="1:9" x14ac:dyDescent="0.15">
      <c r="A31" s="3" t="s">
        <v>0</v>
      </c>
      <c r="B31" s="3" t="s">
        <v>5</v>
      </c>
      <c r="C31" s="3" t="s">
        <v>77</v>
      </c>
      <c r="D31" s="3">
        <v>2020</v>
      </c>
      <c r="E31" s="3">
        <v>3</v>
      </c>
      <c r="F31" s="3">
        <v>2</v>
      </c>
      <c r="G31" s="8">
        <v>58.664580814904397</v>
      </c>
      <c r="H31" s="6">
        <f t="shared" si="0"/>
        <v>59</v>
      </c>
      <c r="I31" s="93"/>
    </row>
    <row r="32" spans="1:9" x14ac:dyDescent="0.15">
      <c r="A32" s="3" t="s">
        <v>0</v>
      </c>
      <c r="B32" s="3" t="s">
        <v>5</v>
      </c>
      <c r="C32" s="3" t="s">
        <v>77</v>
      </c>
      <c r="D32" s="3">
        <v>2020</v>
      </c>
      <c r="E32" s="3">
        <v>4</v>
      </c>
      <c r="F32" s="3">
        <v>2</v>
      </c>
      <c r="G32" s="8">
        <v>63.157894736842103</v>
      </c>
      <c r="H32" s="6">
        <f t="shared" si="0"/>
        <v>63</v>
      </c>
      <c r="I32" s="93"/>
    </row>
    <row r="33" spans="7:7" x14ac:dyDescent="0.15">
      <c r="G33" s="9"/>
    </row>
    <row r="34" spans="7:7" x14ac:dyDescent="0.15">
      <c r="G34" s="9"/>
    </row>
    <row r="35" spans="7:7" x14ac:dyDescent="0.15">
      <c r="G35" s="9"/>
    </row>
    <row r="36" spans="7:7" x14ac:dyDescent="0.15">
      <c r="G36" s="9"/>
    </row>
    <row r="37" spans="7:7" x14ac:dyDescent="0.15">
      <c r="G37" s="9"/>
    </row>
    <row r="38" spans="7:7" x14ac:dyDescent="0.15">
      <c r="G38" s="9"/>
    </row>
    <row r="39" spans="7:7" x14ac:dyDescent="0.15">
      <c r="G39" s="9"/>
    </row>
    <row r="40" spans="7:7" x14ac:dyDescent="0.15">
      <c r="G40" s="9"/>
    </row>
    <row r="41" spans="7:7" x14ac:dyDescent="0.15">
      <c r="G41" s="9"/>
    </row>
    <row r="42" spans="7:7" x14ac:dyDescent="0.15">
      <c r="G42" s="9"/>
    </row>
  </sheetData>
  <mergeCells count="3">
    <mergeCell ref="I2:I13"/>
    <mergeCell ref="I14:I24"/>
    <mergeCell ref="I25:I3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"/>
  <sheetViews>
    <sheetView workbookViewId="0">
      <selection activeCell="H2" sqref="H2"/>
    </sheetView>
  </sheetViews>
  <sheetFormatPr defaultRowHeight="13.5" x14ac:dyDescent="0.15"/>
  <cols>
    <col min="3" max="3" width="16.87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78</v>
      </c>
      <c r="C2" s="3" t="s">
        <v>79</v>
      </c>
      <c r="D2" s="3">
        <v>2019</v>
      </c>
      <c r="E2" s="3">
        <v>6</v>
      </c>
      <c r="F2" s="3">
        <v>15</v>
      </c>
      <c r="G2" s="8">
        <v>60.830719513354197</v>
      </c>
      <c r="H2" s="11">
        <v>63</v>
      </c>
    </row>
    <row r="3" spans="1:8" x14ac:dyDescent="0.15">
      <c r="A3" s="3" t="s">
        <v>6</v>
      </c>
      <c r="B3" s="3" t="s">
        <v>78</v>
      </c>
      <c r="C3" s="3" t="s">
        <v>79</v>
      </c>
      <c r="D3" s="3">
        <v>2019</v>
      </c>
      <c r="E3" s="3">
        <v>7</v>
      </c>
      <c r="F3" s="3">
        <v>17</v>
      </c>
      <c r="G3" s="8">
        <v>62.886233087414602</v>
      </c>
    </row>
    <row r="4" spans="1:8" x14ac:dyDescent="0.15">
      <c r="A4" s="3" t="s">
        <v>6</v>
      </c>
      <c r="B4" s="3" t="s">
        <v>78</v>
      </c>
      <c r="C4" s="3" t="s">
        <v>79</v>
      </c>
      <c r="D4" s="3">
        <v>2019</v>
      </c>
      <c r="E4" s="3">
        <v>8</v>
      </c>
      <c r="F4" s="3">
        <v>14</v>
      </c>
      <c r="G4" s="8">
        <v>63.154479548912597</v>
      </c>
    </row>
    <row r="5" spans="1:8" x14ac:dyDescent="0.15">
      <c r="A5" s="3" t="s">
        <v>6</v>
      </c>
      <c r="B5" s="3" t="s">
        <v>78</v>
      </c>
      <c r="C5" s="3" t="s">
        <v>79</v>
      </c>
      <c r="D5" s="3">
        <v>2019</v>
      </c>
      <c r="E5" s="3">
        <v>9</v>
      </c>
      <c r="F5" s="3">
        <v>13</v>
      </c>
      <c r="G5" s="8">
        <v>61.092112789183503</v>
      </c>
    </row>
    <row r="6" spans="1:8" x14ac:dyDescent="0.15">
      <c r="A6" s="3" t="s">
        <v>6</v>
      </c>
      <c r="B6" s="3" t="s">
        <v>78</v>
      </c>
      <c r="C6" s="3" t="s">
        <v>79</v>
      </c>
      <c r="D6" s="3">
        <v>2019</v>
      </c>
      <c r="E6" s="3">
        <v>10</v>
      </c>
      <c r="F6" s="3">
        <v>19</v>
      </c>
      <c r="G6" s="8">
        <v>63.476939716220798</v>
      </c>
    </row>
    <row r="7" spans="1:8" x14ac:dyDescent="0.15">
      <c r="A7" s="3" t="s">
        <v>6</v>
      </c>
      <c r="B7" s="3" t="s">
        <v>78</v>
      </c>
      <c r="C7" s="3" t="s">
        <v>79</v>
      </c>
      <c r="D7" s="3">
        <v>2019</v>
      </c>
      <c r="E7" s="3">
        <v>11</v>
      </c>
      <c r="F7" s="3">
        <v>15</v>
      </c>
      <c r="G7" s="8">
        <v>60.969986371414798</v>
      </c>
    </row>
    <row r="8" spans="1:8" x14ac:dyDescent="0.15">
      <c r="A8" s="3" t="s">
        <v>6</v>
      </c>
      <c r="B8" s="3" t="s">
        <v>78</v>
      </c>
      <c r="C8" s="3" t="s">
        <v>79</v>
      </c>
      <c r="D8" s="3">
        <v>2019</v>
      </c>
      <c r="E8" s="3">
        <v>12</v>
      </c>
      <c r="F8" s="3">
        <v>7</v>
      </c>
      <c r="G8" s="8">
        <v>62.744758649040399</v>
      </c>
    </row>
    <row r="9" spans="1:8" x14ac:dyDescent="0.15">
      <c r="A9" s="3" t="s">
        <v>6</v>
      </c>
      <c r="B9" s="3" t="s">
        <v>78</v>
      </c>
      <c r="C9" s="3" t="s">
        <v>79</v>
      </c>
      <c r="D9" s="3">
        <v>2020</v>
      </c>
      <c r="E9" s="3">
        <v>1</v>
      </c>
      <c r="F9" s="3">
        <v>10</v>
      </c>
      <c r="G9" s="8">
        <v>63.179294706388298</v>
      </c>
    </row>
    <row r="10" spans="1:8" x14ac:dyDescent="0.15">
      <c r="A10" s="3" t="s">
        <v>6</v>
      </c>
      <c r="B10" s="3" t="s">
        <v>78</v>
      </c>
      <c r="C10" s="3" t="s">
        <v>79</v>
      </c>
      <c r="D10" s="3">
        <v>2020</v>
      </c>
      <c r="E10" s="3">
        <v>3</v>
      </c>
      <c r="F10" s="3">
        <v>10</v>
      </c>
      <c r="G10" s="8">
        <v>64.337085678549101</v>
      </c>
    </row>
    <row r="11" spans="1:8" x14ac:dyDescent="0.15">
      <c r="A11" s="3" t="s">
        <v>6</v>
      </c>
      <c r="B11" s="3" t="s">
        <v>78</v>
      </c>
      <c r="C11" s="3" t="s">
        <v>79</v>
      </c>
      <c r="D11" s="3">
        <v>2020</v>
      </c>
      <c r="E11" s="3">
        <v>4</v>
      </c>
      <c r="F11" s="3">
        <v>16</v>
      </c>
      <c r="G11" s="8">
        <v>63.900634749458398</v>
      </c>
    </row>
    <row r="12" spans="1:8" x14ac:dyDescent="0.15">
      <c r="A12" s="3" t="s">
        <v>6</v>
      </c>
      <c r="B12" s="3" t="s">
        <v>78</v>
      </c>
      <c r="C12" s="3" t="s">
        <v>79</v>
      </c>
      <c r="D12" s="3">
        <v>2020</v>
      </c>
      <c r="E12" s="3">
        <v>5</v>
      </c>
      <c r="F12" s="3">
        <v>21</v>
      </c>
      <c r="G12" s="8">
        <v>62.549886984998501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80</v>
      </c>
      <c r="C2" s="3" t="s">
        <v>7</v>
      </c>
      <c r="D2" s="3">
        <v>2019</v>
      </c>
      <c r="E2" s="3">
        <v>6</v>
      </c>
      <c r="F2" s="3">
        <v>12</v>
      </c>
      <c r="G2" s="8">
        <v>95.636089607453599</v>
      </c>
      <c r="H2" s="11">
        <v>104</v>
      </c>
    </row>
    <row r="3" spans="1:8" x14ac:dyDescent="0.15">
      <c r="A3" s="3" t="s">
        <v>6</v>
      </c>
      <c r="B3" s="3" t="s">
        <v>80</v>
      </c>
      <c r="C3" s="3" t="s">
        <v>7</v>
      </c>
      <c r="D3" s="3">
        <v>2019</v>
      </c>
      <c r="E3" s="3">
        <v>7</v>
      </c>
      <c r="F3" s="3">
        <v>17</v>
      </c>
      <c r="G3" s="8">
        <v>102.319326836023</v>
      </c>
    </row>
    <row r="4" spans="1:8" x14ac:dyDescent="0.15">
      <c r="A4" s="3" t="s">
        <v>6</v>
      </c>
      <c r="B4" s="3" t="s">
        <v>80</v>
      </c>
      <c r="C4" s="3" t="s">
        <v>7</v>
      </c>
      <c r="D4" s="3">
        <v>2019</v>
      </c>
      <c r="E4" s="3">
        <v>8</v>
      </c>
      <c r="F4" s="3">
        <v>15</v>
      </c>
      <c r="G4" s="8">
        <v>101.268005411571</v>
      </c>
    </row>
    <row r="5" spans="1:8" x14ac:dyDescent="0.15">
      <c r="A5" s="3" t="s">
        <v>6</v>
      </c>
      <c r="B5" s="3" t="s">
        <v>80</v>
      </c>
      <c r="C5" s="3" t="s">
        <v>7</v>
      </c>
      <c r="D5" s="3">
        <v>2019</v>
      </c>
      <c r="E5" s="3">
        <v>9</v>
      </c>
      <c r="F5" s="3">
        <v>17</v>
      </c>
      <c r="G5" s="8">
        <v>100.03336431448299</v>
      </c>
    </row>
    <row r="6" spans="1:8" x14ac:dyDescent="0.15">
      <c r="A6" s="3" t="s">
        <v>6</v>
      </c>
      <c r="B6" s="3" t="s">
        <v>80</v>
      </c>
      <c r="C6" s="3" t="s">
        <v>7</v>
      </c>
      <c r="D6" s="3">
        <v>2019</v>
      </c>
      <c r="E6" s="3">
        <v>10</v>
      </c>
      <c r="F6" s="3">
        <v>16</v>
      </c>
      <c r="G6" s="8">
        <v>99.058160112780797</v>
      </c>
    </row>
    <row r="7" spans="1:8" x14ac:dyDescent="0.15">
      <c r="A7" s="3" t="s">
        <v>6</v>
      </c>
      <c r="B7" s="3" t="s">
        <v>80</v>
      </c>
      <c r="C7" s="3" t="s">
        <v>7</v>
      </c>
      <c r="D7" s="3">
        <v>2019</v>
      </c>
      <c r="E7" s="3">
        <v>11</v>
      </c>
      <c r="F7" s="3">
        <v>13</v>
      </c>
      <c r="G7" s="8">
        <v>87.118855009334197</v>
      </c>
    </row>
    <row r="8" spans="1:8" x14ac:dyDescent="0.15">
      <c r="A8" s="3" t="s">
        <v>6</v>
      </c>
      <c r="B8" s="3" t="s">
        <v>80</v>
      </c>
      <c r="C8" s="3" t="s">
        <v>7</v>
      </c>
      <c r="D8" s="3">
        <v>2019</v>
      </c>
      <c r="E8" s="3">
        <v>12</v>
      </c>
      <c r="F8" s="3">
        <v>14</v>
      </c>
      <c r="G8" s="8">
        <v>96.659260864853096</v>
      </c>
    </row>
    <row r="9" spans="1:8" x14ac:dyDescent="0.15">
      <c r="A9" s="3" t="s">
        <v>6</v>
      </c>
      <c r="B9" s="3" t="s">
        <v>80</v>
      </c>
      <c r="C9" s="3" t="s">
        <v>7</v>
      </c>
      <c r="D9" s="3">
        <v>2020</v>
      </c>
      <c r="E9" s="3">
        <v>1</v>
      </c>
      <c r="F9" s="3">
        <v>6</v>
      </c>
      <c r="G9" s="8">
        <v>105.51639724813199</v>
      </c>
    </row>
    <row r="10" spans="1:8" x14ac:dyDescent="0.15">
      <c r="A10" s="3" t="s">
        <v>6</v>
      </c>
      <c r="B10" s="3" t="s">
        <v>80</v>
      </c>
      <c r="C10" s="3" t="s">
        <v>7</v>
      </c>
      <c r="D10" s="3">
        <v>2020</v>
      </c>
      <c r="E10" s="3">
        <v>2</v>
      </c>
      <c r="F10" s="3">
        <v>2</v>
      </c>
      <c r="G10" s="8">
        <v>115</v>
      </c>
    </row>
    <row r="11" spans="1:8" x14ac:dyDescent="0.15">
      <c r="A11" s="3" t="s">
        <v>6</v>
      </c>
      <c r="B11" s="3" t="s">
        <v>80</v>
      </c>
      <c r="C11" s="3" t="s">
        <v>7</v>
      </c>
      <c r="D11" s="3">
        <v>2020</v>
      </c>
      <c r="E11" s="3">
        <v>3</v>
      </c>
      <c r="F11" s="3">
        <v>1</v>
      </c>
      <c r="G11" s="8">
        <v>152.5</v>
      </c>
    </row>
    <row r="12" spans="1:8" x14ac:dyDescent="0.15">
      <c r="A12" s="3" t="s">
        <v>6</v>
      </c>
      <c r="B12" s="3" t="s">
        <v>80</v>
      </c>
      <c r="C12" s="3" t="s">
        <v>7</v>
      </c>
      <c r="D12" s="3">
        <v>2020</v>
      </c>
      <c r="E12" s="3">
        <v>4</v>
      </c>
      <c r="F12" s="3">
        <v>17</v>
      </c>
      <c r="G12" s="8">
        <v>96.618601225012895</v>
      </c>
    </row>
    <row r="13" spans="1:8" x14ac:dyDescent="0.15">
      <c r="A13" s="3" t="s">
        <v>6</v>
      </c>
      <c r="B13" s="3" t="s">
        <v>80</v>
      </c>
      <c r="C13" s="3" t="s">
        <v>7</v>
      </c>
      <c r="D13" s="3">
        <v>2020</v>
      </c>
      <c r="E13" s="3">
        <v>5</v>
      </c>
      <c r="F13" s="3">
        <v>17</v>
      </c>
      <c r="G13" s="8">
        <v>95.758505357789602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81</v>
      </c>
      <c r="C2" s="3" t="s">
        <v>82</v>
      </c>
      <c r="D2" s="3">
        <v>2019</v>
      </c>
      <c r="E2" s="3">
        <v>6</v>
      </c>
      <c r="F2" s="3">
        <v>8</v>
      </c>
      <c r="G2" s="8">
        <v>96.377130541685005</v>
      </c>
      <c r="H2" s="93">
        <v>93</v>
      </c>
      <c r="I2" s="12">
        <v>91</v>
      </c>
    </row>
    <row r="3" spans="1:9" x14ac:dyDescent="0.15">
      <c r="A3" s="3" t="s">
        <v>6</v>
      </c>
      <c r="B3" s="3" t="s">
        <v>81</v>
      </c>
      <c r="C3" s="3" t="s">
        <v>82</v>
      </c>
      <c r="D3" s="3">
        <v>2019</v>
      </c>
      <c r="E3" s="3">
        <v>7</v>
      </c>
      <c r="F3" s="3">
        <v>11</v>
      </c>
      <c r="G3" s="8">
        <v>95.586014909880205</v>
      </c>
      <c r="H3" s="93"/>
    </row>
    <row r="4" spans="1:9" x14ac:dyDescent="0.15">
      <c r="A4" s="3" t="s">
        <v>6</v>
      </c>
      <c r="B4" s="3" t="s">
        <v>81</v>
      </c>
      <c r="C4" s="3" t="s">
        <v>82</v>
      </c>
      <c r="D4" s="3">
        <v>2019</v>
      </c>
      <c r="E4" s="3">
        <v>8</v>
      </c>
      <c r="F4" s="3">
        <v>12</v>
      </c>
      <c r="G4" s="8">
        <v>98.926759688495807</v>
      </c>
      <c r="H4" s="93"/>
    </row>
    <row r="5" spans="1:9" x14ac:dyDescent="0.15">
      <c r="A5" s="3" t="s">
        <v>6</v>
      </c>
      <c r="B5" s="3" t="s">
        <v>81</v>
      </c>
      <c r="C5" s="3" t="s">
        <v>82</v>
      </c>
      <c r="D5" s="3">
        <v>2019</v>
      </c>
      <c r="E5" s="3">
        <v>9</v>
      </c>
      <c r="F5" s="3">
        <v>7</v>
      </c>
      <c r="G5" s="8">
        <v>90.589437583357906</v>
      </c>
      <c r="H5" s="93"/>
    </row>
    <row r="6" spans="1:9" x14ac:dyDescent="0.15">
      <c r="A6" s="3" t="s">
        <v>6</v>
      </c>
      <c r="B6" s="3" t="s">
        <v>81</v>
      </c>
      <c r="C6" s="3" t="s">
        <v>82</v>
      </c>
      <c r="D6" s="3">
        <v>2019</v>
      </c>
      <c r="E6" s="3">
        <v>10</v>
      </c>
      <c r="F6" s="3">
        <v>5</v>
      </c>
      <c r="G6" s="8">
        <v>92.892149011819697</v>
      </c>
      <c r="H6" s="93"/>
    </row>
    <row r="7" spans="1:9" x14ac:dyDescent="0.15">
      <c r="A7" s="3" t="s">
        <v>6</v>
      </c>
      <c r="B7" s="3" t="s">
        <v>81</v>
      </c>
      <c r="C7" s="3" t="s">
        <v>82</v>
      </c>
      <c r="D7" s="3">
        <v>2019</v>
      </c>
      <c r="E7" s="3">
        <v>11</v>
      </c>
      <c r="F7" s="3">
        <v>4</v>
      </c>
      <c r="G7" s="8">
        <v>84.712881531298507</v>
      </c>
      <c r="H7" s="93"/>
    </row>
    <row r="8" spans="1:9" x14ac:dyDescent="0.15">
      <c r="A8" s="3" t="s">
        <v>6</v>
      </c>
      <c r="B8" s="3" t="s">
        <v>81</v>
      </c>
      <c r="C8" s="3" t="s">
        <v>82</v>
      </c>
      <c r="D8" s="3">
        <v>2019</v>
      </c>
      <c r="E8" s="3">
        <v>12</v>
      </c>
      <c r="F8" s="3">
        <v>12</v>
      </c>
      <c r="G8" s="8">
        <v>90.831337666780698</v>
      </c>
      <c r="H8" s="93"/>
    </row>
    <row r="9" spans="1:9" x14ac:dyDescent="0.15">
      <c r="A9" s="3" t="s">
        <v>6</v>
      </c>
      <c r="B9" s="3" t="s">
        <v>81</v>
      </c>
      <c r="C9" s="3" t="s">
        <v>82</v>
      </c>
      <c r="D9" s="3">
        <v>2020</v>
      </c>
      <c r="E9" s="3">
        <v>1</v>
      </c>
      <c r="F9" s="3">
        <v>4</v>
      </c>
      <c r="G9" s="8">
        <v>100.296442687747</v>
      </c>
      <c r="H9" s="93"/>
    </row>
    <row r="10" spans="1:9" x14ac:dyDescent="0.15">
      <c r="A10" s="3" t="s">
        <v>6</v>
      </c>
      <c r="B10" s="3" t="s">
        <v>81</v>
      </c>
      <c r="C10" s="3" t="s">
        <v>82</v>
      </c>
      <c r="D10" s="3">
        <v>2020</v>
      </c>
      <c r="E10" s="3">
        <v>3</v>
      </c>
      <c r="F10" s="3">
        <v>5</v>
      </c>
      <c r="G10" s="8">
        <v>97.909705493822401</v>
      </c>
      <c r="H10" s="93"/>
    </row>
    <row r="11" spans="1:9" x14ac:dyDescent="0.15">
      <c r="A11" s="3" t="s">
        <v>6</v>
      </c>
      <c r="B11" s="3" t="s">
        <v>81</v>
      </c>
      <c r="C11" s="3" t="s">
        <v>82</v>
      </c>
      <c r="D11" s="3">
        <v>2020</v>
      </c>
      <c r="E11" s="3">
        <v>4</v>
      </c>
      <c r="F11" s="3">
        <v>11</v>
      </c>
      <c r="G11" s="8">
        <v>89.973997284672194</v>
      </c>
      <c r="H11" s="93"/>
    </row>
    <row r="12" spans="1:9" x14ac:dyDescent="0.15">
      <c r="A12" s="3" t="s">
        <v>6</v>
      </c>
      <c r="B12" s="3" t="s">
        <v>81</v>
      </c>
      <c r="C12" s="3" t="s">
        <v>82</v>
      </c>
      <c r="D12" s="3">
        <v>2020</v>
      </c>
      <c r="E12" s="3">
        <v>5</v>
      </c>
      <c r="F12" s="3">
        <v>9</v>
      </c>
      <c r="G12" s="8">
        <v>86.759513237455806</v>
      </c>
      <c r="H12" s="93"/>
    </row>
    <row r="13" spans="1:9" x14ac:dyDescent="0.15">
      <c r="A13" s="3" t="s">
        <v>6</v>
      </c>
      <c r="B13" s="3" t="s">
        <v>81</v>
      </c>
      <c r="C13" s="3" t="s">
        <v>83</v>
      </c>
      <c r="D13" s="3">
        <v>2019</v>
      </c>
      <c r="E13" s="3">
        <v>7</v>
      </c>
      <c r="F13" s="3">
        <v>1</v>
      </c>
      <c r="G13" s="8">
        <v>85.409252669039105</v>
      </c>
      <c r="H13" s="93">
        <v>89</v>
      </c>
    </row>
    <row r="14" spans="1:9" x14ac:dyDescent="0.15">
      <c r="A14" s="3" t="s">
        <v>6</v>
      </c>
      <c r="B14" s="3" t="s">
        <v>81</v>
      </c>
      <c r="C14" s="3" t="s">
        <v>83</v>
      </c>
      <c r="D14" s="3">
        <v>2019</v>
      </c>
      <c r="E14" s="3">
        <v>9</v>
      </c>
      <c r="F14" s="3">
        <v>2</v>
      </c>
      <c r="G14" s="8">
        <v>96.036094102481499</v>
      </c>
      <c r="H14" s="93"/>
    </row>
    <row r="15" spans="1:9" x14ac:dyDescent="0.15">
      <c r="A15" s="3" t="s">
        <v>6</v>
      </c>
      <c r="B15" s="3" t="s">
        <v>81</v>
      </c>
      <c r="C15" s="3" t="s">
        <v>83</v>
      </c>
      <c r="D15" s="3">
        <v>2019</v>
      </c>
      <c r="E15" s="3">
        <v>10</v>
      </c>
      <c r="F15" s="3">
        <v>2</v>
      </c>
      <c r="G15" s="8">
        <v>92.948717948717899</v>
      </c>
      <c r="H15" s="93"/>
    </row>
    <row r="16" spans="1:9" x14ac:dyDescent="0.15">
      <c r="A16" s="3" t="s">
        <v>6</v>
      </c>
      <c r="B16" s="3" t="s">
        <v>81</v>
      </c>
      <c r="C16" s="3" t="s">
        <v>83</v>
      </c>
      <c r="D16" s="3">
        <v>2019</v>
      </c>
      <c r="E16" s="3">
        <v>11</v>
      </c>
      <c r="F16" s="3">
        <v>1</v>
      </c>
      <c r="G16" s="8">
        <v>100.160256410256</v>
      </c>
      <c r="H16" s="93"/>
    </row>
    <row r="17" spans="1:8" x14ac:dyDescent="0.15">
      <c r="A17" s="3" t="s">
        <v>6</v>
      </c>
      <c r="B17" s="3" t="s">
        <v>81</v>
      </c>
      <c r="C17" s="3" t="s">
        <v>83</v>
      </c>
      <c r="D17" s="3">
        <v>2019</v>
      </c>
      <c r="E17" s="3">
        <v>12</v>
      </c>
      <c r="F17" s="3">
        <v>1</v>
      </c>
      <c r="G17" s="8">
        <v>90.981462527010095</v>
      </c>
      <c r="H17" s="93"/>
    </row>
    <row r="18" spans="1:8" x14ac:dyDescent="0.15">
      <c r="A18" s="3" t="s">
        <v>6</v>
      </c>
      <c r="B18" s="3" t="s">
        <v>81</v>
      </c>
      <c r="C18" s="3" t="s">
        <v>83</v>
      </c>
      <c r="D18" s="3">
        <v>2020</v>
      </c>
      <c r="E18" s="3">
        <v>3</v>
      </c>
      <c r="F18" s="3">
        <v>1</v>
      </c>
      <c r="G18" s="8">
        <v>80</v>
      </c>
      <c r="H18" s="93"/>
    </row>
    <row r="19" spans="1:8" x14ac:dyDescent="0.15">
      <c r="A19" s="3" t="s">
        <v>6</v>
      </c>
      <c r="B19" s="3" t="s">
        <v>81</v>
      </c>
      <c r="C19" s="3" t="s">
        <v>83</v>
      </c>
      <c r="D19" s="3">
        <v>2020</v>
      </c>
      <c r="E19" s="3">
        <v>4</v>
      </c>
      <c r="F19" s="3">
        <v>1</v>
      </c>
      <c r="G19" s="8">
        <v>85.365853658536594</v>
      </c>
      <c r="H19" s="93"/>
    </row>
    <row r="20" spans="1:8" x14ac:dyDescent="0.15">
      <c r="A20" s="3" t="s">
        <v>6</v>
      </c>
      <c r="B20" s="3" t="s">
        <v>81</v>
      </c>
      <c r="C20" s="3" t="s">
        <v>83</v>
      </c>
      <c r="D20" s="3">
        <v>2020</v>
      </c>
      <c r="E20" s="3">
        <v>5</v>
      </c>
      <c r="F20" s="3">
        <v>1</v>
      </c>
      <c r="G20" s="8">
        <v>81.476156242511394</v>
      </c>
      <c r="H20" s="93"/>
    </row>
  </sheetData>
  <mergeCells count="2">
    <mergeCell ref="H2:H12"/>
    <mergeCell ref="H13:H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51</vt:i4>
      </vt:variant>
    </vt:vector>
  </HeadingPairs>
  <TitlesOfParts>
    <vt:vector size="51" baseType="lpstr">
      <vt:lpstr>城研龙腾苑</vt:lpstr>
      <vt:lpstr>城研龙锦龙跃龙禧</vt:lpstr>
      <vt:lpstr>城研瑞旗家园</vt:lpstr>
      <vt:lpstr>城研云趣园</vt:lpstr>
      <vt:lpstr>城研和谐家园</vt:lpstr>
      <vt:lpstr>城研天通西苑</vt:lpstr>
      <vt:lpstr>城研温泉凯盛家园</vt:lpstr>
      <vt:lpstr>城研智学苑</vt:lpstr>
      <vt:lpstr>城研美和园</vt:lpstr>
      <vt:lpstr>城研君安家园</vt:lpstr>
      <vt:lpstr>城研清景园</vt:lpstr>
      <vt:lpstr>城研八里庄北里</vt:lpstr>
      <vt:lpstr>城研定慧西里</vt:lpstr>
      <vt:lpstr>城研厂洼</vt:lpstr>
      <vt:lpstr>城研金雅苑</vt:lpstr>
      <vt:lpstr>城研普惠南里</vt:lpstr>
      <vt:lpstr>城研北蜂窝</vt:lpstr>
      <vt:lpstr>城研罗庄东路</vt:lpstr>
      <vt:lpstr>城研金隅滨河苑</vt:lpstr>
      <vt:lpstr>城研八角北里</vt:lpstr>
      <vt:lpstr>城研民岳家园</vt:lpstr>
      <vt:lpstr>城研长安新城</vt:lpstr>
      <vt:lpstr>城研九号公馆</vt:lpstr>
      <vt:lpstr>城研三环新城</vt:lpstr>
      <vt:lpstr>城研彩虹家园</vt:lpstr>
      <vt:lpstr>城研宋家庄家园</vt:lpstr>
      <vt:lpstr>城研西罗园一区</vt:lpstr>
      <vt:lpstr>城研如意里</vt:lpstr>
      <vt:lpstr>城研展览路</vt:lpstr>
      <vt:lpstr>城研北露园</vt:lpstr>
      <vt:lpstr>城研白云观</vt:lpstr>
      <vt:lpstr>城研王府仓</vt:lpstr>
      <vt:lpstr>城研小红庙</vt:lpstr>
      <vt:lpstr>城研乐城</vt:lpstr>
      <vt:lpstr>城研槐柏树</vt:lpstr>
      <vt:lpstr>城研裕中东里</vt:lpstr>
      <vt:lpstr>城研崇文门东大街</vt:lpstr>
      <vt:lpstr>城研双花园</vt:lpstr>
      <vt:lpstr>城研潘家园东里</vt:lpstr>
      <vt:lpstr>城研双合家园</vt:lpstr>
      <vt:lpstr>城研翠城馨园</vt:lpstr>
      <vt:lpstr>城研朝新嘉园</vt:lpstr>
      <vt:lpstr>城研金隅泰和园</vt:lpstr>
      <vt:lpstr>城研东亚瑞晶苑</vt:lpstr>
      <vt:lpstr>中指租金案例</vt:lpstr>
      <vt:lpstr>天宫院小区</vt:lpstr>
      <vt:lpstr>双合6-8</vt:lpstr>
      <vt:lpstr>面积表</vt:lpstr>
      <vt:lpstr>系统读取表</vt:lpstr>
      <vt:lpstr>房源表</vt:lpstr>
      <vt:lpstr>房源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KG</cp:lastModifiedBy>
  <dcterms:created xsi:type="dcterms:W3CDTF">2019-07-26T01:22:00Z</dcterms:created>
  <dcterms:modified xsi:type="dcterms:W3CDTF">2022-01-04T02:55:55Z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