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1DYGJ2\过程\"/>
    </mc:Choice>
  </mc:AlternateContent>
  <xr:revisionPtr revIDLastSave="0" documentId="13_ncr:1_{AACF71D5-158B-45B3-BE6F-BC350516DFAD}"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s="1"/>
  <c r="G14" i="74" s="1"/>
  <c r="B14" i="74"/>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S431" i="31" s="1"/>
  <c r="R432" i="31"/>
  <c r="S432" i="31" s="1"/>
  <c r="R433" i="31"/>
  <c r="R434" i="31"/>
  <c r="R435" i="31"/>
  <c r="S435" i="31" s="1"/>
  <c r="R436" i="31"/>
  <c r="S436" i="31" s="1"/>
  <c r="R437" i="31"/>
  <c r="R438" i="31"/>
  <c r="S438" i="31" s="1"/>
  <c r="R439" i="31"/>
  <c r="S439" i="31" s="1"/>
  <c r="R440" i="31"/>
  <c r="S440" i="31" s="1"/>
  <c r="R441" i="31"/>
  <c r="R442" i="3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425"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93" i="31"/>
  <c r="S489" i="31"/>
  <c r="S485" i="31"/>
  <c r="S481" i="31"/>
  <c r="S477" i="31"/>
  <c r="S473" i="31"/>
  <c r="S469" i="31"/>
  <c r="S442" i="31"/>
  <c r="S441" i="31"/>
  <c r="S437" i="31"/>
  <c r="S434" i="31"/>
  <c r="S433" i="31"/>
  <c r="S120" i="31"/>
  <c r="S119" i="31"/>
  <c r="S116" i="31"/>
  <c r="S112" i="31"/>
  <c r="S506" i="31"/>
  <c r="S467" i="31"/>
  <c r="S465" i="31"/>
  <c r="S461" i="31"/>
  <c r="S457"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5" i="31"/>
  <c r="S447" i="31"/>
  <c r="S449"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C20" i="9"/>
  <c r="D34" i="9"/>
  <c r="E2" i="69"/>
  <c r="D19" i="9"/>
  <c r="D35" i="9"/>
  <c r="E9" i="76"/>
  <c r="F6" i="73"/>
  <c r="E8" i="76"/>
  <c r="E12" i="76"/>
  <c r="E11" i="76"/>
  <c r="F4" i="73"/>
  <c r="B11" i="76"/>
  <c r="E10" i="76"/>
  <c r="D6" i="73"/>
  <c r="B8" i="76"/>
  <c r="E2" i="68"/>
  <c r="F5" i="73"/>
  <c r="B12" i="76"/>
  <c r="F3" i="73"/>
  <c r="B13" i="76"/>
  <c r="C19" i="9"/>
  <c r="B10" i="76"/>
  <c r="AO13" i="1"/>
  <c r="F7" i="73"/>
  <c r="E13" i="76"/>
  <c r="D20" i="9"/>
  <c r="B7" i="76"/>
  <c r="B9" i="76"/>
  <c r="E7" i="76"/>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L48" i="15"/>
  <c r="M22" i="67"/>
  <c r="M29" i="67"/>
  <c r="M24" i="67"/>
  <c r="F36" i="15"/>
  <c r="F36" i="67"/>
  <c r="M6" i="67"/>
  <c r="D4" i="73"/>
  <c r="F7" i="15"/>
  <c r="F16" i="67"/>
  <c r="F42" i="67"/>
  <c r="C76" i="15"/>
  <c r="F37" i="67"/>
  <c r="F43" i="15"/>
  <c r="M28" i="15"/>
  <c r="F8" i="67"/>
  <c r="M26" i="15"/>
  <c r="F26" i="67"/>
  <c r="F13" i="15"/>
  <c r="C76" i="67"/>
  <c r="J15" i="67"/>
  <c r="F40" i="15"/>
  <c r="M9" i="15"/>
  <c r="M28" i="67"/>
  <c r="F37" i="15"/>
  <c r="M6" i="15"/>
  <c r="F9" i="67"/>
  <c r="F8" i="15"/>
  <c r="F38" i="15"/>
  <c r="M22" i="15"/>
  <c r="M26" i="67"/>
  <c r="D7" i="73"/>
  <c r="F26" i="15"/>
  <c r="M23" i="15"/>
  <c r="L47" i="67"/>
  <c r="M29" i="15"/>
  <c r="F13" i="67"/>
  <c r="M8" i="67"/>
  <c r="J15" i="15"/>
  <c r="F42" i="15"/>
  <c r="F6" i="67"/>
  <c r="L47" i="15"/>
  <c r="L48" i="67"/>
  <c r="F43" i="67"/>
  <c r="D5" i="73"/>
  <c r="F7" i="67"/>
  <c r="F38" i="67"/>
  <c r="F16" i="15"/>
  <c r="M9" i="67"/>
  <c r="F6" i="15"/>
  <c r="M23" i="67"/>
  <c r="D3" i="73"/>
  <c r="M24" i="15"/>
  <c r="M8" i="15"/>
  <c r="F40" i="67"/>
  <c r="F9"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F27" i="68"/>
  <c r="AE7" i="1"/>
  <c r="AE8" i="1"/>
  <c r="AE12" i="1"/>
  <c r="AE10" i="1"/>
  <c r="C16" i="67"/>
  <c r="F41" i="67"/>
  <c r="C16" i="15"/>
  <c r="G1" i="73"/>
  <c r="Q73" i="15" l="1"/>
  <c r="C49" i="67"/>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C35" i="9"/>
  <c r="F41" i="15"/>
  <c r="M27" i="67"/>
  <c r="M27" i="15"/>
  <c r="C48" i="15" l="1"/>
  <c r="C66" i="15" s="1"/>
  <c r="AC10" i="39"/>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8" i="1"/>
  <c r="AO10" i="1"/>
  <c r="AO6"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6" i="9"/>
  <c r="L66" i="9"/>
  <c r="E81" i="9"/>
  <c r="E80" i="9"/>
  <c r="C80" i="9"/>
  <c r="B48" i="72"/>
  <c r="E4" i="52"/>
  <c r="M67" i="9"/>
  <c r="L67" i="9"/>
  <c r="B32" i="72"/>
  <c r="D14" i="53"/>
  <c r="B52" i="72"/>
  <c r="G4" i="52"/>
  <c r="P57" i="9"/>
  <c r="D55" i="9"/>
  <c r="M53" i="9"/>
  <c r="N57" i="9"/>
  <c r="N58" i="9"/>
  <c r="B22" i="72"/>
  <c r="D6" i="53"/>
  <c r="B31" i="72"/>
  <c r="D15" i="53"/>
  <c r="D119" i="9"/>
  <c r="D5" i="52"/>
  <c r="B49" i="72"/>
  <c r="B47" i="72"/>
  <c r="E118" i="9"/>
  <c r="D118" i="9"/>
  <c r="D4" i="52"/>
  <c r="M55" i="9"/>
  <c r="D59" i="9"/>
  <c r="C72" i="9"/>
  <c r="C79" i="9"/>
  <c r="C81" i="9"/>
  <c r="B53" i="72"/>
  <c r="F119" i="9"/>
  <c r="F5" i="52"/>
  <c r="C96" i="9"/>
  <c r="E96" i="9"/>
  <c r="E97" i="9"/>
  <c r="M64" i="9"/>
  <c r="L64" i="9"/>
  <c r="B21" i="72"/>
  <c r="D7" i="53"/>
  <c r="C73" i="9"/>
  <c r="C78" i="9"/>
  <c r="C64" i="9"/>
  <c r="C63" i="9"/>
  <c r="C67" i="9"/>
  <c r="C68" i="9"/>
  <c r="D54" i="9"/>
  <c r="H5" i="52"/>
  <c r="H119" i="9"/>
  <c r="C86" i="9"/>
  <c r="C93" i="9"/>
  <c r="M54" i="9"/>
  <c r="D56" i="9"/>
  <c r="C85" i="9"/>
  <c r="C95" i="9"/>
  <c r="C97" i="9"/>
  <c r="D58" i="9"/>
  <c r="D9" i="52"/>
  <c r="D123" i="9"/>
  <c r="H4" i="52"/>
  <c r="C104" i="9"/>
  <c r="D122" i="9"/>
  <c r="D8" i="52"/>
  <c r="G118" i="9"/>
  <c r="F118" i="9"/>
  <c r="F4" i="52"/>
  <c r="B51" i="72"/>
  <c r="M48" i="9"/>
  <c r="N60" i="9"/>
  <c r="N59" i="9"/>
  <c r="N61" i="9"/>
  <c r="I4" i="52"/>
  <c r="C105" i="9"/>
  <c r="L68" i="9"/>
  <c r="M68" i="9"/>
  <c r="L63" i="9"/>
  <c r="M63" i="9"/>
  <c r="M69" i="9"/>
  <c r="N69" i="9"/>
  <c r="D13" i="53"/>
  <c r="B30" i="72"/>
  <c r="H102" i="9"/>
  <c r="C5" i="74"/>
  <c r="H108" i="9"/>
  <c r="C6" i="74"/>
  <c r="D52" i="9"/>
  <c r="D45" i="9"/>
  <c r="D53" i="9"/>
  <c r="D5" i="53"/>
  <c r="B20" i="72"/>
  <c r="I118" i="9"/>
  <c r="H118" i="9"/>
  <c r="H101" i="9"/>
  <c r="H107" i="9"/>
  <c r="M49" i="9"/>
  <c r="L65" i="9"/>
  <c r="M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<sst xmlns="http://schemas.openxmlformats.org/spreadsheetml/2006/main" count="7820" uniqueCount="3417">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</sst>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390525</xdr:colOff>
      <xdr:row>2</xdr:row>
      <xdr:rowOff>114300</xdr:rowOff>
    </xdr:from>
    <xdr:to>
      <xdr:col>19</xdr:col>
      <xdr:colOff>380487</xdr:colOff>
      <xdr:row>36</xdr:row>
      <xdr:rowOff>75476</xdr:rowOff>
    </xdr:to>
    <xdr:pic>
      <xdr:nvPicPr>
        <xdr:cNvPr id="3" name="图片 2">
          <a:extLst>
            <a:ext uri="{FF2B5EF4-FFF2-40B4-BE49-F238E27FC236}">
              <a16:creationId xmlns:a16="http://schemas.microsoft.com/office/drawing/2014/main" id="{62403F99-32E6-709C-094E-C76EB5187318}"/>
            </a:ext>
          </a:extLst>
        </xdr:cNvPr>
        <xdr:cNvPicPr>
          <a:picLocks noChangeAspect="1"/>
        </xdr:cNvPicPr>
      </xdr:nvPicPr>
      <xdr:blipFill>
        <a:blip xmlns:r="http://schemas.openxmlformats.org/officeDocument/2006/relationships" r:embed="rId1"/>
        <a:stretch>
          <a:fillRect/>
        </a:stretch>
      </xdr:blipFill>
      <xdr:spPr>
        <a:xfrm>
          <a:off x="9305925" y="457200"/>
          <a:ext cx="4104762" cy="5790476"/>
        </a:xfrm>
        <a:prstGeom prst="rect">
          <a:avLst/>
        </a:prstGeom>
      </xdr:spPr>
    </xdr:pic>
    <xdr:clientData/>
  </xdr:twoCellAnchor>
  <xdr:twoCellAnchor editAs="oneCell">
    <xdr:from>
      <xdr:col>1</xdr:col>
      <xdr:colOff>19050</xdr:colOff>
      <xdr:row>3</xdr:row>
      <xdr:rowOff>47625</xdr:rowOff>
    </xdr:from>
    <xdr:to>
      <xdr:col>11</xdr:col>
      <xdr:colOff>542002</xdr:colOff>
      <xdr:row>17</xdr:row>
      <xdr:rowOff>37801</xdr:rowOff>
    </xdr:to>
    <xdr:pic>
      <xdr:nvPicPr>
        <xdr:cNvPr id="4" name="图片 3">
          <a:extLst>
            <a:ext uri="{FF2B5EF4-FFF2-40B4-BE49-F238E27FC236}">
              <a16:creationId xmlns:a16="http://schemas.microsoft.com/office/drawing/2014/main" id="{05758DAD-390F-A99F-31C5-B7FB041A00C4}"/>
            </a:ext>
          </a:extLst>
        </xdr:cNvPr>
        <xdr:cNvPicPr>
          <a:picLocks noChangeAspect="1"/>
        </xdr:cNvPicPr>
      </xdr:nvPicPr>
      <xdr:blipFill>
        <a:blip xmlns:r="http://schemas.openxmlformats.org/officeDocument/2006/relationships" r:embed="rId2"/>
        <a:stretch>
          <a:fillRect/>
        </a:stretch>
      </xdr:blipFill>
      <xdr:spPr>
        <a:xfrm>
          <a:off x="704850" y="561975"/>
          <a:ext cx="7380952"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174.9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770</v>
      </c>
      <c r="C5" s="2300">
        <f ca="1">IF(B5=D14,结果表!H102,ROUND(B5*10000/$B$1,0))</f>
        <v>0</v>
      </c>
      <c r="D5" s="2300" t="e">
        <f>ROUND(B5*10000/$B$2,0)</f>
        <v>#DIV/0!</v>
      </c>
      <c r="E5" s="2462"/>
      <c r="F5" s="2463"/>
      <c r="G5" s="2463"/>
      <c r="H5" s="2463"/>
      <c r="I5" s="2463"/>
      <c r="J5" s="2463"/>
      <c r="K5" s="2463"/>
    </row>
    <row r="6" spans="1:11" ht="16.5">
      <c r="A6" s="2300" t="s">
        <v>656</v>
      </c>
      <c r="B6" s="2300">
        <f>SUM(G14:G23)</f>
        <v>770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174.9</v>
      </c>
      <c r="C14" s="2306"/>
      <c r="D14" s="2306">
        <f>ROUND(B14*E14/10000,0)</f>
        <v>770</v>
      </c>
      <c r="E14" s="2306">
        <f>典型户型修正!R24</f>
        <v>44000</v>
      </c>
      <c r="F14" s="2306" t="e">
        <f>ROUND(D14*10000/C14,0)</f>
        <v>#DIV/0!</v>
      </c>
      <c r="G14" s="2306">
        <f>D14</f>
        <v>770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B7" sqref="B7"/>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2025-06-20T05:55:18Z</dcterms:modified>
</cp:coreProperties>
</file>