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财资处工作\老校区腾退\"/>
    </mc:Choice>
  </mc:AlternateContent>
  <bookViews>
    <workbookView xWindow="-105" yWindow="-105" windowWidth="23595" windowHeight="11865"/>
  </bookViews>
  <sheets>
    <sheet name="Sheet1" sheetId="1" r:id="rId1"/>
  </sheets>
  <definedNames>
    <definedName name="_xlnm.Print_Titles" localSheetId="0">Sheet1!$1:$2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4" i="1"/>
  <c r="I5" i="1"/>
  <c r="I6" i="1"/>
  <c r="I8" i="1"/>
  <c r="I20" i="1"/>
  <c r="I9" i="1"/>
  <c r="I10" i="1"/>
  <c r="I11" i="1"/>
  <c r="I21" i="1"/>
  <c r="I22" i="1"/>
  <c r="I17" i="1"/>
  <c r="I12" i="1"/>
  <c r="I13" i="1"/>
  <c r="I14" i="1"/>
  <c r="I18" i="1"/>
  <c r="I19" i="1"/>
  <c r="I16" i="1"/>
  <c r="I3" i="1"/>
  <c r="G25" i="1" l="1"/>
  <c r="G27" i="1" s="1"/>
  <c r="I25" i="1"/>
  <c r="I27" i="1" s="1"/>
  <c r="F25" i="1"/>
  <c r="F27" i="1" s="1"/>
</calcChain>
</file>

<file path=xl/sharedStrings.xml><?xml version="1.0" encoding="utf-8"?>
<sst xmlns="http://schemas.openxmlformats.org/spreadsheetml/2006/main" count="115" uniqueCount="93">
  <si>
    <t>资产编号</t>
  </si>
  <si>
    <t>已领权证面积
（平方米）</t>
  </si>
  <si>
    <t>备注</t>
  </si>
  <si>
    <t>序号</t>
  </si>
  <si>
    <t>楼栋名称</t>
  </si>
  <si>
    <t>建成年代</t>
  </si>
  <si>
    <t>房产证情况</t>
  </si>
  <si>
    <t>总建筑面积
（平方米）</t>
  </si>
  <si>
    <t>地下层数</t>
  </si>
  <si>
    <t>地上层数</t>
  </si>
  <si>
    <t>1</t>
  </si>
  <si>
    <t>3</t>
  </si>
  <si>
    <t>未办理</t>
  </si>
  <si>
    <t>办公楼</t>
  </si>
  <si>
    <t>配电室</t>
  </si>
  <si>
    <t>海全字第00212号</t>
  </si>
  <si>
    <t>FW2019000033</t>
  </si>
  <si>
    <t>FW2019000024</t>
  </si>
  <si>
    <t>办公楼（小白楼）</t>
  </si>
  <si>
    <t>FW2019000025</t>
  </si>
  <si>
    <t>锅炉房</t>
  </si>
  <si>
    <t>FW2019000040</t>
  </si>
  <si>
    <t>FW2019000028</t>
  </si>
  <si>
    <t>图书室</t>
  </si>
  <si>
    <t>FW2019000041</t>
  </si>
  <si>
    <t>招生办公室</t>
  </si>
  <si>
    <t>FW2019000026</t>
  </si>
  <si>
    <t>FW2019000030</t>
  </si>
  <si>
    <t>食堂办公室</t>
  </si>
  <si>
    <t>FW2019000034</t>
  </si>
  <si>
    <t>FW2019000042</t>
  </si>
  <si>
    <t>校传达室</t>
  </si>
  <si>
    <t>FW2019000043</t>
  </si>
  <si>
    <t>食堂操作间</t>
  </si>
  <si>
    <t>FW2019000038</t>
  </si>
  <si>
    <t>车库</t>
  </si>
  <si>
    <t>海全字第00232号</t>
  </si>
  <si>
    <t>总使用面积（平方米）</t>
    <phoneticPr fontId="5" type="noConversion"/>
  </si>
  <si>
    <t>合计</t>
    <phoneticPr fontId="5" type="noConversion"/>
  </si>
  <si>
    <t>北京服装学院牡丹园校区建筑物情况统计汇总表</t>
    <phoneticPr fontId="5" type="noConversion"/>
  </si>
  <si>
    <t>总计</t>
    <phoneticPr fontId="5" type="noConversion"/>
  </si>
  <si>
    <t>施工证-（92）建市字220号</t>
    <phoneticPr fontId="5" type="noConversion"/>
  </si>
  <si>
    <t>规划证/施工证</t>
    <phoneticPr fontId="5" type="noConversion"/>
  </si>
  <si>
    <t>规划证-（2002）海规建20字377号</t>
    <phoneticPr fontId="5" type="noConversion"/>
  </si>
  <si>
    <t>施工证-（80）建市字2815号
规划证-（92）市规建字2189号</t>
    <phoneticPr fontId="5" type="noConversion"/>
  </si>
  <si>
    <t>规划证-（2000）海规建20字127号
规划证-（2000）海规建20字432号</t>
    <phoneticPr fontId="5" type="noConversion"/>
  </si>
  <si>
    <t>规划证-97-规建字-785</t>
    <phoneticPr fontId="5" type="noConversion"/>
  </si>
  <si>
    <t>施工证-（80）建市字2815号</t>
    <phoneticPr fontId="5" type="noConversion"/>
  </si>
  <si>
    <t>规划证-（2002）海规建32字378号</t>
    <phoneticPr fontId="5" type="noConversion"/>
  </si>
  <si>
    <t>2</t>
    <phoneticPr fontId="5" type="noConversion"/>
  </si>
  <si>
    <t>10</t>
    <phoneticPr fontId="5" type="noConversion"/>
  </si>
  <si>
    <t>11</t>
    <phoneticPr fontId="5" type="noConversion"/>
  </si>
  <si>
    <t>FW2019000035</t>
    <phoneticPr fontId="5" type="noConversion"/>
  </si>
  <si>
    <t>教学楼</t>
    <phoneticPr fontId="5" type="noConversion"/>
  </si>
  <si>
    <t>FW2019000032</t>
    <phoneticPr fontId="5" type="noConversion"/>
  </si>
  <si>
    <t>教学楼（海仪）</t>
    <phoneticPr fontId="5" type="noConversion"/>
  </si>
  <si>
    <t>FW2019000027</t>
    <phoneticPr fontId="5" type="noConversion"/>
  </si>
  <si>
    <t>教学楼加层（五层）</t>
    <phoneticPr fontId="5" type="noConversion"/>
  </si>
  <si>
    <t>规划证（88）建市字1025号</t>
    <phoneticPr fontId="5" type="noConversion"/>
  </si>
  <si>
    <t>规划证-97-规建字-0885号</t>
    <phoneticPr fontId="5" type="noConversion"/>
  </si>
  <si>
    <t>连廊</t>
    <phoneticPr fontId="5" type="noConversion"/>
  </si>
  <si>
    <t>连廊二层</t>
    <phoneticPr fontId="5" type="noConversion"/>
  </si>
  <si>
    <t>1985</t>
    <phoneticPr fontId="5" type="noConversion"/>
  </si>
  <si>
    <t>1988</t>
    <phoneticPr fontId="5" type="noConversion"/>
  </si>
  <si>
    <t>1997</t>
    <phoneticPr fontId="5" type="noConversion"/>
  </si>
  <si>
    <t>1992</t>
    <phoneticPr fontId="5" type="noConversion"/>
  </si>
  <si>
    <t>浴室</t>
    <phoneticPr fontId="5" type="noConversion"/>
  </si>
  <si>
    <t>南门传达室</t>
    <phoneticPr fontId="5" type="noConversion"/>
  </si>
  <si>
    <t>餐厅</t>
    <phoneticPr fontId="5" type="noConversion"/>
  </si>
  <si>
    <t>保安宿舍</t>
    <phoneticPr fontId="5" type="noConversion"/>
  </si>
  <si>
    <t>4</t>
    <phoneticPr fontId="5" type="noConversion"/>
  </si>
  <si>
    <t>5</t>
    <phoneticPr fontId="5" type="noConversion"/>
  </si>
  <si>
    <t>12</t>
    <phoneticPr fontId="5" type="noConversion"/>
  </si>
  <si>
    <t>13</t>
    <phoneticPr fontId="5" type="noConversion"/>
  </si>
  <si>
    <t>14</t>
    <phoneticPr fontId="5" type="noConversion"/>
  </si>
  <si>
    <t>15</t>
    <phoneticPr fontId="5" type="noConversion"/>
  </si>
  <si>
    <t>FW2019000044</t>
    <phoneticPr fontId="5" type="noConversion"/>
  </si>
  <si>
    <t>学生宿舍</t>
    <phoneticPr fontId="5" type="noConversion"/>
  </si>
  <si>
    <t>FW2019000029</t>
    <phoneticPr fontId="5" type="noConversion"/>
  </si>
  <si>
    <t>学生宿舍加层（五层）</t>
    <phoneticPr fontId="5" type="noConversion"/>
  </si>
  <si>
    <t>6</t>
    <phoneticPr fontId="5" type="noConversion"/>
  </si>
  <si>
    <t>8</t>
    <phoneticPr fontId="5" type="noConversion"/>
  </si>
  <si>
    <t>9</t>
    <phoneticPr fontId="5" type="noConversion"/>
  </si>
  <si>
    <t>7</t>
    <phoneticPr fontId="5" type="noConversion"/>
  </si>
  <si>
    <t>FW2019000031</t>
    <phoneticPr fontId="5" type="noConversion"/>
  </si>
  <si>
    <t>实习楼</t>
    <phoneticPr fontId="5" type="noConversion"/>
  </si>
  <si>
    <t>FW2019000023</t>
    <phoneticPr fontId="5" type="noConversion"/>
  </si>
  <si>
    <t>实习楼加层</t>
    <phoneticPr fontId="5" type="noConversion"/>
  </si>
  <si>
    <t>为北京市皮革工业学校在1980年建设的老食堂基础上拆改、增建得来。共2层。</t>
    <phoneticPr fontId="5" type="noConversion"/>
  </si>
  <si>
    <t>为北京市皮革工业学校在1980年建设的老食堂基础上拆除后，得到这两项。</t>
    <phoneticPr fontId="5" type="noConversion"/>
  </si>
  <si>
    <t>已拆除，未计入面积</t>
    <phoneticPr fontId="5" type="noConversion"/>
  </si>
  <si>
    <t>未测量，未计入面积</t>
    <phoneticPr fontId="5" type="noConversion"/>
  </si>
  <si>
    <t xml:space="preserve">1、教学楼为北京市皮革工业学校分3次建设完成。
2、连廊为北京市皮革工业学校分2次建设完成。
3、2017年划转北京服装学院后，进行装修改造，教学楼建筑面积发生变化，但未测量，暂按原房屋产权证书上的记载进行汇总。
4、2017年划转北京服装学院后，进行装修改造，将招生办公室（平房，单体建筑，在原产权证中有体现）与教学楼及连廊连通，作为一个整体教学楼使用。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</si>
</sst>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.00"/>
    <numFmt numFmtId="177" formatCode="#"/>
  </numFmts>
  <fonts count="9" x14ac:knownFonts="1">
    <font>
      <sz val="11"/>
      <color theme="1"/>
      <name val="宋体"/>
      <charset val="134"/>
      <scheme val="minor"/>
    </font>
    <font>
      <sz val="20"/>
      <color indexed="8"/>
      <name val="方正小标宋简体"/>
      <family val="3"/>
      <charset val="134"/>
    </font>
    <font>
      <sz val="12"/>
      <color indexed="9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85" zoomScaleNormal="85" workbookViewId="0">
      <selection activeCell="N8" sqref="N8"/>
    </sheetView>
  </sheetViews>
  <sheetFormatPr defaultColWidth="9" defaultRowHeight="13.5" x14ac:dyDescent="0.15"/>
  <cols>
    <col min="1" max="1" width="5.625" bestFit="1" customWidth="1"/>
    <col min="2" max="2" width="17.625" bestFit="1" customWidth="1"/>
    <col min="3" max="3" width="23.25" bestFit="1" customWidth="1"/>
    <col min="4" max="4" width="12.375" customWidth="1"/>
    <col min="5" max="5" width="13.5" customWidth="1"/>
    <col min="6" max="6" width="13.375" customWidth="1"/>
    <col min="7" max="7" width="13.5" customWidth="1"/>
    <col min="8" max="8" width="36.375" bestFit="1" customWidth="1"/>
    <col min="9" max="9" width="14.125" customWidth="1"/>
    <col min="10" max="10" width="13.5" customWidth="1"/>
    <col min="11" max="11" width="14.25" customWidth="1"/>
    <col min="12" max="12" width="32.25" customWidth="1"/>
    <col min="13" max="13" width="18.625" customWidth="1"/>
  </cols>
  <sheetData>
    <row r="1" spans="1:12" ht="82.5" customHeight="1" x14ac:dyDescent="0.15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51.95" customHeight="1" x14ac:dyDescent="0.15">
      <c r="A2" s="8" t="s">
        <v>3</v>
      </c>
      <c r="B2" s="8" t="s">
        <v>0</v>
      </c>
      <c r="C2" s="8" t="s">
        <v>4</v>
      </c>
      <c r="D2" s="8" t="s">
        <v>5</v>
      </c>
      <c r="E2" s="9" t="s">
        <v>6</v>
      </c>
      <c r="F2" s="8" t="s">
        <v>7</v>
      </c>
      <c r="G2" s="8" t="s">
        <v>1</v>
      </c>
      <c r="H2" s="8" t="s">
        <v>42</v>
      </c>
      <c r="I2" s="8" t="s">
        <v>37</v>
      </c>
      <c r="J2" s="8" t="s">
        <v>8</v>
      </c>
      <c r="K2" s="8" t="s">
        <v>9</v>
      </c>
      <c r="L2" s="8" t="s">
        <v>2</v>
      </c>
    </row>
    <row r="3" spans="1:12" ht="51.75" customHeight="1" x14ac:dyDescent="0.15">
      <c r="A3" s="32" t="s">
        <v>10</v>
      </c>
      <c r="B3" s="1" t="s">
        <v>52</v>
      </c>
      <c r="C3" s="16" t="s">
        <v>53</v>
      </c>
      <c r="D3" s="1" t="s">
        <v>62</v>
      </c>
      <c r="E3" s="16" t="s">
        <v>15</v>
      </c>
      <c r="F3" s="2">
        <v>3097.2</v>
      </c>
      <c r="G3" s="2">
        <v>3097.2</v>
      </c>
      <c r="H3" s="2"/>
      <c r="I3" s="2">
        <f>F3*0.75</f>
        <v>2322.8999999999996</v>
      </c>
      <c r="J3" s="3">
        <v>0</v>
      </c>
      <c r="K3" s="36">
        <v>5</v>
      </c>
      <c r="L3" s="33" t="s">
        <v>92</v>
      </c>
    </row>
    <row r="4" spans="1:12" ht="51.75" customHeight="1" x14ac:dyDescent="0.15">
      <c r="A4" s="32"/>
      <c r="B4" s="1" t="s">
        <v>54</v>
      </c>
      <c r="C4" s="16" t="s">
        <v>55</v>
      </c>
      <c r="D4" s="1" t="s">
        <v>63</v>
      </c>
      <c r="E4" s="1" t="s">
        <v>12</v>
      </c>
      <c r="F4" s="2">
        <v>1251</v>
      </c>
      <c r="G4" s="3">
        <v>0</v>
      </c>
      <c r="H4" s="2" t="s">
        <v>58</v>
      </c>
      <c r="I4" s="2">
        <f t="shared" ref="I4:I22" si="0">F4*0.75</f>
        <v>938.25</v>
      </c>
      <c r="J4" s="3">
        <v>0</v>
      </c>
      <c r="K4" s="38"/>
      <c r="L4" s="33"/>
    </row>
    <row r="5" spans="1:12" ht="51.75" customHeight="1" x14ac:dyDescent="0.15">
      <c r="A5" s="32"/>
      <c r="B5" s="1" t="s">
        <v>56</v>
      </c>
      <c r="C5" s="16" t="s">
        <v>57</v>
      </c>
      <c r="D5" s="1" t="s">
        <v>64</v>
      </c>
      <c r="E5" s="1" t="s">
        <v>12</v>
      </c>
      <c r="F5" s="2">
        <v>421.07</v>
      </c>
      <c r="G5" s="3">
        <v>0</v>
      </c>
      <c r="H5" s="2" t="s">
        <v>59</v>
      </c>
      <c r="I5" s="2">
        <f t="shared" si="0"/>
        <v>315.80250000000001</v>
      </c>
      <c r="J5" s="3">
        <v>0</v>
      </c>
      <c r="K5" s="37"/>
      <c r="L5" s="33"/>
    </row>
    <row r="6" spans="1:12" ht="51.95" customHeight="1" x14ac:dyDescent="0.15">
      <c r="A6" s="32"/>
      <c r="B6" s="1" t="s">
        <v>21</v>
      </c>
      <c r="C6" s="16" t="s">
        <v>60</v>
      </c>
      <c r="D6" s="1" t="s">
        <v>62</v>
      </c>
      <c r="E6" s="16" t="s">
        <v>15</v>
      </c>
      <c r="F6" s="2">
        <v>84.4</v>
      </c>
      <c r="G6" s="2">
        <v>84.4</v>
      </c>
      <c r="H6" s="2"/>
      <c r="I6" s="2">
        <f t="shared" si="0"/>
        <v>63.300000000000004</v>
      </c>
      <c r="J6" s="3">
        <v>0</v>
      </c>
      <c r="K6" s="36">
        <v>2</v>
      </c>
      <c r="L6" s="33"/>
    </row>
    <row r="7" spans="1:12" ht="51.95" customHeight="1" x14ac:dyDescent="0.15">
      <c r="A7" s="32"/>
      <c r="B7" s="1"/>
      <c r="C7" s="16" t="s">
        <v>61</v>
      </c>
      <c r="D7" s="1" t="s">
        <v>65</v>
      </c>
      <c r="E7" s="1" t="s">
        <v>12</v>
      </c>
      <c r="F7" s="2">
        <v>98</v>
      </c>
      <c r="G7" s="3">
        <v>0</v>
      </c>
      <c r="H7" s="2" t="s">
        <v>41</v>
      </c>
      <c r="I7" s="2">
        <f t="shared" si="0"/>
        <v>73.5</v>
      </c>
      <c r="J7" s="3">
        <v>0</v>
      </c>
      <c r="K7" s="37"/>
      <c r="L7" s="33"/>
    </row>
    <row r="8" spans="1:12" ht="51.95" customHeight="1" x14ac:dyDescent="0.15">
      <c r="A8" s="32"/>
      <c r="B8" s="1" t="s">
        <v>24</v>
      </c>
      <c r="C8" s="1" t="s">
        <v>25</v>
      </c>
      <c r="D8" s="1">
        <v>1988</v>
      </c>
      <c r="E8" s="1" t="s">
        <v>12</v>
      </c>
      <c r="F8" s="6">
        <v>93.5</v>
      </c>
      <c r="G8" s="3">
        <v>0</v>
      </c>
      <c r="H8" s="6"/>
      <c r="I8" s="2">
        <f t="shared" si="0"/>
        <v>70.125</v>
      </c>
      <c r="J8" s="3">
        <v>0</v>
      </c>
      <c r="K8" s="4">
        <v>1</v>
      </c>
      <c r="L8" s="33"/>
    </row>
    <row r="9" spans="1:12" ht="51.95" customHeight="1" x14ac:dyDescent="0.15">
      <c r="A9" s="1" t="s">
        <v>49</v>
      </c>
      <c r="B9" s="1" t="s">
        <v>16</v>
      </c>
      <c r="C9" s="16" t="s">
        <v>13</v>
      </c>
      <c r="D9" s="1">
        <v>1991</v>
      </c>
      <c r="E9" s="16" t="s">
        <v>15</v>
      </c>
      <c r="F9" s="2">
        <v>740.8</v>
      </c>
      <c r="G9" s="2">
        <v>740.8</v>
      </c>
      <c r="H9" s="2"/>
      <c r="I9" s="2">
        <f t="shared" si="0"/>
        <v>555.59999999999991</v>
      </c>
      <c r="J9" s="3">
        <v>0</v>
      </c>
      <c r="K9" s="4">
        <v>4</v>
      </c>
      <c r="L9" s="23"/>
    </row>
    <row r="10" spans="1:12" ht="51.4" customHeight="1" x14ac:dyDescent="0.15">
      <c r="A10" s="29" t="s">
        <v>11</v>
      </c>
      <c r="B10" s="1" t="s">
        <v>76</v>
      </c>
      <c r="C10" s="16" t="s">
        <v>77</v>
      </c>
      <c r="D10" s="1">
        <v>1985</v>
      </c>
      <c r="E10" s="16" t="s">
        <v>15</v>
      </c>
      <c r="F10" s="2">
        <v>2029.8</v>
      </c>
      <c r="G10" s="2">
        <v>2029.6</v>
      </c>
      <c r="H10" s="2"/>
      <c r="I10" s="2">
        <f t="shared" si="0"/>
        <v>1522.35</v>
      </c>
      <c r="J10" s="3">
        <v>0</v>
      </c>
      <c r="K10" s="36">
        <v>5</v>
      </c>
      <c r="L10" s="23"/>
    </row>
    <row r="11" spans="1:12" ht="51.4" customHeight="1" x14ac:dyDescent="0.15">
      <c r="A11" s="30"/>
      <c r="B11" s="1" t="s">
        <v>78</v>
      </c>
      <c r="C11" s="16" t="s">
        <v>79</v>
      </c>
      <c r="D11" s="1">
        <v>1985</v>
      </c>
      <c r="E11" s="1" t="s">
        <v>12</v>
      </c>
      <c r="F11" s="2">
        <v>508.9</v>
      </c>
      <c r="G11" s="3">
        <v>0</v>
      </c>
      <c r="H11" s="2" t="s">
        <v>43</v>
      </c>
      <c r="I11" s="2">
        <f t="shared" si="0"/>
        <v>381.67499999999995</v>
      </c>
      <c r="J11" s="3">
        <v>0</v>
      </c>
      <c r="K11" s="37"/>
      <c r="L11" s="23"/>
    </row>
    <row r="12" spans="1:12" ht="51.95" customHeight="1" x14ac:dyDescent="0.15">
      <c r="A12" s="1" t="s">
        <v>70</v>
      </c>
      <c r="B12" s="1" t="s">
        <v>17</v>
      </c>
      <c r="C12" s="16" t="s">
        <v>18</v>
      </c>
      <c r="D12" s="1">
        <v>2003</v>
      </c>
      <c r="E12" s="1" t="s">
        <v>12</v>
      </c>
      <c r="F12" s="2">
        <v>734</v>
      </c>
      <c r="G12" s="3">
        <v>0</v>
      </c>
      <c r="H12" s="3" t="s">
        <v>45</v>
      </c>
      <c r="I12" s="2">
        <f>F12*0.75</f>
        <v>550.5</v>
      </c>
      <c r="J12" s="3">
        <v>0</v>
      </c>
      <c r="K12" s="4">
        <v>2</v>
      </c>
      <c r="L12" s="23"/>
    </row>
    <row r="13" spans="1:12" ht="51.4" customHeight="1" x14ac:dyDescent="0.15">
      <c r="A13" s="29" t="s">
        <v>71</v>
      </c>
      <c r="B13" s="1" t="s">
        <v>84</v>
      </c>
      <c r="C13" s="16" t="s">
        <v>85</v>
      </c>
      <c r="D13" s="1" t="s">
        <v>65</v>
      </c>
      <c r="E13" s="1" t="s">
        <v>12</v>
      </c>
      <c r="F13" s="2">
        <v>1400</v>
      </c>
      <c r="G13" s="3">
        <v>0</v>
      </c>
      <c r="H13" s="3" t="s">
        <v>44</v>
      </c>
      <c r="I13" s="2">
        <f>F13*0.75</f>
        <v>1050</v>
      </c>
      <c r="J13" s="3">
        <v>0</v>
      </c>
      <c r="K13" s="39">
        <v>3</v>
      </c>
      <c r="L13" s="23" t="s">
        <v>88</v>
      </c>
    </row>
    <row r="14" spans="1:12" ht="51.4" customHeight="1" x14ac:dyDescent="0.15">
      <c r="A14" s="30"/>
      <c r="B14" s="1" t="s">
        <v>86</v>
      </c>
      <c r="C14" s="1" t="s">
        <v>87</v>
      </c>
      <c r="D14" s="1">
        <v>1998</v>
      </c>
      <c r="E14" s="1" t="s">
        <v>12</v>
      </c>
      <c r="F14" s="2">
        <v>881.06</v>
      </c>
      <c r="G14" s="3">
        <v>0</v>
      </c>
      <c r="H14" s="3"/>
      <c r="I14" s="2">
        <f>F14*0.75</f>
        <v>660.79499999999996</v>
      </c>
      <c r="J14" s="3">
        <v>0</v>
      </c>
      <c r="K14" s="40"/>
      <c r="L14" s="23"/>
    </row>
    <row r="15" spans="1:12" ht="51.95" customHeight="1" x14ac:dyDescent="0.15">
      <c r="A15" s="1" t="s">
        <v>80</v>
      </c>
      <c r="B15" s="1"/>
      <c r="C15" s="1" t="s">
        <v>66</v>
      </c>
      <c r="D15" s="1"/>
      <c r="E15" s="1"/>
      <c r="F15" s="2"/>
      <c r="G15" s="3"/>
      <c r="H15" s="3"/>
      <c r="I15" s="2"/>
      <c r="J15" s="3">
        <v>0</v>
      </c>
      <c r="K15" s="4">
        <v>2</v>
      </c>
      <c r="L15" s="27" t="s">
        <v>91</v>
      </c>
    </row>
    <row r="16" spans="1:12" ht="51.95" customHeight="1" x14ac:dyDescent="0.15">
      <c r="A16" s="1" t="s">
        <v>83</v>
      </c>
      <c r="B16" s="1" t="s">
        <v>19</v>
      </c>
      <c r="C16" s="16" t="s">
        <v>20</v>
      </c>
      <c r="D16" s="1">
        <v>2003</v>
      </c>
      <c r="E16" s="1" t="s">
        <v>12</v>
      </c>
      <c r="F16" s="2">
        <v>483.76</v>
      </c>
      <c r="G16" s="3">
        <v>0</v>
      </c>
      <c r="H16" s="3" t="s">
        <v>46</v>
      </c>
      <c r="I16" s="2">
        <f>F16*0.75</f>
        <v>362.82</v>
      </c>
      <c r="J16" s="3">
        <v>0</v>
      </c>
      <c r="K16" s="4">
        <v>2</v>
      </c>
      <c r="L16" s="23"/>
    </row>
    <row r="17" spans="1:12" ht="51.95" customHeight="1" x14ac:dyDescent="0.15">
      <c r="A17" s="1" t="s">
        <v>81</v>
      </c>
      <c r="B17" s="1" t="s">
        <v>26</v>
      </c>
      <c r="C17" s="16" t="s">
        <v>14</v>
      </c>
      <c r="D17" s="1">
        <v>2003</v>
      </c>
      <c r="E17" s="5" t="s">
        <v>12</v>
      </c>
      <c r="F17" s="6">
        <v>55.27</v>
      </c>
      <c r="G17" s="7">
        <v>0</v>
      </c>
      <c r="H17" s="7" t="s">
        <v>46</v>
      </c>
      <c r="I17" s="2">
        <f>F17*0.75</f>
        <v>41.452500000000001</v>
      </c>
      <c r="J17" s="3">
        <v>0</v>
      </c>
      <c r="K17" s="4">
        <v>2</v>
      </c>
      <c r="L17" s="23"/>
    </row>
    <row r="18" spans="1:12" ht="51.95" customHeight="1" x14ac:dyDescent="0.15">
      <c r="A18" s="29" t="s">
        <v>82</v>
      </c>
      <c r="B18" s="1" t="s">
        <v>27</v>
      </c>
      <c r="C18" s="16" t="s">
        <v>28</v>
      </c>
      <c r="D18" s="1">
        <v>1998</v>
      </c>
      <c r="E18" s="1" t="s">
        <v>12</v>
      </c>
      <c r="F18" s="6">
        <v>28</v>
      </c>
      <c r="G18" s="3">
        <v>0</v>
      </c>
      <c r="H18" s="3" t="s">
        <v>47</v>
      </c>
      <c r="I18" s="2">
        <f>F18*0.75</f>
        <v>21</v>
      </c>
      <c r="J18" s="3">
        <v>0</v>
      </c>
      <c r="K18" s="4">
        <v>1</v>
      </c>
      <c r="L18" s="34" t="s">
        <v>89</v>
      </c>
    </row>
    <row r="19" spans="1:12" ht="51.95" customHeight="1" x14ac:dyDescent="0.15">
      <c r="A19" s="30"/>
      <c r="B19" s="1" t="s">
        <v>32</v>
      </c>
      <c r="C19" s="16" t="s">
        <v>33</v>
      </c>
      <c r="D19" s="1">
        <v>1986</v>
      </c>
      <c r="E19" s="1" t="s">
        <v>12</v>
      </c>
      <c r="F19" s="2">
        <v>92</v>
      </c>
      <c r="G19" s="3">
        <v>0</v>
      </c>
      <c r="H19" s="3" t="s">
        <v>47</v>
      </c>
      <c r="I19" s="2">
        <f>F19*0.75</f>
        <v>69</v>
      </c>
      <c r="J19" s="3">
        <v>0</v>
      </c>
      <c r="K19" s="4">
        <v>1</v>
      </c>
      <c r="L19" s="35"/>
    </row>
    <row r="20" spans="1:12" ht="51.95" customHeight="1" x14ac:dyDescent="0.15">
      <c r="A20" s="15" t="s">
        <v>50</v>
      </c>
      <c r="B20" s="15" t="s">
        <v>30</v>
      </c>
      <c r="C20" s="28" t="s">
        <v>31</v>
      </c>
      <c r="D20" s="15">
        <v>1988</v>
      </c>
      <c r="E20" s="18" t="s">
        <v>15</v>
      </c>
      <c r="F20" s="19">
        <v>24.3</v>
      </c>
      <c r="G20" s="19">
        <v>24.3</v>
      </c>
      <c r="H20" s="19"/>
      <c r="I20" s="20">
        <f>F20*0.75</f>
        <v>18.225000000000001</v>
      </c>
      <c r="J20" s="21">
        <v>0</v>
      </c>
      <c r="K20" s="22">
        <v>1</v>
      </c>
      <c r="L20" s="24"/>
    </row>
    <row r="21" spans="1:12" ht="51.95" customHeight="1" x14ac:dyDescent="0.15">
      <c r="A21" s="1" t="s">
        <v>51</v>
      </c>
      <c r="B21" s="1" t="s">
        <v>29</v>
      </c>
      <c r="C21" s="16" t="s">
        <v>69</v>
      </c>
      <c r="D21" s="1">
        <v>1991</v>
      </c>
      <c r="E21" s="17" t="s">
        <v>15</v>
      </c>
      <c r="F21" s="6">
        <v>25.2</v>
      </c>
      <c r="G21" s="6">
        <v>25.2</v>
      </c>
      <c r="H21" s="6"/>
      <c r="I21" s="2">
        <f t="shared" si="0"/>
        <v>18.899999999999999</v>
      </c>
      <c r="J21" s="3">
        <v>0</v>
      </c>
      <c r="K21" s="4">
        <v>1</v>
      </c>
      <c r="L21" s="23"/>
    </row>
    <row r="22" spans="1:12" ht="51.95" customHeight="1" x14ac:dyDescent="0.15">
      <c r="A22" s="1" t="s">
        <v>72</v>
      </c>
      <c r="B22" s="1" t="s">
        <v>22</v>
      </c>
      <c r="C22" s="16" t="s">
        <v>23</v>
      </c>
      <c r="D22" s="1">
        <v>2002</v>
      </c>
      <c r="E22" s="1" t="s">
        <v>12</v>
      </c>
      <c r="F22" s="2">
        <v>130</v>
      </c>
      <c r="G22" s="3">
        <v>0</v>
      </c>
      <c r="H22" s="3" t="s">
        <v>48</v>
      </c>
      <c r="I22" s="2">
        <f t="shared" si="0"/>
        <v>97.5</v>
      </c>
      <c r="J22" s="3">
        <v>0</v>
      </c>
      <c r="K22" s="4">
        <v>1</v>
      </c>
      <c r="L22" s="23"/>
    </row>
    <row r="23" spans="1:12" ht="51.95" customHeight="1" x14ac:dyDescent="0.15">
      <c r="A23" s="1" t="s">
        <v>73</v>
      </c>
      <c r="B23" s="1"/>
      <c r="C23" s="1" t="s">
        <v>67</v>
      </c>
      <c r="D23" s="1"/>
      <c r="E23" s="1"/>
      <c r="F23" s="2"/>
      <c r="G23" s="3"/>
      <c r="H23" s="3"/>
      <c r="I23" s="2"/>
      <c r="J23" s="3"/>
      <c r="K23" s="4"/>
      <c r="L23" s="23" t="s">
        <v>90</v>
      </c>
    </row>
    <row r="24" spans="1:12" ht="51.95" customHeight="1" x14ac:dyDescent="0.15">
      <c r="A24" s="1" t="s">
        <v>74</v>
      </c>
      <c r="B24" s="1"/>
      <c r="C24" s="1" t="s">
        <v>68</v>
      </c>
      <c r="D24" s="1"/>
      <c r="E24" s="1"/>
      <c r="F24" s="2"/>
      <c r="G24" s="3"/>
      <c r="H24" s="3"/>
      <c r="I24" s="2"/>
      <c r="J24" s="3"/>
      <c r="K24" s="4"/>
      <c r="L24" s="23" t="s">
        <v>91</v>
      </c>
    </row>
    <row r="25" spans="1:12" ht="51.95" customHeight="1" x14ac:dyDescent="0.15">
      <c r="A25" s="10" t="s">
        <v>38</v>
      </c>
      <c r="B25" s="10"/>
      <c r="C25" s="10"/>
      <c r="D25" s="10"/>
      <c r="E25" s="10"/>
      <c r="F25" s="11">
        <f>SUM(F3:F24)</f>
        <v>12178.26</v>
      </c>
      <c r="G25" s="11">
        <f>SUM(G3:G24)</f>
        <v>6001.5</v>
      </c>
      <c r="H25" s="11"/>
      <c r="I25" s="11">
        <f>SUM(I3:I24)</f>
        <v>9133.6949999999979</v>
      </c>
      <c r="J25" s="12"/>
      <c r="K25" s="13"/>
      <c r="L25" s="25"/>
    </row>
    <row r="26" spans="1:12" ht="51.95" customHeight="1" x14ac:dyDescent="0.15">
      <c r="A26" s="1" t="s">
        <v>75</v>
      </c>
      <c r="B26" s="1" t="s">
        <v>34</v>
      </c>
      <c r="C26" s="16" t="s">
        <v>35</v>
      </c>
      <c r="D26" s="1">
        <v>1989</v>
      </c>
      <c r="E26" s="16" t="s">
        <v>36</v>
      </c>
      <c r="F26" s="2">
        <v>82.2</v>
      </c>
      <c r="G26" s="2">
        <v>82.2</v>
      </c>
      <c r="H26" s="2"/>
      <c r="I26" s="2">
        <v>61.650000000000006</v>
      </c>
      <c r="J26" s="3">
        <v>0</v>
      </c>
      <c r="K26" s="4">
        <v>1</v>
      </c>
      <c r="L26" s="23"/>
    </row>
    <row r="27" spans="1:12" ht="51.75" customHeight="1" x14ac:dyDescent="0.15">
      <c r="A27" s="10" t="s">
        <v>40</v>
      </c>
      <c r="B27" s="14"/>
      <c r="C27" s="14"/>
      <c r="D27" s="14"/>
      <c r="E27" s="14"/>
      <c r="F27" s="11">
        <f>F25+F26</f>
        <v>12260.460000000001</v>
      </c>
      <c r="G27" s="11">
        <f t="shared" ref="G27:I27" si="1">G25+G26</f>
        <v>6083.7</v>
      </c>
      <c r="H27" s="11"/>
      <c r="I27" s="11">
        <f t="shared" si="1"/>
        <v>9195.3449999999975</v>
      </c>
      <c r="J27" s="14"/>
      <c r="K27" s="14"/>
      <c r="L27" s="26"/>
    </row>
  </sheetData>
  <mergeCells count="11">
    <mergeCell ref="A18:A19"/>
    <mergeCell ref="A1:L1"/>
    <mergeCell ref="A3:A8"/>
    <mergeCell ref="L3:L8"/>
    <mergeCell ref="A10:A11"/>
    <mergeCell ref="A13:A14"/>
    <mergeCell ref="L18:L19"/>
    <mergeCell ref="K6:K7"/>
    <mergeCell ref="K3:K5"/>
    <mergeCell ref="K10:K11"/>
    <mergeCell ref="K13:K1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2025-02-17T00:23:47Z</cp:lastPrinted>
  <dcterms:created xsi:type="dcterms:W3CDTF">2006-09-13T11:21:00Z</dcterms:created>
  <dcterms:modified xsi:type="dcterms:W3CDTF">2025-04-10T09:02:36Z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10DC25EA865A4AF9874C87C4936B3428_13</vt:lpwstr>
  </property>
  <property fmtid="{D5CDD505-2E9C-101B-9397-08002B2CF9AE}" pid="3" name="KSOProductBuildVer">
    <vt:lpwstr>2052-12.1.0.16729</vt:lpwstr>
  </property>
</Properties>
</file>