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45" windowWidth="21840" windowHeight="12420"/>
  </bookViews>
  <sheets>
    <sheet name="住宅楼盘情况 (2)" sheetId="5" r:id="rId1"/>
    <sheet name="Sheet2" sheetId="2" state="hidden" r:id="rId2"/>
    <sheet name="Sheet3" sheetId="3" state="hidden" r:id="rId3"/>
  </sheets>
  <definedNames>
    <definedName name="_xlnm.Print_Area" localSheetId="0">'住宅楼盘情况 (2)'!$A$1:$K$17</definedName>
  </definedNames>
  <calcPr calcId="144525"/>
</workbook>
</file>

<file path=xl/calcChain.xml><?xml version="1.0" encoding="utf-8"?>
<calcChain xmlns="http://schemas.openxmlformats.org/spreadsheetml/2006/main">
  <c r="K26" i="5" l="1"/>
  <c r="J26" i="5" l="1"/>
  <c r="I26" i="5"/>
  <c r="H26" i="5"/>
  <c r="G26" i="5"/>
  <c r="F26" i="5"/>
  <c r="E26" i="5"/>
  <c r="D26" i="5"/>
  <c r="C26" i="5"/>
  <c r="B26" i="5"/>
  <c r="B24" i="5"/>
  <c r="B25" i="5" s="1"/>
  <c r="C23" i="5"/>
  <c r="C24" i="5" s="1"/>
  <c r="C25" i="5" s="1"/>
  <c r="D23" i="5" l="1"/>
  <c r="E23" i="5" s="1"/>
  <c r="E24" i="5" s="1"/>
  <c r="E25" i="5" s="1"/>
  <c r="D24" i="5" l="1"/>
  <c r="D25" i="5" s="1"/>
  <c r="F23" i="5"/>
  <c r="G23" i="5"/>
  <c r="F24" i="5"/>
  <c r="F25" i="5" s="1"/>
  <c r="G24" i="5" l="1"/>
  <c r="G25" i="5" s="1"/>
  <c r="H23" i="5"/>
  <c r="H24" i="5" l="1"/>
  <c r="H25" i="5" s="1"/>
  <c r="I23" i="5" l="1"/>
  <c r="J23" i="5" l="1"/>
  <c r="I24" i="5"/>
  <c r="I25" i="5" s="1"/>
  <c r="J24" i="5" l="1"/>
  <c r="J25" i="5" s="1"/>
  <c r="K23" i="5"/>
  <c r="K24" i="5" s="1"/>
  <c r="K25" i="5" s="1"/>
</calcChain>
</file>

<file path=xl/sharedStrings.xml><?xml version="1.0" encoding="utf-8"?>
<sst xmlns="http://schemas.openxmlformats.org/spreadsheetml/2006/main" count="280" uniqueCount="241">
  <si>
    <t>项目名称</t>
  </si>
  <si>
    <t>开发商</t>
  </si>
  <si>
    <t>陕西华久置业有限公司</t>
  </si>
  <si>
    <t>项目位置</t>
  </si>
  <si>
    <t>科技二路西段与西三环交汇东南角处</t>
  </si>
  <si>
    <t>项目规模</t>
  </si>
  <si>
    <t>占地面积：136666.67平方米建筑面积：630000平方米</t>
  </si>
  <si>
    <t>项目容积率</t>
  </si>
  <si>
    <t>项目情况</t>
  </si>
  <si>
    <t>户数</t>
  </si>
  <si>
    <t>5400户</t>
  </si>
  <si>
    <t>交房时间</t>
  </si>
  <si>
    <t>预计2021年6月30日4期1#2#3#5#6#楼交房</t>
  </si>
  <si>
    <t>主力产品</t>
  </si>
  <si>
    <t>装修情况</t>
  </si>
  <si>
    <t>销售情况</t>
  </si>
  <si>
    <t>去化情况</t>
  </si>
  <si>
    <t>商业楼层、建筑面积及单价</t>
  </si>
  <si>
    <t>是否有底商正在销售</t>
  </si>
  <si>
    <t>多少钱一个车位，是否能办理产权证</t>
  </si>
  <si>
    <t>是否有车库正在销售</t>
  </si>
  <si>
    <t>拿地时间</t>
    <phoneticPr fontId="1" type="noConversion"/>
  </si>
  <si>
    <t>首次开盘时间</t>
    <phoneticPr fontId="1" type="noConversion"/>
  </si>
  <si>
    <t>拿地楼面单价</t>
    <phoneticPr fontId="1" type="noConversion"/>
  </si>
  <si>
    <t>毛坯,公共部分带装修</t>
    <phoneticPr fontId="1" type="noConversion"/>
  </si>
  <si>
    <t>案例</t>
    <phoneticPr fontId="1" type="noConversion"/>
  </si>
  <si>
    <t>分批推盘，本次推盘去化约85%-90%；月成交90套</t>
    <phoneticPr fontId="1" type="noConversion"/>
  </si>
  <si>
    <t>583/㎡</t>
    <phoneticPr fontId="1" type="noConversion"/>
  </si>
  <si>
    <t>共14栋，规划9栋高层、5栋洋房，高层两梯四户、洋房一梯两户，建面约97-141㎡臻装空间。1、3#楼26层。2#楼25层，10#楼10层。</t>
    <phoneticPr fontId="1" type="noConversion"/>
  </si>
  <si>
    <t>置业顾问：段亚玲 15619011335</t>
    <phoneticPr fontId="1" type="noConversion"/>
  </si>
  <si>
    <t>楼盘联系人</t>
    <phoneticPr fontId="1" type="noConversion"/>
  </si>
  <si>
    <t>近期开盘情况</t>
    <phoneticPr fontId="1" type="noConversion"/>
  </si>
  <si>
    <t>首次开盘</t>
    <phoneticPr fontId="1" type="noConversion"/>
  </si>
  <si>
    <t>月均套数</t>
    <phoneticPr fontId="1" type="noConversion"/>
  </si>
  <si>
    <t>月数</t>
    <phoneticPr fontId="1" type="noConversion"/>
  </si>
  <si>
    <t>已售套数</t>
    <phoneticPr fontId="1" type="noConversion"/>
  </si>
  <si>
    <t>去化率</t>
    <phoneticPr fontId="1" type="noConversion"/>
  </si>
  <si>
    <t>商铺，一层3.5-4.5万，预计租金250元/月/㎡，二层2-3万</t>
    <phoneticPr fontId="1" type="noConversion"/>
  </si>
  <si>
    <t>房价走势（开盘至今价格走势）</t>
    <phoneticPr fontId="1" type="noConversion"/>
  </si>
  <si>
    <t>开盘价13000；2019年约14000；疫情过后每平米下降-500元左右，现在已基本恢复正常</t>
    <phoneticPr fontId="1" type="noConversion"/>
  </si>
  <si>
    <t>购房客群</t>
    <phoneticPr fontId="1" type="noConversion"/>
  </si>
  <si>
    <t>主要是当地改善型居民，小部分周边城市，收入中等</t>
    <phoneticPr fontId="1" type="noConversion"/>
  </si>
  <si>
    <t>购房意愿</t>
    <phoneticPr fontId="1" type="noConversion"/>
  </si>
  <si>
    <t>迫切、观望等</t>
    <phoneticPr fontId="1" type="noConversion"/>
  </si>
  <si>
    <t>分类型（高层，洋房，别墅），分户型（平层，loft），对外报价或成交均价</t>
    <phoneticPr fontId="1" type="noConversion"/>
  </si>
  <si>
    <t>开盘至今的房价走势</t>
    <phoneticPr fontId="1" type="noConversion"/>
  </si>
  <si>
    <t>购买人群主要来自哪里，属于什么收入水平</t>
    <phoneticPr fontId="1" type="noConversion"/>
  </si>
  <si>
    <t>21#预计2020年7月25日开盘</t>
    <phoneticPr fontId="1" type="noConversion"/>
  </si>
  <si>
    <t>房天下价格</t>
    <phoneticPr fontId="1" type="noConversion"/>
  </si>
  <si>
    <t>房天下装修情况</t>
    <phoneticPr fontId="1" type="noConversion"/>
  </si>
  <si>
    <t>房天下建筑类别</t>
    <phoneticPr fontId="1" type="noConversion"/>
  </si>
  <si>
    <t>车位15.5-16，有没有产权</t>
    <phoneticPr fontId="1" type="noConversion"/>
  </si>
  <si>
    <t>可售套数</t>
    <phoneticPr fontId="1" type="noConversion"/>
  </si>
  <si>
    <t>金科原乡溪岸</t>
    <phoneticPr fontId="1" type="noConversion"/>
  </si>
  <si>
    <t>金科博翠云邸</t>
    <phoneticPr fontId="1" type="noConversion"/>
  </si>
  <si>
    <t>重庆金达科畅房地产开发有限公司</t>
    <phoneticPr fontId="1" type="noConversion"/>
  </si>
  <si>
    <t>铜梁区金砂路25号金科博翠云邸（气象公园旁）</t>
    <phoneticPr fontId="1" type="noConversion"/>
  </si>
  <si>
    <t>占地面积：96900平方米建筑面积：227064平方米</t>
    <phoneticPr fontId="1" type="noConversion"/>
  </si>
  <si>
    <t>洋房：7层/8层，别墅：6层。</t>
    <phoneticPr fontId="1" type="noConversion"/>
  </si>
  <si>
    <t>1305户</t>
    <phoneticPr fontId="1" type="noConversion"/>
  </si>
  <si>
    <t>重庆文乾房地产开发有限公司</t>
    <phoneticPr fontId="1" type="noConversion"/>
  </si>
  <si>
    <t>东城街道龙飞龙中龙路交汇处（立心小学对面）</t>
    <phoneticPr fontId="1" type="noConversion"/>
  </si>
  <si>
    <t>占地面积：207000平方米建筑面积：600000平方米</t>
    <phoneticPr fontId="1" type="noConversion"/>
  </si>
  <si>
    <t>高层27层 小高层17层 洋房8 1层</t>
    <phoneticPr fontId="1" type="noConversion"/>
  </si>
  <si>
    <t>2955户</t>
    <phoneticPr fontId="1" type="noConversion"/>
  </si>
  <si>
    <t>铜梁金科集美东方</t>
    <phoneticPr fontId="1" type="noConversion"/>
  </si>
  <si>
    <t>库存</t>
    <phoneticPr fontId="1" type="noConversion"/>
  </si>
  <si>
    <t>目前已售250套，未售500，约4万平米</t>
    <phoneticPr fontId="1" type="noConversion"/>
  </si>
  <si>
    <t>目前上市多少套，已售多少套，未售多少套？</t>
    <phoneticPr fontId="1" type="noConversion"/>
  </si>
  <si>
    <t>去化率多少，月均多少套</t>
    <phoneticPr fontId="1" type="noConversion"/>
  </si>
  <si>
    <t>高层14700-15000（下一批精装修16500-16900）； 洋房4+1层，顶底跃毛坯28000-29000  ；叠拼精装修</t>
    <phoneticPr fontId="1" type="noConversion"/>
  </si>
  <si>
    <t>高层90-120平米、洋房100-150平米、别墅（叠拼）200-300平米</t>
    <phoneticPr fontId="1" type="noConversion"/>
  </si>
  <si>
    <t>截至2021年5月</t>
    <phoneticPr fontId="1" type="noConversion"/>
  </si>
  <si>
    <t>房天下产品类型</t>
    <phoneticPr fontId="1" type="noConversion"/>
  </si>
  <si>
    <t>房天下主力户型</t>
    <phoneticPr fontId="1" type="noConversion"/>
  </si>
  <si>
    <t>梅江壹號院</t>
    <phoneticPr fontId="1" type="noConversion"/>
  </si>
  <si>
    <t>中海天空之镜</t>
    <phoneticPr fontId="1" type="noConversion"/>
  </si>
  <si>
    <t>天津融创从景置业有限公司</t>
    <phoneticPr fontId="1" type="noConversion"/>
  </si>
  <si>
    <t>梅江西路与郁江西道交口</t>
    <phoneticPr fontId="1" type="noConversion"/>
  </si>
  <si>
    <t>普通住宅,洋房,大平层,商业</t>
    <phoneticPr fontId="1" type="noConversion"/>
  </si>
  <si>
    <t>带装修</t>
    <phoneticPr fontId="1" type="noConversion"/>
  </si>
  <si>
    <t>45000元/平方米</t>
    <phoneticPr fontId="1" type="noConversion"/>
  </si>
  <si>
    <t>板楼</t>
    <phoneticPr fontId="1" type="noConversion"/>
  </si>
  <si>
    <t>3居(建面193㎡) 3居(建面193㎡) 4居(建面186㎡)</t>
    <phoneticPr fontId="1" type="noConversion"/>
  </si>
  <si>
    <t>占地面积：39765 ㎡建筑面积：99412.5 ㎡</t>
    <phoneticPr fontId="1" type="noConversion"/>
  </si>
  <si>
    <t>一期共规划15栋楼</t>
    <phoneticPr fontId="1" type="noConversion"/>
  </si>
  <si>
    <t>464户</t>
    <phoneticPr fontId="1" type="noConversion"/>
  </si>
  <si>
    <t>2020年11月28日加推1、2#</t>
    <phoneticPr fontId="1" type="noConversion"/>
  </si>
  <si>
    <t>预计2022年12月交房</t>
    <phoneticPr fontId="1" type="noConversion"/>
  </si>
  <si>
    <t>普通住宅,洋房</t>
    <phoneticPr fontId="1" type="noConversion"/>
  </si>
  <si>
    <t>毛坯</t>
    <phoneticPr fontId="1" type="noConversion"/>
  </si>
  <si>
    <t>板塔结合</t>
    <phoneticPr fontId="1" type="noConversion"/>
  </si>
  <si>
    <t>天津盛凯置业有限公司</t>
    <phoneticPr fontId="1" type="noConversion"/>
  </si>
  <si>
    <t>梅江紫金山路与梅江道交口西南侧</t>
    <phoneticPr fontId="1" type="noConversion"/>
  </si>
  <si>
    <t>普通住宅,大平层</t>
    <phoneticPr fontId="1" type="noConversion"/>
  </si>
  <si>
    <t>40000元/平方米
45000元/平方米</t>
    <phoneticPr fontId="1" type="noConversion"/>
  </si>
  <si>
    <t>3居(建面143㎡) 3居(建面168㎡) 4居(建面230㎡)</t>
    <phoneticPr fontId="1" type="noConversion"/>
  </si>
  <si>
    <t>2021年6月27日首开</t>
    <phoneticPr fontId="1" type="noConversion"/>
  </si>
  <si>
    <t>占地面积：28000 ㎡建筑面积：70000 ㎡</t>
    <phoneticPr fontId="1" type="noConversion"/>
  </si>
  <si>
    <t>7栋12层~17层的小高层；3栋24层~26层高层</t>
    <phoneticPr fontId="1" type="noConversion"/>
  </si>
  <si>
    <t>451户</t>
    <phoneticPr fontId="1" type="noConversion"/>
  </si>
  <si>
    <t>天津津滨时代置业投资有限公司</t>
    <phoneticPr fontId="1" type="noConversion"/>
  </si>
  <si>
    <t>江湾路与兰波路交口</t>
    <phoneticPr fontId="1" type="noConversion"/>
  </si>
  <si>
    <t>普通住宅,叠拼</t>
    <phoneticPr fontId="1" type="noConversion"/>
  </si>
  <si>
    <t>1200万元/套</t>
    <phoneticPr fontId="1" type="noConversion"/>
  </si>
  <si>
    <t>3居(建面120㎡) 3居(建面144㎡) 3居(建面144㎡)</t>
    <phoneticPr fontId="1" type="noConversion"/>
  </si>
  <si>
    <t>2020年11月6日已首开叠拼产品</t>
    <phoneticPr fontId="1" type="noConversion"/>
  </si>
  <si>
    <t>2023年10月部分楼栋交房</t>
    <phoneticPr fontId="1" type="noConversion"/>
  </si>
  <si>
    <t>占地面积：115000 ㎡建筑面积：95000 ㎡</t>
    <phoneticPr fontId="1" type="noConversion"/>
  </si>
  <si>
    <t>9-10层小高；4-7层洋房；4层叠拼</t>
    <phoneticPr fontId="1" type="noConversion"/>
  </si>
  <si>
    <t>512户</t>
    <phoneticPr fontId="1" type="noConversion"/>
  </si>
  <si>
    <t>天津中海海朝地产有限公司</t>
    <phoneticPr fontId="1" type="noConversion"/>
  </si>
  <si>
    <t>太湖路与梦湖西道交口</t>
    <phoneticPr fontId="1" type="noConversion"/>
  </si>
  <si>
    <t>普通住宅</t>
    <phoneticPr fontId="1" type="noConversion"/>
  </si>
  <si>
    <t>45000.00元/平方米起</t>
    <phoneticPr fontId="1" type="noConversion"/>
  </si>
  <si>
    <t>3居(建面128㎡) 3居(建面143㎡) 4居(建面169㎡)</t>
    <phoneticPr fontId="1" type="noConversion"/>
  </si>
  <si>
    <t>预计2022年10月底交房</t>
    <phoneticPr fontId="1" type="noConversion"/>
  </si>
  <si>
    <t>2021年3月27日加推14#、19#</t>
    <phoneticPr fontId="1" type="noConversion"/>
  </si>
  <si>
    <t>2021年2月28日首开</t>
    <phoneticPr fontId="1" type="noConversion"/>
  </si>
  <si>
    <t>占地面积：136773 ㎡建筑面积：157000 ㎡</t>
    <phoneticPr fontId="1" type="noConversion"/>
  </si>
  <si>
    <t>共24栋，楼层为15-17层</t>
    <phoneticPr fontId="1" type="noConversion"/>
  </si>
  <si>
    <t>1148户</t>
    <phoneticPr fontId="1" type="noConversion"/>
  </si>
  <si>
    <t>天津鲁能广宇房地产开发有限公司</t>
    <phoneticPr fontId="1" type="noConversion"/>
  </si>
  <si>
    <t>50000.00元/平方米</t>
    <phoneticPr fontId="1" type="noConversion"/>
  </si>
  <si>
    <t>2居(建面81㎡) 3居(建面101㎡) 3居(建面107㎡)</t>
    <phoneticPr fontId="1" type="noConversion"/>
  </si>
  <si>
    <t>2021年5月23日开盘</t>
    <phoneticPr fontId="1" type="noConversion"/>
  </si>
  <si>
    <t>预计2023年7月31日交房</t>
    <phoneticPr fontId="1" type="noConversion"/>
  </si>
  <si>
    <t>占地面积：91040 ㎡建筑面积：184801 ㎡</t>
    <phoneticPr fontId="1" type="noConversion"/>
  </si>
  <si>
    <t>高层：11栋，18层到顶，82、97、107、120、135㎡ 小高层：6栋，10-15层到顶，135㎡ 洋房：3栋，7层到顶，160㎡</t>
    <phoneticPr fontId="1" type="noConversion"/>
  </si>
  <si>
    <t>1036户</t>
    <phoneticPr fontId="1" type="noConversion"/>
  </si>
  <si>
    <t>42000.00元/平方米</t>
    <phoneticPr fontId="1" type="noConversion"/>
  </si>
  <si>
    <t>1072户</t>
    <phoneticPr fontId="1" type="noConversion"/>
  </si>
  <si>
    <t>天津中交绿城城市建设发展有限公司</t>
    <phoneticPr fontId="1" type="noConversion"/>
  </si>
  <si>
    <t>东江道与春海路交口</t>
    <phoneticPr fontId="1" type="noConversion"/>
  </si>
  <si>
    <t>43000.00元/平方米</t>
    <phoneticPr fontId="1" type="noConversion"/>
  </si>
  <si>
    <t>3居(建面88㎡) 3居(建面90㎡) 3居(建面102㎡)</t>
    <phoneticPr fontId="1" type="noConversion"/>
  </si>
  <si>
    <t>占地面积：38875 ㎡建筑面积：77750 ㎡</t>
    <phoneticPr fontId="1" type="noConversion"/>
  </si>
  <si>
    <t>项目分为2个地块：w1地块7栋楼，5栋15层小高，2栋7层洋房；W2地块9栋楼，4栋7层及以下洋房，5栋15层小高</t>
    <phoneticPr fontId="1" type="noConversion"/>
  </si>
  <si>
    <t>565户</t>
    <phoneticPr fontId="1" type="noConversion"/>
  </si>
  <si>
    <t>2020年12月加推宸塘绣苑1#</t>
    <phoneticPr fontId="1" type="noConversion"/>
  </si>
  <si>
    <t>预计2022年12月底宸塘绣苑交房</t>
    <phoneticPr fontId="1" type="noConversion"/>
  </si>
  <si>
    <t>富力集团,中交集团</t>
    <phoneticPr fontId="1" type="noConversion"/>
  </si>
  <si>
    <t>规划郁江道与规划嘉江道交口东北侧</t>
    <phoneticPr fontId="1" type="noConversion"/>
  </si>
  <si>
    <t>占地面积：38090.1 ㎡建筑面积：101268.23 ㎡</t>
    <phoneticPr fontId="1" type="noConversion"/>
  </si>
  <si>
    <t>532户</t>
    <phoneticPr fontId="1" type="noConversion"/>
  </si>
  <si>
    <t>共10栋楼，高层16-18层，2梯4户；小高11层到顶，1梯2户；洋房8层到顶，1梯2户</t>
    <phoneticPr fontId="1" type="noConversion"/>
  </si>
  <si>
    <t>预计2023年10月30日交房</t>
    <phoneticPr fontId="1" type="noConversion"/>
  </si>
  <si>
    <t>2021年6月12日已开盘2#4#</t>
    <phoneticPr fontId="1" type="noConversion"/>
  </si>
  <si>
    <t>2居(建面80㎡) 3居(建面117㎡) 3居(建面97㎡)</t>
    <phoneticPr fontId="1" type="noConversion"/>
  </si>
  <si>
    <t>是否有车库正在销售、产权</t>
    <phoneticPr fontId="7" type="noConversion"/>
  </si>
  <si>
    <t>装修标准</t>
    <phoneticPr fontId="1" type="noConversion"/>
  </si>
  <si>
    <t>天津市晟林房地产开发有限公司</t>
    <phoneticPr fontId="1" type="noConversion"/>
  </si>
  <si>
    <t>浯水道与洞庭路交口</t>
    <phoneticPr fontId="1" type="noConversion"/>
  </si>
  <si>
    <t>3居(建面127㎡) 3居(建面140㎡) 3居(建面141㎡)</t>
    <phoneticPr fontId="1" type="noConversion"/>
  </si>
  <si>
    <t>41500.00元/平方米</t>
    <phoneticPr fontId="1" type="noConversion"/>
  </si>
  <si>
    <t>预计2021年10月底交房</t>
    <phoneticPr fontId="1" type="noConversion"/>
  </si>
  <si>
    <t>2020年5月16日加推4#</t>
    <phoneticPr fontId="1" type="noConversion"/>
  </si>
  <si>
    <t>占地面积：68101 ㎡建筑面积：152100 ㎡</t>
    <phoneticPr fontId="1" type="noConversion"/>
  </si>
  <si>
    <t>11栋高层，24-32层到顶</t>
    <phoneticPr fontId="1" type="noConversion"/>
  </si>
  <si>
    <t>格调初晴</t>
    <phoneticPr fontId="1" type="noConversion"/>
  </si>
  <si>
    <t>环湖中路（体育学院东侧）</t>
    <phoneticPr fontId="1" type="noConversion"/>
  </si>
  <si>
    <t>宾西路5号</t>
    <phoneticPr fontId="1" type="noConversion"/>
  </si>
  <si>
    <t>天津立达房地产投资有限公司</t>
    <phoneticPr fontId="1" type="noConversion"/>
  </si>
  <si>
    <t>叠彩道与宾馆西路交口</t>
    <phoneticPr fontId="1" type="noConversion"/>
  </si>
  <si>
    <t>带装修,公共部分带装修</t>
    <phoneticPr fontId="1" type="noConversion"/>
  </si>
  <si>
    <t>49000元/平方米、64000元/平方米</t>
    <phoneticPr fontId="1" type="noConversion"/>
  </si>
  <si>
    <t>3居(建面145㎡) 4居(建面225㎡) 3居(建面180㎡)</t>
    <phoneticPr fontId="1" type="noConversion"/>
  </si>
  <si>
    <t>预计2022年6月交房</t>
    <phoneticPr fontId="1" type="noConversion"/>
  </si>
  <si>
    <t>2019年11月16日加推洋房5#号楼</t>
    <phoneticPr fontId="1" type="noConversion"/>
  </si>
  <si>
    <t>占地面积：24012 ㎡建筑面积：48025 ㎡</t>
    <phoneticPr fontId="1" type="noConversion"/>
  </si>
  <si>
    <t>5栋楼，高层2栋均为27层到顶，2T2户；洋房3栋均为7层到顶，1T2户；正南北朝向。高层有底商。</t>
    <phoneticPr fontId="1" type="noConversion"/>
  </si>
  <si>
    <t>216户</t>
    <phoneticPr fontId="1" type="noConversion"/>
  </si>
  <si>
    <t>天津佳意房地产开发有限公司</t>
    <phoneticPr fontId="7" type="noConversion"/>
  </si>
  <si>
    <t>新梅江沂山路与梦湖西道交口</t>
    <phoneticPr fontId="7" type="noConversion"/>
  </si>
  <si>
    <t>普通住宅,洋房</t>
    <phoneticPr fontId="7" type="noConversion"/>
  </si>
  <si>
    <t>毛坯,公共部分带装修</t>
    <phoneticPr fontId="7" type="noConversion"/>
  </si>
  <si>
    <t>38500元/平方米、48000元/平方米</t>
    <phoneticPr fontId="7" type="noConversion"/>
  </si>
  <si>
    <t>3居(建面126㎡) 3居(建面140㎡) 4居(建面138㎡)</t>
    <phoneticPr fontId="7" type="noConversion"/>
  </si>
  <si>
    <t>预计2021年12月30日全部交房</t>
    <phoneticPr fontId="7" type="noConversion"/>
  </si>
  <si>
    <t>2020年9月加推5#、15#</t>
    <phoneticPr fontId="7" type="noConversion"/>
  </si>
  <si>
    <t>占地面积：41500 ㎡建筑面积：76600 ㎡</t>
    <phoneticPr fontId="7" type="noConversion"/>
  </si>
  <si>
    <t>社区由两栋高层，五栋小高层和八栋洋房组成，共628户。高层产品为8#和9#，面积区间约96-120㎡三居；4#、6#、7#、10#、12#为15层到顶的小高层，面积约126㎡三居；洋房1#、3#、5#、13#、15#号楼为7层到顶，面积约140㎡左右舒适改善三居，满足客户对空间尺度的改善需求。洋房2#、11#、14#为功能型四居</t>
    <phoneticPr fontId="7" type="noConversion"/>
  </si>
  <si>
    <t>628户</t>
    <phoneticPr fontId="7" type="noConversion"/>
  </si>
  <si>
    <t>高层190-230平米、洋房200-252平米</t>
    <phoneticPr fontId="7" type="noConversion"/>
  </si>
  <si>
    <t>高层47000元/平方米、洋房60000元/平方米</t>
    <phoneticPr fontId="7" type="noConversion"/>
  </si>
  <si>
    <t>车库没有产权、30-40万/个</t>
    <phoneticPr fontId="7" type="noConversion"/>
  </si>
  <si>
    <t>高层128-208</t>
    <phoneticPr fontId="7" type="noConversion"/>
  </si>
  <si>
    <t>普通高层45000元/平方米、200平米高层46000-47000元/平方米</t>
    <phoneticPr fontId="7" type="noConversion"/>
  </si>
  <si>
    <t>小高层80、100-135平方米；洋房160平方米</t>
    <phoneticPr fontId="7" type="noConversion"/>
  </si>
  <si>
    <t>精装修</t>
    <phoneticPr fontId="7" type="noConversion"/>
  </si>
  <si>
    <t>高层49000元/平方米、洋房67000元/平方米</t>
    <phoneticPr fontId="7" type="noConversion"/>
  </si>
  <si>
    <t>开业当天卖了120套</t>
    <phoneticPr fontId="7" type="noConversion"/>
  </si>
  <si>
    <t>车库30万/个</t>
    <phoneticPr fontId="7" type="noConversion"/>
  </si>
  <si>
    <t>小高层144平方米；洋房160平方米左右</t>
    <phoneticPr fontId="7" type="noConversion"/>
  </si>
  <si>
    <t>高层38000-40000；洋房（上叠45000元/平方米、下叠55000元/平方米）</t>
    <phoneticPr fontId="7" type="noConversion"/>
  </si>
  <si>
    <t>车库30万左右/个</t>
    <phoneticPr fontId="7" type="noConversion"/>
  </si>
  <si>
    <t>高层126平方米；洋房126-144平方米-</t>
    <phoneticPr fontId="7" type="noConversion"/>
  </si>
  <si>
    <t>毛坯，可定制装修</t>
    <phoneticPr fontId="7" type="noConversion"/>
  </si>
  <si>
    <t>400-176-0760 转 838514</t>
    <phoneticPr fontId="7" type="noConversion"/>
  </si>
  <si>
    <t>400-176-0760 转 617752</t>
    <phoneticPr fontId="7" type="noConversion"/>
  </si>
  <si>
    <t>400-176-0760 转 811172</t>
    <phoneticPr fontId="7" type="noConversion"/>
  </si>
  <si>
    <t>400-176-0760 转 619910</t>
    <phoneticPr fontId="7" type="noConversion"/>
  </si>
  <si>
    <t>400-176-0760 转 618494</t>
    <phoneticPr fontId="7" type="noConversion"/>
  </si>
  <si>
    <t>400-176-0760 转 621151</t>
    <phoneticPr fontId="7" type="noConversion"/>
  </si>
  <si>
    <t>400-176-0760 转  726801</t>
    <phoneticPr fontId="7" type="noConversion"/>
  </si>
  <si>
    <t> 400-176-0760 转  836518</t>
    <phoneticPr fontId="7" type="noConversion"/>
  </si>
  <si>
    <t>400-176-0760 转  811848</t>
    <phoneticPr fontId="7" type="noConversion"/>
  </si>
  <si>
    <t>对外8000元/平方米、成本4000元/平方米</t>
    <phoneticPr fontId="7" type="noConversion"/>
  </si>
  <si>
    <t>高层42000元/平方米、</t>
    <phoneticPr fontId="7" type="noConversion"/>
  </si>
  <si>
    <t>高层127-140平方米</t>
    <phoneticPr fontId="7" type="noConversion"/>
  </si>
  <si>
    <t>车库23万/个</t>
    <phoneticPr fontId="7" type="noConversion"/>
  </si>
  <si>
    <t>预计2023年5月交房</t>
    <phoneticPr fontId="7" type="noConversion"/>
  </si>
  <si>
    <t>高层100-143平方米、小高层168-230平方米</t>
    <phoneticPr fontId="7" type="noConversion"/>
  </si>
  <si>
    <t>高层40000元/平方米、小高层45000元/平方米</t>
    <phoneticPr fontId="7" type="noConversion"/>
  </si>
  <si>
    <t>大约20多万/个</t>
    <phoneticPr fontId="7" type="noConversion"/>
  </si>
  <si>
    <t>27-32万/个</t>
    <phoneticPr fontId="7" type="noConversion"/>
  </si>
  <si>
    <t>车库15万/个</t>
    <phoneticPr fontId="7" type="noConversion"/>
  </si>
  <si>
    <t>毛坯</t>
    <phoneticPr fontId="7" type="noConversion"/>
  </si>
  <si>
    <t>洋房150-180平方米、高层已售罄</t>
    <phoneticPr fontId="7" type="noConversion"/>
  </si>
  <si>
    <t>洋房65000元/平方米</t>
    <phoneticPr fontId="7" type="noConversion"/>
  </si>
  <si>
    <t>车库35万/个</t>
    <phoneticPr fontId="7" type="noConversion"/>
  </si>
  <si>
    <t>车库20万/个</t>
    <phoneticPr fontId="7" type="noConversion"/>
  </si>
  <si>
    <t>车库20万/个</t>
    <phoneticPr fontId="7" type="noConversion"/>
  </si>
  <si>
    <t>需交订金，验资后有抢房资格，基本每层开盘当日就会卖完</t>
    <phoneticPr fontId="7" type="noConversion"/>
  </si>
  <si>
    <t>高层43000元/平方米</t>
    <phoneticPr fontId="7" type="noConversion"/>
  </si>
  <si>
    <t>高层88-102平方米、洋房已售罄</t>
    <phoneticPr fontId="7" type="noConversion"/>
  </si>
  <si>
    <t>高层80-97平方米、洋房99-111平方米</t>
    <phoneticPr fontId="7" type="noConversion"/>
  </si>
  <si>
    <t>高层41000-42000元/平方米、洋房41000-43000元/平方米</t>
    <phoneticPr fontId="7" type="noConversion"/>
  </si>
  <si>
    <t>月均40-50套、每月3-5亿左右销售额、二期去化80%</t>
    <phoneticPr fontId="7" type="noConversion"/>
  </si>
  <si>
    <t>仁恒公园世纪</t>
    <phoneticPr fontId="1" type="noConversion"/>
  </si>
  <si>
    <t>尾盘，仅剩11套房子，月均20-30套</t>
    <phoneticPr fontId="7" type="noConversion"/>
  </si>
  <si>
    <t>龙湖天曜</t>
    <phoneticPr fontId="1" type="noConversion"/>
  </si>
  <si>
    <t>绿城天津诚园</t>
    <phoneticPr fontId="1" type="noConversion"/>
  </si>
  <si>
    <t>月均40套左右</t>
    <phoneticPr fontId="7" type="noConversion"/>
  </si>
  <si>
    <t>中交富力天禧</t>
    <phoneticPr fontId="1" type="noConversion"/>
  </si>
  <si>
    <t>开盘到现在大概卖了50多套</t>
    <phoneticPr fontId="7" type="noConversion"/>
  </si>
  <si>
    <t>御江臺</t>
    <phoneticPr fontId="7" type="noConversion"/>
  </si>
  <si>
    <t>月均20套左右</t>
    <phoneticPr fontId="7" type="noConversion"/>
  </si>
  <si>
    <t>体北鲁能公馆</t>
    <phoneticPr fontId="1" type="noConversion"/>
  </si>
  <si>
    <t>2021年6月底刚刚开盘，</t>
    <phoneticPr fontId="7" type="noConversion"/>
  </si>
  <si>
    <t>5月中指（克尔瑞）成交均价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</si>
</sst>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华文细黑"/>
      <family val="3"/>
      <charset val="134"/>
    </font>
    <font>
      <b/>
      <sz val="10"/>
      <color theme="1"/>
      <name val="华文细黑"/>
      <family val="3"/>
      <charset val="134"/>
    </font>
    <font>
      <b/>
      <sz val="14"/>
      <color theme="1"/>
      <name val="华文细黑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333333"/>
      <name val="微软雅黑"/>
      <family val="2"/>
      <charset val="134"/>
    </font>
    <font>
      <sz val="9"/>
      <name val="宋体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>
      <alignment vertical="center"/>
    </xf>
  </cellStyleXfs>
  <cellXfs count="37">
    <xf numFmtId="0" fontId="0" fillId="0" borderId="0" xfId="0"/>
    <xf numFmtId="0" fontId="2" fillId="0" borderId="1" xfId="0" applyFont="1" applyFill="1" applyBorder="1" applyAlignment="1">
      <alignment horizontal="justify" vertical="center"/>
    </xf>
    <xf numFmtId="0" fontId="3" fillId="3" borderId="1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justify" vertical="center"/>
    </xf>
    <xf numFmtId="14" fontId="3" fillId="3" borderId="1" xfId="0" applyNumberFormat="1" applyFont="1" applyFill="1" applyBorder="1" applyAlignment="1">
      <alignment horizontal="justify" vertical="center"/>
    </xf>
    <xf numFmtId="14" fontId="2" fillId="0" borderId="1" xfId="0" applyNumberFormat="1" applyFont="1" applyFill="1" applyBorder="1" applyAlignment="1">
      <alignment horizontal="justify" vertical="center"/>
    </xf>
    <xf numFmtId="0" fontId="2" fillId="0" borderId="0" xfId="0" applyFont="1" applyFill="1"/>
    <xf numFmtId="0" fontId="2" fillId="0" borderId="1" xfId="0" applyFont="1" applyFill="1" applyBorder="1" applyAlignment="1">
      <alignment vertical="center"/>
    </xf>
    <xf numFmtId="0" fontId="3" fillId="0" borderId="0" xfId="0" applyFont="1" applyFill="1" applyAlignment="1">
      <alignment horizontal="justify" vertical="center"/>
    </xf>
    <xf numFmtId="0" fontId="3" fillId="0" borderId="0" xfId="0" applyFont="1" applyFill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9" fontId="2" fillId="2" borderId="1" xfId="0" applyNumberFormat="1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justify" vertical="center"/>
    </xf>
    <xf numFmtId="0" fontId="2" fillId="0" borderId="0" xfId="0" applyFont="1" applyFill="1" applyAlignment="1">
      <alignment horizontal="left"/>
    </xf>
    <xf numFmtId="14" fontId="2" fillId="2" borderId="1" xfId="0" applyNumberFormat="1" applyFont="1" applyFill="1" applyBorder="1" applyAlignment="1">
      <alignment horizontal="justify" vertical="center"/>
    </xf>
    <xf numFmtId="14" fontId="3" fillId="0" borderId="0" xfId="0" applyNumberFormat="1" applyFont="1" applyFill="1"/>
    <xf numFmtId="14" fontId="2" fillId="0" borderId="0" xfId="0" applyNumberFormat="1" applyFont="1" applyFill="1"/>
    <xf numFmtId="14" fontId="2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justify" vertical="center"/>
    </xf>
    <xf numFmtId="1" fontId="2" fillId="0" borderId="1" xfId="0" applyNumberFormat="1" applyFont="1" applyFill="1" applyBorder="1" applyAlignment="1">
      <alignment horizontal="justify" vertical="center"/>
    </xf>
    <xf numFmtId="10" fontId="2" fillId="0" borderId="1" xfId="1" applyNumberFormat="1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49" fontId="2" fillId="0" borderId="1" xfId="0" applyNumberFormat="1" applyFont="1" applyFill="1" applyBorder="1" applyAlignment="1">
      <alignment horizontal="justify" vertical="center"/>
    </xf>
    <xf numFmtId="0" fontId="2" fillId="4" borderId="1" xfId="0" applyFont="1" applyFill="1" applyBorder="1" applyAlignment="1">
      <alignment horizontal="justify" vertical="center" wrapText="1"/>
    </xf>
    <xf numFmtId="0" fontId="2" fillId="4" borderId="1" xfId="0" applyFont="1" applyFill="1" applyBorder="1" applyAlignment="1">
      <alignment horizontal="justify" vertical="center"/>
    </xf>
    <xf numFmtId="14" fontId="2" fillId="0" borderId="1" xfId="0" applyNumberFormat="1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/>
    </xf>
    <xf numFmtId="57" fontId="2" fillId="0" borderId="1" xfId="0" applyNumberFormat="1" applyFont="1" applyFill="1" applyBorder="1" applyAlignment="1">
      <alignment horizontal="justify" vertic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tabSelected="1" view="pageBreakPreview" zoomScale="85" zoomScaleNormal="100" zoomScaleSheetLayoutView="85" workbookViewId="0">
      <pane xSplit="1" ySplit="2" topLeftCell="B12" activePane="bottomRight" state="frozen"/>
      <selection pane="topRight" activeCell="D1" sqref="D1"/>
      <selection pane="bottomLeft" activeCell="A7" sqref="A7"/>
      <selection pane="bottomRight" activeCell="C18" sqref="C18"/>
    </sheetView>
  </sheetViews>
  <sheetFormatPr defaultColWidth="15.25" defaultRowHeight="24" customHeight="1" x14ac:dyDescent="0.25"/>
  <cols>
    <col min="1" max="1" width="15.25" style="7"/>
    <col min="2" max="11" width="17.875" style="7" customWidth="1"/>
    <col min="12" max="16384" width="15.25" style="7"/>
  </cols>
  <sheetData>
    <row r="1" spans="1:13" ht="24" customHeight="1" x14ac:dyDescent="0.25">
      <c r="A1" s="15"/>
      <c r="B1" s="17">
        <v>1</v>
      </c>
      <c r="C1" s="17">
        <v>2</v>
      </c>
      <c r="D1" s="17">
        <v>3</v>
      </c>
      <c r="E1" s="17">
        <v>4</v>
      </c>
      <c r="F1" s="17">
        <v>5</v>
      </c>
      <c r="G1" s="17">
        <v>6</v>
      </c>
      <c r="H1" s="17">
        <v>7</v>
      </c>
      <c r="I1" s="17">
        <v>8</v>
      </c>
      <c r="J1" s="17">
        <v>9</v>
      </c>
      <c r="K1" s="17">
        <v>10</v>
      </c>
      <c r="L1" s="17"/>
      <c r="M1" s="17">
        <v>10</v>
      </c>
    </row>
    <row r="2" spans="1:13" ht="24" customHeight="1" x14ac:dyDescent="0.25">
      <c r="A2" s="1" t="s">
        <v>0</v>
      </c>
      <c r="B2" s="3" t="s">
        <v>75</v>
      </c>
      <c r="C2" s="3" t="s">
        <v>229</v>
      </c>
      <c r="D2" s="3" t="s">
        <v>231</v>
      </c>
      <c r="E2" s="3" t="s">
        <v>76</v>
      </c>
      <c r="F2" s="3" t="s">
        <v>159</v>
      </c>
      <c r="G2" s="3" t="s">
        <v>238</v>
      </c>
      <c r="H2" s="3" t="s">
        <v>161</v>
      </c>
      <c r="I2" s="3" t="s">
        <v>232</v>
      </c>
      <c r="J2" s="3" t="s">
        <v>234</v>
      </c>
      <c r="K2" s="3" t="s">
        <v>236</v>
      </c>
      <c r="L2" s="3"/>
      <c r="M2" s="3"/>
    </row>
    <row r="3" spans="1:13" ht="39.75" customHeight="1" x14ac:dyDescent="0.25">
      <c r="A3" s="1" t="s">
        <v>1</v>
      </c>
      <c r="B3" s="1" t="s">
        <v>77</v>
      </c>
      <c r="C3" s="1" t="s">
        <v>151</v>
      </c>
      <c r="D3" s="1" t="s">
        <v>92</v>
      </c>
      <c r="E3" s="1" t="s">
        <v>111</v>
      </c>
      <c r="F3" s="1" t="s">
        <v>101</v>
      </c>
      <c r="G3" s="1" t="s">
        <v>122</v>
      </c>
      <c r="H3" s="1" t="s">
        <v>162</v>
      </c>
      <c r="I3" s="1" t="s">
        <v>132</v>
      </c>
      <c r="J3" s="1" t="s">
        <v>141</v>
      </c>
      <c r="K3" s="1" t="s">
        <v>172</v>
      </c>
      <c r="L3" s="1"/>
      <c r="M3" s="1"/>
    </row>
    <row r="4" spans="1:13" ht="39.75" customHeight="1" x14ac:dyDescent="0.25">
      <c r="A4" s="1" t="s">
        <v>3</v>
      </c>
      <c r="B4" s="1" t="s">
        <v>78</v>
      </c>
      <c r="C4" s="1" t="s">
        <v>152</v>
      </c>
      <c r="D4" s="1" t="s">
        <v>93</v>
      </c>
      <c r="E4" s="1" t="s">
        <v>112</v>
      </c>
      <c r="F4" s="1" t="s">
        <v>102</v>
      </c>
      <c r="G4" s="1" t="s">
        <v>160</v>
      </c>
      <c r="H4" s="1" t="s">
        <v>163</v>
      </c>
      <c r="I4" s="1" t="s">
        <v>133</v>
      </c>
      <c r="J4" s="1" t="s">
        <v>142</v>
      </c>
      <c r="K4" s="1" t="s">
        <v>173</v>
      </c>
      <c r="L4" s="1"/>
      <c r="M4" s="1"/>
    </row>
    <row r="5" spans="1:13" ht="39.75" customHeight="1" x14ac:dyDescent="0.25">
      <c r="A5" s="1" t="s">
        <v>5</v>
      </c>
      <c r="B5" s="1" t="s">
        <v>84</v>
      </c>
      <c r="C5" s="1" t="s">
        <v>157</v>
      </c>
      <c r="D5" s="1" t="s">
        <v>98</v>
      </c>
      <c r="E5" s="3" t="s">
        <v>119</v>
      </c>
      <c r="F5" s="3" t="s">
        <v>108</v>
      </c>
      <c r="G5" s="3" t="s">
        <v>127</v>
      </c>
      <c r="H5" s="1" t="s">
        <v>169</v>
      </c>
      <c r="I5" s="1" t="s">
        <v>136</v>
      </c>
      <c r="J5" s="1" t="s">
        <v>143</v>
      </c>
      <c r="K5" s="1" t="s">
        <v>180</v>
      </c>
      <c r="L5" s="1"/>
      <c r="M5" s="1"/>
    </row>
    <row r="6" spans="1:13" ht="39.75" customHeight="1" x14ac:dyDescent="0.3">
      <c r="A6" s="1" t="s">
        <v>7</v>
      </c>
      <c r="B6" s="1">
        <v>2.5</v>
      </c>
      <c r="C6" s="1">
        <v>2.23</v>
      </c>
      <c r="D6" s="1">
        <v>2.5</v>
      </c>
      <c r="E6" s="1">
        <v>1.9</v>
      </c>
      <c r="F6" s="1">
        <v>0.83</v>
      </c>
      <c r="G6" s="1">
        <v>2.0499999999999998</v>
      </c>
      <c r="H6" s="35">
        <v>2</v>
      </c>
      <c r="I6" s="35">
        <v>2</v>
      </c>
      <c r="J6" s="35">
        <v>2</v>
      </c>
      <c r="K6" s="35">
        <v>1.9</v>
      </c>
      <c r="L6" s="35"/>
      <c r="M6" s="1"/>
    </row>
    <row r="7" spans="1:13" ht="74.25" customHeight="1" x14ac:dyDescent="0.25">
      <c r="A7" s="1" t="s">
        <v>8</v>
      </c>
      <c r="B7" s="1" t="s">
        <v>85</v>
      </c>
      <c r="C7" s="3" t="s">
        <v>158</v>
      </c>
      <c r="D7" s="1" t="s">
        <v>99</v>
      </c>
      <c r="E7" s="1" t="s">
        <v>120</v>
      </c>
      <c r="F7" s="1" t="s">
        <v>109</v>
      </c>
      <c r="G7" s="1" t="s">
        <v>128</v>
      </c>
      <c r="H7" s="1" t="s">
        <v>170</v>
      </c>
      <c r="I7" s="1" t="s">
        <v>137</v>
      </c>
      <c r="J7" s="1" t="s">
        <v>145</v>
      </c>
      <c r="K7" s="1" t="s">
        <v>181</v>
      </c>
      <c r="L7" s="1"/>
      <c r="M7" s="1"/>
    </row>
    <row r="8" spans="1:13" ht="39.75" customHeight="1" x14ac:dyDescent="0.25">
      <c r="A8" s="1" t="s">
        <v>9</v>
      </c>
      <c r="B8" s="1" t="s">
        <v>86</v>
      </c>
      <c r="C8" s="1" t="s">
        <v>131</v>
      </c>
      <c r="D8" s="1" t="s">
        <v>100</v>
      </c>
      <c r="E8" s="1" t="s">
        <v>121</v>
      </c>
      <c r="F8" s="1" t="s">
        <v>110</v>
      </c>
      <c r="G8" s="1" t="s">
        <v>129</v>
      </c>
      <c r="H8" s="1" t="s">
        <v>171</v>
      </c>
      <c r="I8" s="1" t="s">
        <v>138</v>
      </c>
      <c r="J8" s="1" t="s">
        <v>144</v>
      </c>
      <c r="K8" s="1" t="s">
        <v>182</v>
      </c>
      <c r="L8" s="1"/>
      <c r="M8" s="1"/>
    </row>
    <row r="9" spans="1:13" s="20" customFormat="1" ht="39.75" customHeight="1" x14ac:dyDescent="0.25">
      <c r="A9" s="6" t="s">
        <v>22</v>
      </c>
      <c r="B9" s="6">
        <v>43735</v>
      </c>
      <c r="C9" s="30">
        <v>43296</v>
      </c>
      <c r="D9" s="6" t="s">
        <v>97</v>
      </c>
      <c r="E9" s="6" t="s">
        <v>118</v>
      </c>
      <c r="F9" s="6" t="s">
        <v>106</v>
      </c>
      <c r="G9" s="27" t="s">
        <v>125</v>
      </c>
      <c r="H9" s="6">
        <v>43727</v>
      </c>
      <c r="I9" s="6">
        <v>43624</v>
      </c>
      <c r="J9" s="6">
        <v>44345</v>
      </c>
      <c r="K9" s="6">
        <v>43708</v>
      </c>
      <c r="L9" s="6"/>
      <c r="M9" s="6"/>
    </row>
    <row r="10" spans="1:13" ht="39.75" customHeight="1" x14ac:dyDescent="0.25">
      <c r="A10" s="1" t="s">
        <v>31</v>
      </c>
      <c r="B10" s="1" t="s">
        <v>87</v>
      </c>
      <c r="C10" s="1" t="s">
        <v>156</v>
      </c>
      <c r="D10" s="1"/>
      <c r="E10" s="1" t="s">
        <v>117</v>
      </c>
      <c r="F10" s="36">
        <v>44409</v>
      </c>
      <c r="G10" s="1"/>
      <c r="H10" s="1" t="s">
        <v>168</v>
      </c>
      <c r="I10" s="1" t="s">
        <v>139</v>
      </c>
      <c r="J10" s="1" t="s">
        <v>147</v>
      </c>
      <c r="K10" s="1" t="s">
        <v>179</v>
      </c>
      <c r="L10" s="1"/>
      <c r="M10" s="6"/>
    </row>
    <row r="11" spans="1:13" ht="39.75" customHeight="1" x14ac:dyDescent="0.25">
      <c r="A11" s="1" t="s">
        <v>11</v>
      </c>
      <c r="B11" s="1" t="s">
        <v>88</v>
      </c>
      <c r="C11" s="1" t="s">
        <v>155</v>
      </c>
      <c r="D11" s="1" t="s">
        <v>211</v>
      </c>
      <c r="E11" s="6" t="s">
        <v>116</v>
      </c>
      <c r="F11" s="6" t="s">
        <v>107</v>
      </c>
      <c r="G11" s="6" t="s">
        <v>126</v>
      </c>
      <c r="H11" s="1" t="s">
        <v>167</v>
      </c>
      <c r="I11" s="1" t="s">
        <v>140</v>
      </c>
      <c r="J11" s="1" t="s">
        <v>146</v>
      </c>
      <c r="K11" s="1" t="s">
        <v>178</v>
      </c>
      <c r="L11" s="1"/>
      <c r="M11" s="1"/>
    </row>
    <row r="12" spans="1:13" ht="39.75" customHeight="1" x14ac:dyDescent="0.25">
      <c r="A12" s="1" t="s">
        <v>13</v>
      </c>
      <c r="B12" s="3" t="s">
        <v>183</v>
      </c>
      <c r="C12" s="1" t="s">
        <v>209</v>
      </c>
      <c r="D12" s="1" t="s">
        <v>212</v>
      </c>
      <c r="E12" s="1" t="s">
        <v>186</v>
      </c>
      <c r="F12" s="1" t="s">
        <v>193</v>
      </c>
      <c r="G12" s="1" t="s">
        <v>188</v>
      </c>
      <c r="H12" s="1" t="s">
        <v>218</v>
      </c>
      <c r="I12" s="1" t="s">
        <v>225</v>
      </c>
      <c r="J12" s="1" t="s">
        <v>226</v>
      </c>
      <c r="K12" s="1" t="s">
        <v>196</v>
      </c>
      <c r="L12" s="1"/>
      <c r="M12" s="1"/>
    </row>
    <row r="13" spans="1:13" ht="39.75" customHeight="1" x14ac:dyDescent="0.25">
      <c r="A13" s="1" t="s">
        <v>150</v>
      </c>
      <c r="B13" s="1" t="s">
        <v>207</v>
      </c>
      <c r="C13" s="1" t="s">
        <v>189</v>
      </c>
      <c r="D13" s="1" t="s">
        <v>189</v>
      </c>
      <c r="E13" s="1" t="s">
        <v>189</v>
      </c>
      <c r="F13" s="1" t="s">
        <v>217</v>
      </c>
      <c r="G13" s="1" t="s">
        <v>189</v>
      </c>
      <c r="H13" s="1" t="s">
        <v>189</v>
      </c>
      <c r="I13" s="1" t="s">
        <v>217</v>
      </c>
      <c r="J13" s="1" t="s">
        <v>217</v>
      </c>
      <c r="K13" s="1" t="s">
        <v>197</v>
      </c>
      <c r="L13" s="1"/>
      <c r="M13" s="1"/>
    </row>
    <row r="14" spans="1:13" ht="39.75" customHeight="1" x14ac:dyDescent="0.25">
      <c r="A14" s="1" t="s">
        <v>15</v>
      </c>
      <c r="B14" s="1" t="s">
        <v>184</v>
      </c>
      <c r="C14" s="1" t="s">
        <v>208</v>
      </c>
      <c r="D14" s="1" t="s">
        <v>213</v>
      </c>
      <c r="E14" s="1" t="s">
        <v>187</v>
      </c>
      <c r="F14" s="1" t="s">
        <v>194</v>
      </c>
      <c r="G14" s="1" t="s">
        <v>190</v>
      </c>
      <c r="H14" s="1" t="s">
        <v>219</v>
      </c>
      <c r="I14" s="1" t="s">
        <v>224</v>
      </c>
      <c r="J14" s="1" t="s">
        <v>227</v>
      </c>
      <c r="K14" s="1" t="s">
        <v>196</v>
      </c>
      <c r="L14" s="1"/>
      <c r="M14" s="1"/>
    </row>
    <row r="15" spans="1:13" ht="39.75" customHeight="1" x14ac:dyDescent="0.25">
      <c r="A15" s="1" t="s">
        <v>16</v>
      </c>
      <c r="B15" s="32" t="s">
        <v>228</v>
      </c>
      <c r="C15" s="32" t="s">
        <v>230</v>
      </c>
      <c r="D15" s="33" t="s">
        <v>239</v>
      </c>
      <c r="E15" s="34"/>
      <c r="F15" s="32" t="s">
        <v>223</v>
      </c>
      <c r="G15" s="32" t="s">
        <v>191</v>
      </c>
      <c r="H15" s="32"/>
      <c r="I15" s="32" t="s">
        <v>233</v>
      </c>
      <c r="J15" s="32" t="s">
        <v>235</v>
      </c>
      <c r="K15" s="32" t="s">
        <v>237</v>
      </c>
      <c r="L15" s="32"/>
      <c r="M15" s="1"/>
    </row>
    <row r="16" spans="1:13" ht="39.75" customHeight="1" x14ac:dyDescent="0.25">
      <c r="A16" s="1" t="s">
        <v>149</v>
      </c>
      <c r="B16" s="1" t="s">
        <v>185</v>
      </c>
      <c r="C16" s="1" t="s">
        <v>210</v>
      </c>
      <c r="D16" s="8" t="s">
        <v>214</v>
      </c>
      <c r="E16" s="1" t="s">
        <v>215</v>
      </c>
      <c r="F16" s="1" t="s">
        <v>216</v>
      </c>
      <c r="G16" s="1" t="s">
        <v>192</v>
      </c>
      <c r="H16" s="1" t="s">
        <v>220</v>
      </c>
      <c r="I16" s="1" t="s">
        <v>221</v>
      </c>
      <c r="J16" s="1" t="s">
        <v>222</v>
      </c>
      <c r="K16" s="1" t="s">
        <v>195</v>
      </c>
      <c r="L16" s="1"/>
      <c r="M16" s="1"/>
    </row>
    <row r="17" spans="1:13" ht="39.75" customHeight="1" x14ac:dyDescent="0.25">
      <c r="A17" s="1" t="s">
        <v>30</v>
      </c>
      <c r="B17" s="1"/>
      <c r="C17" s="1" t="s">
        <v>205</v>
      </c>
      <c r="D17" s="8" t="s">
        <v>203</v>
      </c>
      <c r="E17" s="1" t="s">
        <v>199</v>
      </c>
      <c r="F17" s="1" t="s">
        <v>204</v>
      </c>
      <c r="G17" s="1" t="s">
        <v>202</v>
      </c>
      <c r="H17" s="1" t="s">
        <v>198</v>
      </c>
      <c r="I17" s="1" t="s">
        <v>206</v>
      </c>
      <c r="J17" s="1" t="s">
        <v>201</v>
      </c>
      <c r="K17" s="1" t="s">
        <v>200</v>
      </c>
      <c r="L17" s="1"/>
      <c r="M17" s="1"/>
    </row>
    <row r="18" spans="1:13" s="17" customFormat="1" ht="24" customHeight="1" x14ac:dyDescent="0.2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</row>
    <row r="19" spans="1:13" s="17" customFormat="1" ht="38.25" customHeight="1" x14ac:dyDescent="0.25">
      <c r="A19" s="14" t="s">
        <v>240</v>
      </c>
      <c r="B19" s="14">
        <v>44123</v>
      </c>
      <c r="C19" s="14">
        <v>38823</v>
      </c>
      <c r="D19" s="14"/>
      <c r="E19" s="14">
        <v>42693</v>
      </c>
      <c r="F19" s="14">
        <v>46964</v>
      </c>
      <c r="G19" s="14">
        <v>50895</v>
      </c>
      <c r="H19" s="14">
        <v>49779</v>
      </c>
      <c r="I19" s="14">
        <v>40166</v>
      </c>
      <c r="J19" s="14">
        <v>40516</v>
      </c>
      <c r="K19" s="14">
        <v>38334</v>
      </c>
      <c r="L19" s="14"/>
      <c r="M19" s="14"/>
    </row>
    <row r="20" spans="1:13" s="17" customFormat="1" ht="24" customHeight="1" x14ac:dyDescent="0.25">
      <c r="A20" s="14" t="s">
        <v>52</v>
      </c>
      <c r="B20" s="14">
        <v>686</v>
      </c>
      <c r="C20" s="14"/>
      <c r="D20" s="14"/>
      <c r="E20" s="14">
        <v>326</v>
      </c>
      <c r="F20" s="14">
        <v>176</v>
      </c>
      <c r="G20" s="14"/>
      <c r="H20" s="14">
        <v>289</v>
      </c>
      <c r="I20" s="14">
        <v>1116</v>
      </c>
      <c r="J20" s="14">
        <v>218</v>
      </c>
      <c r="K20" s="14">
        <v>496</v>
      </c>
      <c r="L20" s="14"/>
      <c r="M20" s="14"/>
    </row>
    <row r="21" spans="1:13" s="17" customFormat="1" ht="24" customHeight="1" x14ac:dyDescent="0.25">
      <c r="A21" s="14" t="s">
        <v>35</v>
      </c>
      <c r="B21" s="14">
        <v>537</v>
      </c>
      <c r="C21" s="14">
        <v>1049</v>
      </c>
      <c r="D21" s="14"/>
      <c r="E21" s="14">
        <v>119</v>
      </c>
      <c r="F21" s="14">
        <v>59</v>
      </c>
      <c r="G21" s="14"/>
      <c r="H21" s="14">
        <v>274</v>
      </c>
      <c r="I21" s="14">
        <v>880</v>
      </c>
      <c r="J21" s="14">
        <v>49</v>
      </c>
      <c r="K21" s="14">
        <v>386</v>
      </c>
      <c r="L21" s="14"/>
      <c r="M21" s="14"/>
    </row>
    <row r="22" spans="1:13" s="17" customFormat="1" ht="24" customHeight="1" x14ac:dyDescent="0.25">
      <c r="A22" s="14" t="s">
        <v>32</v>
      </c>
      <c r="B22" s="21">
        <v>43739</v>
      </c>
      <c r="C22" s="21">
        <v>43709</v>
      </c>
      <c r="D22" s="21"/>
      <c r="E22" s="21">
        <v>44256</v>
      </c>
      <c r="F22" s="21">
        <v>44166</v>
      </c>
      <c r="G22" s="21"/>
      <c r="H22" s="21">
        <v>43709</v>
      </c>
      <c r="I22" s="21">
        <v>43617</v>
      </c>
      <c r="J22" s="21"/>
      <c r="K22" s="21">
        <v>43678</v>
      </c>
      <c r="L22" s="21"/>
      <c r="M22" s="21"/>
    </row>
    <row r="23" spans="1:13" s="17" customFormat="1" ht="24" customHeight="1" x14ac:dyDescent="0.25">
      <c r="A23" s="14" t="s">
        <v>72</v>
      </c>
      <c r="B23" s="21">
        <v>44347</v>
      </c>
      <c r="C23" s="21">
        <f>B23</f>
        <v>44347</v>
      </c>
      <c r="D23" s="21">
        <f t="shared" ref="D23:K23" si="0">C23</f>
        <v>44347</v>
      </c>
      <c r="E23" s="21">
        <f t="shared" si="0"/>
        <v>44347</v>
      </c>
      <c r="F23" s="21">
        <f t="shared" si="0"/>
        <v>44347</v>
      </c>
      <c r="G23" s="21">
        <f t="shared" si="0"/>
        <v>44347</v>
      </c>
      <c r="H23" s="21">
        <f t="shared" si="0"/>
        <v>44347</v>
      </c>
      <c r="I23" s="21" t="e">
        <f>#REF!</f>
        <v>#REF!</v>
      </c>
      <c r="J23" s="21" t="e">
        <f t="shared" si="0"/>
        <v>#REF!</v>
      </c>
      <c r="K23" s="21" t="e">
        <f t="shared" si="0"/>
        <v>#REF!</v>
      </c>
      <c r="L23" s="21"/>
      <c r="M23" s="21"/>
    </row>
    <row r="24" spans="1:13" s="17" customFormat="1" ht="24" customHeight="1" x14ac:dyDescent="0.25">
      <c r="A24" s="14" t="s">
        <v>34</v>
      </c>
      <c r="B24" s="22">
        <f>ROUND((B23-B22)/30,0)</f>
        <v>20</v>
      </c>
      <c r="C24" s="22">
        <f>ROUND((C23-C22)/30,0)</f>
        <v>21</v>
      </c>
      <c r="D24" s="22">
        <f t="shared" ref="D24:J24" si="1">ROUND((D23-D22)/30,0)</f>
        <v>1478</v>
      </c>
      <c r="E24" s="22">
        <f t="shared" si="1"/>
        <v>3</v>
      </c>
      <c r="F24" s="22">
        <f t="shared" si="1"/>
        <v>6</v>
      </c>
      <c r="G24" s="22">
        <f t="shared" si="1"/>
        <v>1478</v>
      </c>
      <c r="H24" s="22">
        <f t="shared" si="1"/>
        <v>21</v>
      </c>
      <c r="I24" s="22" t="e">
        <f t="shared" si="1"/>
        <v>#REF!</v>
      </c>
      <c r="J24" s="22" t="e">
        <f t="shared" si="1"/>
        <v>#REF!</v>
      </c>
      <c r="K24" s="22" t="e">
        <f t="shared" ref="K24" si="2">ROUND((K23-K22)/30,0)</f>
        <v>#REF!</v>
      </c>
      <c r="L24" s="22"/>
      <c r="M24" s="22"/>
    </row>
    <row r="25" spans="1:13" s="17" customFormat="1" ht="24" customHeight="1" x14ac:dyDescent="0.25">
      <c r="A25" s="14" t="s">
        <v>33</v>
      </c>
      <c r="B25" s="23">
        <f>B21/B24</f>
        <v>26.85</v>
      </c>
      <c r="C25" s="23">
        <f>C21/C24</f>
        <v>49.952380952380949</v>
      </c>
      <c r="D25" s="23">
        <f t="shared" ref="D25:J25" si="3">D21/D24</f>
        <v>0</v>
      </c>
      <c r="E25" s="23">
        <f t="shared" si="3"/>
        <v>39.666666666666664</v>
      </c>
      <c r="F25" s="23">
        <f t="shared" si="3"/>
        <v>9.8333333333333339</v>
      </c>
      <c r="G25" s="23">
        <f t="shared" si="3"/>
        <v>0</v>
      </c>
      <c r="H25" s="23">
        <f t="shared" si="3"/>
        <v>13.047619047619047</v>
      </c>
      <c r="I25" s="23" t="e">
        <f t="shared" si="3"/>
        <v>#REF!</v>
      </c>
      <c r="J25" s="23" t="e">
        <f t="shared" si="3"/>
        <v>#REF!</v>
      </c>
      <c r="K25" s="23" t="e">
        <f t="shared" ref="K25" si="4">K21/K24</f>
        <v>#REF!</v>
      </c>
      <c r="L25" s="23"/>
      <c r="M25" s="23"/>
    </row>
    <row r="26" spans="1:13" s="17" customFormat="1" ht="24" customHeight="1" x14ac:dyDescent="0.25">
      <c r="A26" s="14" t="s">
        <v>36</v>
      </c>
      <c r="B26" s="24">
        <f>B21/B20</f>
        <v>0.78279883381924198</v>
      </c>
      <c r="C26" s="24" t="e">
        <f t="shared" ref="C26:J26" si="5">C21/C20</f>
        <v>#DIV/0!</v>
      </c>
      <c r="D26" s="24" t="e">
        <f t="shared" si="5"/>
        <v>#DIV/0!</v>
      </c>
      <c r="E26" s="24">
        <f t="shared" si="5"/>
        <v>0.36503067484662577</v>
      </c>
      <c r="F26" s="24">
        <f t="shared" si="5"/>
        <v>0.33522727272727271</v>
      </c>
      <c r="G26" s="24" t="e">
        <f t="shared" si="5"/>
        <v>#DIV/0!</v>
      </c>
      <c r="H26" s="24">
        <f t="shared" si="5"/>
        <v>0.94809688581314877</v>
      </c>
      <c r="I26" s="24">
        <f t="shared" si="5"/>
        <v>0.78853046594982079</v>
      </c>
      <c r="J26" s="24">
        <f t="shared" si="5"/>
        <v>0.22477064220183487</v>
      </c>
      <c r="K26" s="24">
        <f t="shared" ref="K26" si="6">K21/K20</f>
        <v>0.77822580645161288</v>
      </c>
      <c r="L26" s="24"/>
      <c r="M26" s="24"/>
    </row>
    <row r="27" spans="1:13" ht="24" customHeight="1" x14ac:dyDescent="0.25">
      <c r="A27" s="1" t="s">
        <v>73</v>
      </c>
      <c r="B27" s="1" t="s">
        <v>79</v>
      </c>
      <c r="C27" s="1" t="s">
        <v>113</v>
      </c>
      <c r="D27" s="14" t="s">
        <v>94</v>
      </c>
      <c r="E27" s="14" t="s">
        <v>113</v>
      </c>
      <c r="F27" s="14" t="s">
        <v>103</v>
      </c>
      <c r="G27" s="14" t="s">
        <v>94</v>
      </c>
      <c r="H27" s="14" t="s">
        <v>89</v>
      </c>
      <c r="I27" s="14" t="s">
        <v>89</v>
      </c>
      <c r="J27" s="14" t="s">
        <v>113</v>
      </c>
      <c r="K27" s="14" t="s">
        <v>174</v>
      </c>
      <c r="L27" s="14"/>
      <c r="M27" s="1"/>
    </row>
    <row r="28" spans="1:13" ht="24" customHeight="1" x14ac:dyDescent="0.25">
      <c r="A28" s="1" t="s">
        <v>49</v>
      </c>
      <c r="B28" s="1" t="s">
        <v>80</v>
      </c>
      <c r="C28" s="1" t="s">
        <v>80</v>
      </c>
      <c r="D28" s="1" t="s">
        <v>80</v>
      </c>
      <c r="E28" s="14" t="s">
        <v>80</v>
      </c>
      <c r="F28" s="14" t="s">
        <v>90</v>
      </c>
      <c r="G28" s="14" t="s">
        <v>80</v>
      </c>
      <c r="H28" s="14" t="s">
        <v>164</v>
      </c>
      <c r="I28" s="14" t="s">
        <v>24</v>
      </c>
      <c r="J28" s="14" t="s">
        <v>90</v>
      </c>
      <c r="K28" s="14" t="s">
        <v>175</v>
      </c>
      <c r="L28" s="14"/>
      <c r="M28" s="1"/>
    </row>
    <row r="29" spans="1:13" ht="24" customHeight="1" x14ac:dyDescent="0.25">
      <c r="A29" s="1" t="s">
        <v>48</v>
      </c>
      <c r="B29" s="1" t="s">
        <v>81</v>
      </c>
      <c r="C29" s="1" t="s">
        <v>154</v>
      </c>
      <c r="D29" s="3" t="s">
        <v>95</v>
      </c>
      <c r="E29" s="25" t="s">
        <v>114</v>
      </c>
      <c r="F29" s="1" t="s">
        <v>104</v>
      </c>
      <c r="G29" s="1" t="s">
        <v>123</v>
      </c>
      <c r="H29" s="1" t="s">
        <v>165</v>
      </c>
      <c r="I29" s="1" t="s">
        <v>134</v>
      </c>
      <c r="J29" s="1" t="s">
        <v>130</v>
      </c>
      <c r="K29" s="3" t="s">
        <v>176</v>
      </c>
      <c r="L29" s="3"/>
      <c r="M29" s="1"/>
    </row>
    <row r="30" spans="1:13" ht="24" customHeight="1" x14ac:dyDescent="0.25">
      <c r="A30" s="1" t="s">
        <v>50</v>
      </c>
      <c r="B30" s="1" t="s">
        <v>82</v>
      </c>
      <c r="C30" s="1" t="s">
        <v>82</v>
      </c>
      <c r="D30" s="1" t="s">
        <v>82</v>
      </c>
      <c r="E30" s="1" t="s">
        <v>82</v>
      </c>
      <c r="F30" s="1" t="s">
        <v>82</v>
      </c>
      <c r="G30" s="1" t="s">
        <v>82</v>
      </c>
      <c r="H30" s="1" t="s">
        <v>82</v>
      </c>
      <c r="I30" s="1" t="s">
        <v>91</v>
      </c>
      <c r="J30" s="1" t="s">
        <v>82</v>
      </c>
      <c r="K30" s="1" t="s">
        <v>82</v>
      </c>
      <c r="L30" s="1"/>
      <c r="M30" s="1"/>
    </row>
    <row r="31" spans="1:13" s="26" customFormat="1" ht="24" customHeight="1" x14ac:dyDescent="0.25">
      <c r="A31" s="25" t="s">
        <v>74</v>
      </c>
      <c r="B31" s="3" t="s">
        <v>83</v>
      </c>
      <c r="C31" s="25" t="s">
        <v>153</v>
      </c>
      <c r="D31" s="25" t="s">
        <v>96</v>
      </c>
      <c r="E31" s="31" t="s">
        <v>115</v>
      </c>
      <c r="F31" s="25" t="s">
        <v>105</v>
      </c>
      <c r="G31" s="25" t="s">
        <v>124</v>
      </c>
      <c r="H31" s="25" t="s">
        <v>166</v>
      </c>
      <c r="I31" s="25" t="s">
        <v>135</v>
      </c>
      <c r="J31" s="25" t="s">
        <v>148</v>
      </c>
      <c r="K31" s="25" t="s">
        <v>177</v>
      </c>
      <c r="L31" s="25"/>
      <c r="M31" s="25"/>
    </row>
    <row r="32" spans="1:13" s="17" customFormat="1" ht="24" customHeight="1" x14ac:dyDescent="0.2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</row>
    <row r="33" spans="1:13" s="26" customFormat="1" ht="24" customHeight="1" x14ac:dyDescent="0.2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</row>
  </sheetData>
  <phoneticPr fontId="7" type="noConversion"/>
  <pageMargins left="0.23622047244094491" right="0.23622047244094491" top="0.74803149606299213" bottom="0.74803149606299213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E13" sqref="E13"/>
    </sheetView>
  </sheetViews>
  <sheetFormatPr defaultColWidth="9" defaultRowHeight="14.25" x14ac:dyDescent="0.25"/>
  <cols>
    <col min="1" max="1" width="15" style="10" customWidth="1"/>
    <col min="2" max="2" width="13.75" style="7" customWidth="1"/>
    <col min="3" max="3" width="19.75" style="10" customWidth="1"/>
    <col min="4" max="4" width="20.5" style="7" customWidth="1"/>
    <col min="5" max="5" width="19.625" style="7" customWidth="1"/>
    <col min="6" max="6" width="20.375" style="7" customWidth="1"/>
    <col min="7" max="16384" width="9" style="7"/>
  </cols>
  <sheetData>
    <row r="1" spans="1:6" ht="27" customHeight="1" x14ac:dyDescent="0.25">
      <c r="A1" s="9"/>
      <c r="B1" s="1" t="s">
        <v>0</v>
      </c>
      <c r="C1" s="2" t="s">
        <v>25</v>
      </c>
      <c r="D1" s="28" t="s">
        <v>54</v>
      </c>
      <c r="E1" s="29" t="s">
        <v>65</v>
      </c>
      <c r="F1" s="29" t="s">
        <v>53</v>
      </c>
    </row>
    <row r="2" spans="1:6" ht="28.5" x14ac:dyDescent="0.25">
      <c r="B2" s="1" t="s">
        <v>1</v>
      </c>
      <c r="C2" s="2" t="s">
        <v>2</v>
      </c>
      <c r="D2" s="1" t="s">
        <v>55</v>
      </c>
      <c r="E2" s="1" t="s">
        <v>60</v>
      </c>
      <c r="F2" s="4"/>
    </row>
    <row r="3" spans="1:6" ht="57" customHeight="1" x14ac:dyDescent="0.25">
      <c r="B3" s="1" t="s">
        <v>3</v>
      </c>
      <c r="C3" s="2" t="s">
        <v>4</v>
      </c>
      <c r="D3" s="1" t="s">
        <v>56</v>
      </c>
      <c r="E3" s="1" t="s">
        <v>61</v>
      </c>
      <c r="F3" s="4"/>
    </row>
    <row r="4" spans="1:6" ht="42.75" x14ac:dyDescent="0.25">
      <c r="B4" s="1" t="s">
        <v>5</v>
      </c>
      <c r="C4" s="2" t="s">
        <v>6</v>
      </c>
      <c r="D4" s="1" t="s">
        <v>57</v>
      </c>
      <c r="E4" s="1" t="s">
        <v>62</v>
      </c>
      <c r="F4" s="4"/>
    </row>
    <row r="5" spans="1:6" x14ac:dyDescent="0.25">
      <c r="B5" s="1" t="s">
        <v>7</v>
      </c>
      <c r="C5" s="2">
        <v>3.5</v>
      </c>
      <c r="D5" s="1">
        <v>1.6</v>
      </c>
      <c r="E5" s="1">
        <v>2.2999999999999998</v>
      </c>
      <c r="F5" s="4"/>
    </row>
    <row r="6" spans="1:6" ht="92.25" customHeight="1" x14ac:dyDescent="0.25">
      <c r="B6" s="1" t="s">
        <v>8</v>
      </c>
      <c r="C6" s="2" t="s">
        <v>28</v>
      </c>
      <c r="D6" s="1" t="s">
        <v>58</v>
      </c>
      <c r="E6" s="1" t="s">
        <v>63</v>
      </c>
      <c r="F6" s="4"/>
    </row>
    <row r="7" spans="1:6" x14ac:dyDescent="0.25">
      <c r="B7" s="1" t="s">
        <v>9</v>
      </c>
      <c r="C7" s="2" t="s">
        <v>10</v>
      </c>
      <c r="D7" s="1" t="s">
        <v>59</v>
      </c>
      <c r="E7" s="1" t="s">
        <v>64</v>
      </c>
      <c r="F7" s="4"/>
    </row>
    <row r="8" spans="1:6" hidden="1" x14ac:dyDescent="0.25">
      <c r="B8" s="1" t="s">
        <v>21</v>
      </c>
      <c r="C8" s="2">
        <v>42563</v>
      </c>
      <c r="D8" s="1"/>
      <c r="E8" s="1"/>
      <c r="F8" s="4"/>
    </row>
    <row r="9" spans="1:6" hidden="1" x14ac:dyDescent="0.25">
      <c r="B9" s="1" t="s">
        <v>23</v>
      </c>
      <c r="C9" s="2" t="s">
        <v>27</v>
      </c>
      <c r="D9" s="1"/>
      <c r="E9" s="1"/>
      <c r="F9" s="4"/>
    </row>
    <row r="10" spans="1:6" s="20" customFormat="1" x14ac:dyDescent="0.25">
      <c r="A10" s="19"/>
      <c r="B10" s="6" t="s">
        <v>22</v>
      </c>
      <c r="C10" s="5">
        <v>42539</v>
      </c>
      <c r="D10" s="6">
        <v>43678</v>
      </c>
      <c r="E10" s="18"/>
      <c r="F10" s="18"/>
    </row>
    <row r="11" spans="1:6" ht="36" customHeight="1" x14ac:dyDescent="0.25">
      <c r="B11" s="1" t="s">
        <v>31</v>
      </c>
      <c r="C11" s="5" t="s">
        <v>47</v>
      </c>
      <c r="D11" s="4"/>
      <c r="E11" s="4"/>
      <c r="F11" s="4"/>
    </row>
    <row r="12" spans="1:6" ht="28.5" x14ac:dyDescent="0.25">
      <c r="B12" s="1" t="s">
        <v>11</v>
      </c>
      <c r="C12" s="2" t="s">
        <v>12</v>
      </c>
      <c r="D12" s="4"/>
      <c r="E12" s="4"/>
      <c r="F12" s="4"/>
    </row>
    <row r="13" spans="1:6" ht="42.75" x14ac:dyDescent="0.25">
      <c r="B13" s="1" t="s">
        <v>13</v>
      </c>
      <c r="C13" s="2" t="s">
        <v>71</v>
      </c>
      <c r="D13" s="4"/>
      <c r="E13" s="4"/>
      <c r="F13" s="4"/>
    </row>
    <row r="14" spans="1:6" ht="20.25" customHeight="1" x14ac:dyDescent="0.25">
      <c r="B14" s="1" t="s">
        <v>14</v>
      </c>
      <c r="C14" s="2" t="s">
        <v>24</v>
      </c>
      <c r="D14" s="4"/>
      <c r="E14" s="4"/>
      <c r="F14" s="4"/>
    </row>
    <row r="15" spans="1:6" ht="102.75" customHeight="1" x14ac:dyDescent="0.25">
      <c r="A15" s="9" t="s">
        <v>44</v>
      </c>
      <c r="B15" s="1" t="s">
        <v>15</v>
      </c>
      <c r="C15" s="2" t="s">
        <v>70</v>
      </c>
      <c r="D15" s="4"/>
      <c r="E15" s="4"/>
      <c r="F15" s="4"/>
    </row>
    <row r="16" spans="1:6" ht="55.5" customHeight="1" x14ac:dyDescent="0.25">
      <c r="A16" s="9" t="s">
        <v>45</v>
      </c>
      <c r="B16" s="1" t="s">
        <v>38</v>
      </c>
      <c r="C16" s="2" t="s">
        <v>39</v>
      </c>
      <c r="D16" s="4"/>
      <c r="E16" s="4"/>
      <c r="F16" s="4"/>
    </row>
    <row r="17" spans="1:6" ht="69.75" customHeight="1" x14ac:dyDescent="0.25">
      <c r="A17" s="9" t="s">
        <v>46</v>
      </c>
      <c r="B17" s="1" t="s">
        <v>40</v>
      </c>
      <c r="C17" s="2" t="s">
        <v>41</v>
      </c>
      <c r="D17" s="4"/>
      <c r="E17" s="4"/>
      <c r="F17" s="4"/>
    </row>
    <row r="18" spans="1:6" x14ac:dyDescent="0.25">
      <c r="A18" s="9"/>
      <c r="B18" s="1" t="s">
        <v>42</v>
      </c>
      <c r="C18" s="2" t="s">
        <v>43</v>
      </c>
      <c r="D18" s="4"/>
      <c r="E18" s="4"/>
      <c r="F18" s="4"/>
    </row>
    <row r="19" spans="1:6" ht="76.900000000000006" customHeight="1" x14ac:dyDescent="0.25">
      <c r="A19" s="9" t="s">
        <v>69</v>
      </c>
      <c r="B19" s="1" t="s">
        <v>16</v>
      </c>
      <c r="C19" s="2" t="s">
        <v>26</v>
      </c>
      <c r="D19" s="11"/>
      <c r="E19" s="13"/>
      <c r="F19" s="13"/>
    </row>
    <row r="20" spans="1:6" ht="76.900000000000006" customHeight="1" x14ac:dyDescent="0.25">
      <c r="A20" s="9" t="s">
        <v>68</v>
      </c>
      <c r="B20" s="1" t="s">
        <v>66</v>
      </c>
      <c r="C20" s="2" t="s">
        <v>67</v>
      </c>
      <c r="D20" s="11"/>
      <c r="E20" s="13"/>
      <c r="F20" s="13"/>
    </row>
    <row r="21" spans="1:6" ht="42.75" x14ac:dyDescent="0.25">
      <c r="A21" s="9" t="s">
        <v>17</v>
      </c>
      <c r="B21" s="1" t="s">
        <v>18</v>
      </c>
      <c r="C21" s="2" t="s">
        <v>37</v>
      </c>
      <c r="D21" s="12"/>
      <c r="E21" s="4"/>
      <c r="F21" s="4"/>
    </row>
    <row r="22" spans="1:6" ht="28.5" x14ac:dyDescent="0.25">
      <c r="A22" s="9" t="s">
        <v>19</v>
      </c>
      <c r="B22" s="1" t="s">
        <v>20</v>
      </c>
      <c r="C22" s="2" t="s">
        <v>51</v>
      </c>
      <c r="D22" s="12"/>
      <c r="E22" s="4"/>
      <c r="F22" s="4"/>
    </row>
    <row r="23" spans="1:6" ht="28.5" x14ac:dyDescent="0.25">
      <c r="A23" s="9"/>
      <c r="B23" s="1" t="s">
        <v>30</v>
      </c>
      <c r="C23" s="2" t="s">
        <v>29</v>
      </c>
      <c r="D23" s="8"/>
      <c r="E23" s="1"/>
      <c r="F23" s="1"/>
    </row>
    <row r="24" spans="1:6" x14ac:dyDescent="0.25">
      <c r="A24" s="9"/>
      <c r="B24" s="1"/>
      <c r="C24" s="16"/>
      <c r="D24" s="8"/>
      <c r="E24" s="1"/>
      <c r="F24" s="1"/>
    </row>
  </sheetData>
  <phoneticPr fontId="1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" type="noConversion"/>
  <pageMargins left="0.69930555555555596" right="0.69930555555555596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住宅楼盘情况 (2)</vt:lpstr>
      <vt:lpstr>Sheet2</vt:lpstr>
      <vt:lpstr>Sheet3</vt:lpstr>
      <vt:lpstr>'住宅楼盘情况 (2)'!Print_Area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cp:lastPrinted>2021-07-09T02:21:29Z</cp:lastPrinted>
  <dcterms:created xsi:type="dcterms:W3CDTF">2006-09-17T00:00:00Z</dcterms:created>
  <dcterms:modified xsi:type="dcterms:W3CDTF">2021-07-09T05:49:35Z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2052-2.2.0.3563</vt:lpwstr>
  </property>
</Properties>
</file>